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ortk\OneDrive\Desktop\COMP\BTU\2023 Autumn\EXCEL\IT EXCEL\"/>
    </mc:Choice>
  </mc:AlternateContent>
  <xr:revisionPtr revIDLastSave="0" documentId="8_{7FB9B7F1-2AE9-4350-9D55-41B0C706E242}" xr6:coauthVersionLast="47" xr6:coauthVersionMax="47" xr10:uidLastSave="{00000000-0000-0000-0000-000000000000}"/>
  <bookViews>
    <workbookView xWindow="-108" yWindow="-108" windowWidth="23256" windowHeight="12456" activeTab="6" xr2:uid="{76360DC3-8232-4E90-9F12-55206B46922B}"/>
  </bookViews>
  <sheets>
    <sheet name="1" sheetId="6" r:id="rId1"/>
    <sheet name="2" sheetId="2" r:id="rId2"/>
    <sheet name="3" sheetId="3" state="hidden" r:id="rId3"/>
    <sheet name="4" sheetId="4" r:id="rId4"/>
    <sheet name="5" sheetId="5" r:id="rId5"/>
    <sheet name="6" sheetId="8" r:id="rId6"/>
    <sheet name="7" sheetId="10" r:id="rId7"/>
    <sheet name="_" sheetId="7" state="hidden" r:id="rId8"/>
  </sheets>
  <definedNames>
    <definedName name="_xlnm._FilterDatabase" localSheetId="5" hidden="1">'6'!$A$8:$M$507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0" l="1"/>
  <c r="E7" i="10"/>
  <c r="F7" i="10"/>
  <c r="G7" i="10"/>
  <c r="H7" i="10"/>
  <c r="I7" i="10"/>
  <c r="D8" i="10"/>
  <c r="E8" i="10"/>
  <c r="F8" i="10"/>
  <c r="G8" i="10"/>
  <c r="H8" i="10"/>
  <c r="I8" i="10"/>
  <c r="D9" i="10"/>
  <c r="E9" i="10"/>
  <c r="F9" i="10"/>
  <c r="G9" i="10"/>
  <c r="H9" i="10"/>
  <c r="I9" i="10"/>
  <c r="D10" i="10"/>
  <c r="E10" i="10"/>
  <c r="F10" i="10"/>
  <c r="G10" i="10"/>
  <c r="H10" i="10"/>
  <c r="I10" i="10"/>
  <c r="D11" i="10"/>
  <c r="E11" i="10"/>
  <c r="F11" i="10"/>
  <c r="G11" i="10"/>
  <c r="H11" i="10"/>
  <c r="I11" i="10"/>
  <c r="D12" i="10"/>
  <c r="E12" i="10"/>
  <c r="F12" i="10"/>
  <c r="G12" i="10"/>
  <c r="H12" i="10"/>
  <c r="I12" i="10"/>
  <c r="D13" i="10"/>
  <c r="E13" i="10"/>
  <c r="F13" i="10"/>
  <c r="G13" i="10"/>
  <c r="H13" i="10"/>
  <c r="I13" i="10"/>
  <c r="D14" i="10"/>
  <c r="E14" i="10"/>
  <c r="F14" i="10"/>
  <c r="G14" i="10"/>
  <c r="H14" i="10"/>
  <c r="I14" i="10"/>
  <c r="D15" i="10"/>
  <c r="E15" i="10"/>
  <c r="F15" i="10"/>
  <c r="G15" i="10"/>
  <c r="H15" i="10"/>
  <c r="I15" i="10"/>
  <c r="D16" i="10"/>
  <c r="E16" i="10"/>
  <c r="F16" i="10"/>
  <c r="G16" i="10"/>
  <c r="H16" i="10"/>
  <c r="I16" i="10"/>
  <c r="D17" i="10"/>
  <c r="E17" i="10"/>
  <c r="F17" i="10"/>
  <c r="G17" i="10"/>
  <c r="H17" i="10"/>
  <c r="I17" i="10"/>
  <c r="D18" i="10"/>
  <c r="E18" i="10"/>
  <c r="F18" i="10"/>
  <c r="G18" i="10"/>
  <c r="H18" i="10"/>
  <c r="I18" i="10"/>
  <c r="D19" i="10"/>
  <c r="E19" i="10"/>
  <c r="F19" i="10"/>
  <c r="G19" i="10"/>
  <c r="H19" i="10"/>
  <c r="I19" i="10"/>
  <c r="D20" i="10"/>
  <c r="E20" i="10"/>
  <c r="F20" i="10"/>
  <c r="G20" i="10"/>
  <c r="H20" i="10"/>
  <c r="I20" i="10"/>
  <c r="D21" i="10"/>
  <c r="E21" i="10"/>
  <c r="F21" i="10"/>
  <c r="G21" i="10"/>
  <c r="H21" i="10"/>
  <c r="I21" i="10"/>
  <c r="D22" i="10"/>
  <c r="E22" i="10"/>
  <c r="F22" i="10"/>
  <c r="G22" i="10"/>
  <c r="H22" i="10"/>
  <c r="I22" i="10"/>
  <c r="D23" i="10"/>
  <c r="E23" i="10"/>
  <c r="F23" i="10"/>
  <c r="G23" i="10"/>
  <c r="H23" i="10"/>
  <c r="I23" i="10"/>
  <c r="C8" i="10"/>
  <c r="C9" i="10"/>
  <c r="C10" i="10"/>
  <c r="C11" i="10"/>
  <c r="C12" i="10"/>
  <c r="C13" i="10"/>
  <c r="C14" i="10"/>
  <c r="C15" i="10"/>
  <c r="C16" i="10"/>
  <c r="C17" i="10"/>
  <c r="C18" i="10"/>
  <c r="C19" i="10"/>
  <c r="C20" i="10"/>
  <c r="C21" i="10"/>
  <c r="C22" i="10"/>
  <c r="C23" i="10"/>
  <c r="C7" i="10"/>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6" i="5"/>
  <c r="M11" i="4"/>
  <c r="M9" i="4"/>
  <c r="M7"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6" i="4"/>
  <c r="E31" i="6"/>
  <c r="F31" i="6"/>
  <c r="E9" i="7"/>
  <c r="D9" i="7"/>
  <c r="E3" i="7"/>
  <c r="D3" i="7"/>
  <c r="E8" i="7" l="1"/>
  <c r="E7" i="7"/>
  <c r="E6" i="7"/>
  <c r="E5" i="7"/>
  <c r="E4" i="7"/>
  <c r="D8" i="7"/>
  <c r="D7" i="7"/>
  <c r="D6" i="7"/>
  <c r="D5" i="7"/>
  <c r="D4" i="7"/>
  <c r="E10" i="7" l="1"/>
  <c r="D10" i="7"/>
</calcChain>
</file>

<file path=xl/sharedStrings.xml><?xml version="1.0" encoding="utf-8"?>
<sst xmlns="http://schemas.openxmlformats.org/spreadsheetml/2006/main" count="13625" uniqueCount="475">
  <si>
    <t>ერთეულის ღირებულება</t>
  </si>
  <si>
    <t>რაოდენობა</t>
  </si>
  <si>
    <t>ქალაქი</t>
  </si>
  <si>
    <t>მაღაზია</t>
  </si>
  <si>
    <t>პროდუქტი</t>
  </si>
  <si>
    <t>კახეთი</t>
  </si>
  <si>
    <t>ლაგოდეხი</t>
  </si>
  <si>
    <t>ბიძინაშვილი</t>
  </si>
  <si>
    <t>სამეგრელო/ზემო სვანეთი</t>
  </si>
  <si>
    <t>მარტვილი</t>
  </si>
  <si>
    <t>გიორგაძე</t>
  </si>
  <si>
    <t>იმერეთი</t>
  </si>
  <si>
    <t>საჩხერე</t>
  </si>
  <si>
    <t>ძაგნიძე</t>
  </si>
  <si>
    <t>ხონი</t>
  </si>
  <si>
    <t>სააკაშვილი</t>
  </si>
  <si>
    <t>აჭარა</t>
  </si>
  <si>
    <t>ბათუმი</t>
  </si>
  <si>
    <t>გუგავა</t>
  </si>
  <si>
    <t>შიდა ქართლი</t>
  </si>
  <si>
    <t>გორი</t>
  </si>
  <si>
    <t>გლურჯიძე</t>
  </si>
  <si>
    <t>სიღნაღი</t>
  </si>
  <si>
    <t>ღონღაძე</t>
  </si>
  <si>
    <t>ტყიბული</t>
  </si>
  <si>
    <t>გიორგობიანი</t>
  </si>
  <si>
    <t>ჭიათურა</t>
  </si>
  <si>
    <t>გოგუა</t>
  </si>
  <si>
    <t>ხაშური</t>
  </si>
  <si>
    <t>ნატროშვილი</t>
  </si>
  <si>
    <t>ქვემო ქართლი</t>
  </si>
  <si>
    <t>მარნეული</t>
  </si>
  <si>
    <t>კაკულია</t>
  </si>
  <si>
    <t>კასპი</t>
  </si>
  <si>
    <t>სამტრედია</t>
  </si>
  <si>
    <t>ზაალიშვილი</t>
  </si>
  <si>
    <t>ახმეტა</t>
  </si>
  <si>
    <t>ნიჟარაძე</t>
  </si>
  <si>
    <t>თერჯოლა</t>
  </si>
  <si>
    <t>სამცხე-ჯავახეთი</t>
  </si>
  <si>
    <t>ბორჯომი</t>
  </si>
  <si>
    <t>ფურცელაძე</t>
  </si>
  <si>
    <t>გურია</t>
  </si>
  <si>
    <t>ლანჩხუთი</t>
  </si>
  <si>
    <t>დეისაძე</t>
  </si>
  <si>
    <t>სანაია</t>
  </si>
  <si>
    <t>წყალტუბო</t>
  </si>
  <si>
    <t>კობახიძე</t>
  </si>
  <si>
    <t>წნორი</t>
  </si>
  <si>
    <t>მეტრეველი</t>
  </si>
  <si>
    <t>გურჯაანი</t>
  </si>
  <si>
    <t>გუგულაშვილი</t>
  </si>
  <si>
    <t>ქუთაისი</t>
  </si>
  <si>
    <t>კავთელაძე</t>
  </si>
  <si>
    <t>ჯიბუტი</t>
  </si>
  <si>
    <t>თელავი</t>
  </si>
  <si>
    <t>ელიკაშვილი</t>
  </si>
  <si>
    <t>დედოფლისწყარო</t>
  </si>
  <si>
    <t>კიღურაძე</t>
  </si>
  <si>
    <t>ახალციხე</t>
  </si>
  <si>
    <t>რობაქიძე</t>
  </si>
  <si>
    <t>საგარეჯო</t>
  </si>
  <si>
    <t>ღოღობერიძე</t>
  </si>
  <si>
    <t>ფერაძე</t>
  </si>
  <si>
    <t>მცხეთა-მთიანეთი</t>
  </si>
  <si>
    <t>მცხეთა</t>
  </si>
  <si>
    <t>მაზნიაშვილი</t>
  </si>
  <si>
    <t>კაკიტელიშვილი</t>
  </si>
  <si>
    <t>ახალქალაქი</t>
  </si>
  <si>
    <t>ბერბიჭაშვილი</t>
  </si>
  <si>
    <t>გარდაბანი</t>
  </si>
  <si>
    <t>ფარესაშვილი</t>
  </si>
  <si>
    <t>ბერიძე</t>
  </si>
  <si>
    <t>გამსახურდია</t>
  </si>
  <si>
    <t>ლიპარტია</t>
  </si>
  <si>
    <t>ხორგუაშვილი</t>
  </si>
  <si>
    <t>რაჭა-ლეჩხუმი/ქვემო სვანეთი</t>
  </si>
  <si>
    <t>ამბროლაური</t>
  </si>
  <si>
    <t>გაბოძე</t>
  </si>
  <si>
    <t>ონი</t>
  </si>
  <si>
    <t>დათიკაშვილი</t>
  </si>
  <si>
    <t>ბასილაშვილი</t>
  </si>
  <si>
    <t>მახარაძე</t>
  </si>
  <si>
    <t>გაბუნია</t>
  </si>
  <si>
    <t>მიქასავიძე</t>
  </si>
  <si>
    <t>ქარელი</t>
  </si>
  <si>
    <t>წალკა</t>
  </si>
  <si>
    <t>დმანისი</t>
  </si>
  <si>
    <t>ლაზარიშვილი</t>
  </si>
  <si>
    <t>ქობულეთი</t>
  </si>
  <si>
    <t>მურცხვალაძე</t>
  </si>
  <si>
    <t>ყვარელი</t>
  </si>
  <si>
    <t>ხობი</t>
  </si>
  <si>
    <t>ფეტვიაშვილი</t>
  </si>
  <si>
    <t>სენაკი</t>
  </si>
  <si>
    <t>ბაღდათი</t>
  </si>
  <si>
    <t>სიგუა</t>
  </si>
  <si>
    <t>გვეტაძე</t>
  </si>
  <si>
    <t>გრაკალიშვილი</t>
  </si>
  <si>
    <t>ვანი</t>
  </si>
  <si>
    <t>თბილისი</t>
  </si>
  <si>
    <t>ლომიძე</t>
  </si>
  <si>
    <t>კვაჭანტირაძე</t>
  </si>
  <si>
    <t>მურღულია</t>
  </si>
  <si>
    <t>კერვალიშვილი</t>
  </si>
  <si>
    <t>დუშეთი</t>
  </si>
  <si>
    <t>მაისურაძე</t>
  </si>
  <si>
    <t>ბოლნისი</t>
  </si>
  <si>
    <t>ცაგერი</t>
  </si>
  <si>
    <t>ზუგდიდი</t>
  </si>
  <si>
    <t>ხაჩიძე</t>
  </si>
  <si>
    <t>გეგეჩკორი</t>
  </si>
  <si>
    <t>ვალე</t>
  </si>
  <si>
    <t>პაპიძე</t>
  </si>
  <si>
    <t>ბარჯაძე</t>
  </si>
  <si>
    <t>თოფურია</t>
  </si>
  <si>
    <t>ჩიქოვანი</t>
  </si>
  <si>
    <t>ქიტიაშვილი</t>
  </si>
  <si>
    <t>ნოკოლავა</t>
  </si>
  <si>
    <t>სულაბერიძე</t>
  </si>
  <si>
    <t>გელიტაშვილი</t>
  </si>
  <si>
    <t>რუსთავი</t>
  </si>
  <si>
    <t>გულიაშვილი</t>
  </si>
  <si>
    <t>მჭედლიშვილი</t>
  </si>
  <si>
    <t>წალენჯიხა</t>
  </si>
  <si>
    <t>მირიანაშვილი</t>
  </si>
  <si>
    <t>აბაშა</t>
  </si>
  <si>
    <t>ჯვარი</t>
  </si>
  <si>
    <t>ქართველიშვილი</t>
  </si>
  <si>
    <t>ღვინიაშვილი</t>
  </si>
  <si>
    <t>თეთრიწყარო</t>
  </si>
  <si>
    <t>ზესტაფონი</t>
  </si>
  <si>
    <t>ხუჭუა</t>
  </si>
  <si>
    <t>კაციაშვილი</t>
  </si>
  <si>
    <t>პეტრიაშვილი</t>
  </si>
  <si>
    <t>კვესელავა</t>
  </si>
  <si>
    <t>გაბისონია</t>
  </si>
  <si>
    <t>ყურაშვილი</t>
  </si>
  <si>
    <t>ნინოწმინდა</t>
  </si>
  <si>
    <t>ჭეიშვილი</t>
  </si>
  <si>
    <t>ნიკოლავა</t>
  </si>
  <si>
    <t>ახმეტელი</t>
  </si>
  <si>
    <t>ლაფერაშვილი</t>
  </si>
  <si>
    <t>ხუცურაული</t>
  </si>
  <si>
    <t>ფოთი</t>
  </si>
  <si>
    <t>გოდერძიშვილი</t>
  </si>
  <si>
    <t>ნავროზაშვილი</t>
  </si>
  <si>
    <t>ოზურგეთი</t>
  </si>
  <si>
    <t>დოგრაშვილი</t>
  </si>
  <si>
    <t>ბერაძე</t>
  </si>
  <si>
    <t>კვინიკაძე</t>
  </si>
  <si>
    <t>დათუკიშვილი</t>
  </si>
  <si>
    <t>ქაჯაია</t>
  </si>
  <si>
    <t>თარიღი</t>
  </si>
  <si>
    <t>ყოველთვიური გადასახადი</t>
  </si>
  <si>
    <t>საპროცენტო განაკვეთი</t>
  </si>
  <si>
    <t>სესხის მოცულობა</t>
  </si>
  <si>
    <t>რეგიონი</t>
  </si>
  <si>
    <t>გვარი</t>
  </si>
  <si>
    <t>მოცემულ მონაცემებზე ააგეთ ცხრილი ნიმუშის შესაბამისად:
წაშალეთ ის სვეტები და სტრიქონები რომელიც ცხრილის ნიმუშზე არ არის ასახული
• ჩარჩო და ფერის ჩასხმა
• სათაურის ველები გააფორმეთ ნიმუშის იდენტურად-სათაური გაამუქეთ დაუჯრაში  მარჯვნივ და ქვემოთ განათავსეთ
▪ თარიღი -ტექსტის დახრა
▪ ქალაქი - ტექსტის გადაბრუნება
▪ მთლიანი ცხრილის ჩაურთეთ (wrap text)
• სესხის მოცულობის ველის ათწილადი ნაწილი დაამრგვალეთ ათეულებამდე და წარმოადგინეთ იენში
• თარიღის ველი დააფორმატეთ ნიმუშის შესაბამისად თვის პირველი სიმბოლო და წელი
• დამალეთ სვეტები Q სვეტიდან-დან S სვეტის ჩათვლით
• დაარქვით Sheet -ს თქვენი გვარი, მიანიჭეთ Tab-ს ნებისმიერი ფერი და დამალეთ</t>
  </si>
  <si>
    <t>კლიენტი</t>
  </si>
  <si>
    <t>Pasha</t>
  </si>
  <si>
    <t>დაქორწინებული</t>
  </si>
  <si>
    <t>მამრობითი</t>
  </si>
  <si>
    <t>მიშო</t>
  </si>
  <si>
    <t>მდედრობითი</t>
  </si>
  <si>
    <t>ნატა</t>
  </si>
  <si>
    <t>Liberty</t>
  </si>
  <si>
    <t>დასაქორწინებელი</t>
  </si>
  <si>
    <t>ნუცა</t>
  </si>
  <si>
    <t>ალექსანდრე</t>
  </si>
  <si>
    <t>TBC</t>
  </si>
  <si>
    <t>მარიამ</t>
  </si>
  <si>
    <t>თორნიკე</t>
  </si>
  <si>
    <t>მარიკა</t>
  </si>
  <si>
    <t>კახა</t>
  </si>
  <si>
    <t>ლალი</t>
  </si>
  <si>
    <t>ნინუცა</t>
  </si>
  <si>
    <t>ნათი</t>
  </si>
  <si>
    <t>სოლო</t>
  </si>
  <si>
    <t>ნიკა</t>
  </si>
  <si>
    <t>ნანა</t>
  </si>
  <si>
    <t>სტატუსი</t>
  </si>
  <si>
    <t>ლია</t>
  </si>
  <si>
    <t>გია</t>
  </si>
  <si>
    <t>ვიკა</t>
  </si>
  <si>
    <t>ქვრივი</t>
  </si>
  <si>
    <t>ნოდარ</t>
  </si>
  <si>
    <t>ანანო</t>
  </si>
  <si>
    <t>თამარ</t>
  </si>
  <si>
    <t>მიხეილი</t>
  </si>
  <si>
    <t>ია</t>
  </si>
  <si>
    <t>მაია</t>
  </si>
  <si>
    <t>კატო</t>
  </si>
  <si>
    <t>სოფო</t>
  </si>
  <si>
    <t>თეკლა</t>
  </si>
  <si>
    <t>ნინა</t>
  </si>
  <si>
    <t>ლანა</t>
  </si>
  <si>
    <t>ეკა</t>
  </si>
  <si>
    <t>ლილი</t>
  </si>
  <si>
    <t>ლაშა</t>
  </si>
  <si>
    <t>სანდრო</t>
  </si>
  <si>
    <t>ნათია</t>
  </si>
  <si>
    <t>თამუნიკა</t>
  </si>
  <si>
    <t>თამთა</t>
  </si>
  <si>
    <t>ნატალია</t>
  </si>
  <si>
    <t>გიორგი</t>
  </si>
  <si>
    <t>ნია</t>
  </si>
  <si>
    <t>ელენე</t>
  </si>
  <si>
    <t>ლელა</t>
  </si>
  <si>
    <t>მაკუნა</t>
  </si>
  <si>
    <t>%</t>
  </si>
  <si>
    <t>სესხის ხანგრძლივობა</t>
  </si>
  <si>
    <t>კატეგორია</t>
  </si>
  <si>
    <t>ბანკი</t>
  </si>
  <si>
    <t>ოჯახური მდგომარეობა</t>
  </si>
  <si>
    <t>ასაკი</t>
  </si>
  <si>
    <t>სქესი</t>
  </si>
  <si>
    <t>სახელი</t>
  </si>
  <si>
    <t>01037</t>
  </si>
  <si>
    <t>01093</t>
  </si>
  <si>
    <t>01050</t>
  </si>
  <si>
    <t>04018</t>
  </si>
  <si>
    <t>01095</t>
  </si>
  <si>
    <t>01018</t>
  </si>
  <si>
    <t>01035</t>
  </si>
  <si>
    <t>01020</t>
  </si>
  <si>
    <t>01002</t>
  </si>
  <si>
    <t>02039</t>
  </si>
  <si>
    <t>01000</t>
  </si>
  <si>
    <t>01055</t>
  </si>
  <si>
    <t>02046</t>
  </si>
  <si>
    <t>01007</t>
  </si>
  <si>
    <t>03015</t>
  </si>
  <si>
    <t>02003</t>
  </si>
  <si>
    <t>01044</t>
  </si>
  <si>
    <t>01083</t>
  </si>
  <si>
    <t>01016</t>
  </si>
  <si>
    <t>01073</t>
  </si>
  <si>
    <t>01075</t>
  </si>
  <si>
    <t>01063</t>
  </si>
  <si>
    <t>01027</t>
  </si>
  <si>
    <t>01067</t>
  </si>
  <si>
    <t>04041</t>
  </si>
  <si>
    <t>03047</t>
  </si>
  <si>
    <t>04038</t>
  </si>
  <si>
    <t>03013</t>
  </si>
  <si>
    <t>01032</t>
  </si>
  <si>
    <t>02023</t>
  </si>
  <si>
    <t>01081</t>
  </si>
  <si>
    <t>01042</t>
  </si>
  <si>
    <t>03046</t>
  </si>
  <si>
    <t>02058</t>
  </si>
  <si>
    <t>01036</t>
  </si>
  <si>
    <t>01080</t>
  </si>
  <si>
    <t>02032</t>
  </si>
  <si>
    <t>04049</t>
  </si>
  <si>
    <t>01060</t>
  </si>
  <si>
    <t>02049</t>
  </si>
  <si>
    <t>01069</t>
  </si>
  <si>
    <t>01014</t>
  </si>
  <si>
    <t>01047</t>
  </si>
  <si>
    <t>01003</t>
  </si>
  <si>
    <t>01071</t>
  </si>
  <si>
    <t>01001</t>
  </si>
  <si>
    <t>02036</t>
  </si>
  <si>
    <t>04032</t>
  </si>
  <si>
    <t>01098</t>
  </si>
  <si>
    <t>01077</t>
  </si>
  <si>
    <t>02056</t>
  </si>
  <si>
    <t>04052</t>
  </si>
  <si>
    <t>03066</t>
  </si>
  <si>
    <t>03074</t>
  </si>
  <si>
    <t>01054</t>
  </si>
  <si>
    <t>01030</t>
  </si>
  <si>
    <t>03058</t>
  </si>
  <si>
    <t>03078</t>
  </si>
  <si>
    <t>03007</t>
  </si>
  <si>
    <t>03025</t>
  </si>
  <si>
    <t>01051</t>
  </si>
  <si>
    <t>04071</t>
  </si>
  <si>
    <t>01090</t>
  </si>
  <si>
    <t>01092</t>
  </si>
  <si>
    <t>01082</t>
  </si>
  <si>
    <t>01026</t>
  </si>
  <si>
    <t>01094</t>
  </si>
  <si>
    <t>03067</t>
  </si>
  <si>
    <t>01068</t>
  </si>
  <si>
    <t>04097</t>
  </si>
  <si>
    <t>01038</t>
  </si>
  <si>
    <t>01099</t>
  </si>
  <si>
    <t>01033</t>
  </si>
  <si>
    <t>01065</t>
  </si>
  <si>
    <t>01057</t>
  </si>
  <si>
    <t>01076</t>
  </si>
  <si>
    <t>02074</t>
  </si>
  <si>
    <t>02087</t>
  </si>
  <si>
    <t>01034</t>
  </si>
  <si>
    <t>01059</t>
  </si>
  <si>
    <t>03009</t>
  </si>
  <si>
    <t>02017</t>
  </si>
  <si>
    <t>02016</t>
  </si>
  <si>
    <t>01028</t>
  </si>
  <si>
    <t>01096</t>
  </si>
  <si>
    <t>01088</t>
  </si>
  <si>
    <t>01046</t>
  </si>
  <si>
    <t>04072</t>
  </si>
  <si>
    <t>01043</t>
  </si>
  <si>
    <t>01029</t>
  </si>
  <si>
    <t>02098</t>
  </si>
  <si>
    <t>01066</t>
  </si>
  <si>
    <t>02005</t>
  </si>
  <si>
    <t>03081</t>
  </si>
  <si>
    <t>01091</t>
  </si>
  <si>
    <t>01049</t>
  </si>
  <si>
    <t>01058</t>
  </si>
  <si>
    <t>02085</t>
  </si>
  <si>
    <t>02090</t>
  </si>
  <si>
    <t>01064</t>
  </si>
  <si>
    <t>01005</t>
  </si>
  <si>
    <t>01070</t>
  </si>
  <si>
    <t>03018</t>
  </si>
  <si>
    <t>02040</t>
  </si>
  <si>
    <t>03060</t>
  </si>
  <si>
    <t>02041</t>
  </si>
  <si>
    <t>01097</t>
  </si>
  <si>
    <t>01045</t>
  </si>
  <si>
    <t>04012</t>
  </si>
  <si>
    <t>03034</t>
  </si>
  <si>
    <t>01062</t>
  </si>
  <si>
    <t>02028</t>
  </si>
  <si>
    <t>03098</t>
  </si>
  <si>
    <t>01041</t>
  </si>
  <si>
    <t>04025</t>
  </si>
  <si>
    <t>01031</t>
  </si>
  <si>
    <t>02045</t>
  </si>
  <si>
    <t>01022</t>
  </si>
  <si>
    <t>04080</t>
  </si>
  <si>
    <t>01086</t>
  </si>
  <si>
    <t>04036</t>
  </si>
  <si>
    <t>02002</t>
  </si>
  <si>
    <t>01009</t>
  </si>
  <si>
    <t>02026</t>
  </si>
  <si>
    <t>04001</t>
  </si>
  <si>
    <t>04008</t>
  </si>
  <si>
    <t>03005</t>
  </si>
  <si>
    <t>03045</t>
  </si>
  <si>
    <t>01053</t>
  </si>
  <si>
    <t>04045</t>
  </si>
  <si>
    <t>04040</t>
  </si>
  <si>
    <t>01010</t>
  </si>
  <si>
    <t>01084</t>
  </si>
  <si>
    <t>01039</t>
  </si>
  <si>
    <t>01025</t>
  </si>
  <si>
    <t>01085</t>
  </si>
  <si>
    <t>01040</t>
  </si>
  <si>
    <t>01024</t>
  </si>
  <si>
    <t>04014</t>
  </si>
  <si>
    <t>01013</t>
  </si>
  <si>
    <t>04060</t>
  </si>
  <si>
    <t>01015</t>
  </si>
  <si>
    <t>03093</t>
  </si>
  <si>
    <t>01012</t>
  </si>
  <si>
    <t>01056</t>
  </si>
  <si>
    <t>01023</t>
  </si>
  <si>
    <t>03068</t>
  </si>
  <si>
    <t>04069</t>
  </si>
  <si>
    <t>04093</t>
  </si>
  <si>
    <t>01004</t>
  </si>
  <si>
    <t>01087</t>
  </si>
  <si>
    <t>02076</t>
  </si>
  <si>
    <t>03059</t>
  </si>
  <si>
    <t>02007</t>
  </si>
  <si>
    <t>01074</t>
  </si>
  <si>
    <t>03054</t>
  </si>
  <si>
    <t>01019</t>
  </si>
  <si>
    <t>04044</t>
  </si>
  <si>
    <t>03061</t>
  </si>
  <si>
    <t>02073</t>
  </si>
  <si>
    <t>04094</t>
  </si>
  <si>
    <t>03026</t>
  </si>
  <si>
    <t>04003</t>
  </si>
  <si>
    <t>04020</t>
  </si>
  <si>
    <t>03008</t>
  </si>
  <si>
    <t>02095</t>
  </si>
  <si>
    <t>03089</t>
  </si>
  <si>
    <t>04089</t>
  </si>
  <si>
    <t>02012</t>
  </si>
  <si>
    <t>01052</t>
  </si>
  <si>
    <t>04055</t>
  </si>
  <si>
    <t>02077</t>
  </si>
  <si>
    <t>03035</t>
  </si>
  <si>
    <t>04099</t>
  </si>
  <si>
    <t>02051</t>
  </si>
  <si>
    <t>03036</t>
  </si>
  <si>
    <t>02097</t>
  </si>
  <si>
    <t>03023</t>
  </si>
  <si>
    <t>01072</t>
  </si>
  <si>
    <t>03095</t>
  </si>
  <si>
    <t>02054</t>
  </si>
  <si>
    <t>01006</t>
  </si>
  <si>
    <t>04051</t>
  </si>
  <si>
    <t>01048</t>
  </si>
  <si>
    <t>01017</t>
  </si>
  <si>
    <t>01011</t>
  </si>
  <si>
    <t>01079</t>
  </si>
  <si>
    <t>03051</t>
  </si>
  <si>
    <t>04006</t>
  </si>
  <si>
    <t>02084</t>
  </si>
  <si>
    <t>02001</t>
  </si>
  <si>
    <t>03033</t>
  </si>
  <si>
    <t>02096</t>
  </si>
  <si>
    <t>02089</t>
  </si>
  <si>
    <t>04027</t>
  </si>
  <si>
    <t>04007</t>
  </si>
  <si>
    <t>03031</t>
  </si>
  <si>
    <t>02080</t>
  </si>
  <si>
    <t>01078</t>
  </si>
  <si>
    <t>04073</t>
  </si>
  <si>
    <t>03092</t>
  </si>
  <si>
    <t>04091</t>
  </si>
  <si>
    <t>02008</t>
  </si>
  <si>
    <t>04074</t>
  </si>
  <si>
    <t>01008</t>
  </si>
  <si>
    <t>02018</t>
  </si>
  <si>
    <t>04011</t>
  </si>
  <si>
    <t>04002</t>
  </si>
  <si>
    <t>04034</t>
  </si>
  <si>
    <t>02009</t>
  </si>
  <si>
    <t>02063</t>
  </si>
  <si>
    <t>04077</t>
  </si>
  <si>
    <t>04063</t>
  </si>
  <si>
    <t>03019</t>
  </si>
  <si>
    <t>03016</t>
  </si>
  <si>
    <t>02065</t>
  </si>
  <si>
    <t>04046</t>
  </si>
  <si>
    <t>02069</t>
  </si>
  <si>
    <t>ID</t>
  </si>
  <si>
    <t>N1</t>
  </si>
  <si>
    <t>N2</t>
  </si>
  <si>
    <t>N3</t>
  </si>
  <si>
    <t>N4</t>
  </si>
  <si>
    <t>N5</t>
  </si>
  <si>
    <t>N6</t>
  </si>
  <si>
    <t>% -ის სვეტში გამოიანგარიშეთ შემდეგი:
- O2 უჯრას დაარქვით თქვენი გვარი.
- მოცემულია ბანკების კლიენტთა სესხის შესახებ მონაცემთა ბაზა. ეროვნული ბანკის რეგულაციებით ის კლიენტი ვინც ცხოვრობს ცაგერში საპროცენტო განაკვეთი იცვლება, ხოლო დანარჩენი კლიენტების საპროცენტო განაკვეთი რჩება უცვლელ. ცაგერის საპროცენტო  განაკვეთი განისაზღვრა O2 უჯრაში</t>
  </si>
  <si>
    <t>ბანკისთვის გადახდილი თანხა</t>
  </si>
  <si>
    <t>გამოიანგარიშეთ ბანკისთვის გადასახდელი თანხა, ცნობილია სესხის ხანგრძლივობა თვეებში და ყოველთვიური გადასახადი
წითლად მონიშნულ უჯრებში გამოიანგარიშეთ შემდეგი</t>
  </si>
  <si>
    <t>საშუალო სესხის ხანგრძლივობა</t>
  </si>
  <si>
    <t>საშუალო სესხის ხანგრძლივობის ნამრავლი საშუალო ყოველთვიური გადასახადის</t>
  </si>
  <si>
    <t>სესხის მოცულობის მინიმუმი</t>
  </si>
  <si>
    <t>სესხის მოცულობა % ის ჩათვლით</t>
  </si>
  <si>
    <t>გამოშვების წელი</t>
  </si>
  <si>
    <t>საცხოვრებელი ადგილის კვადრატულობა</t>
  </si>
  <si>
    <t>1 კვ მ ღირებულება</t>
  </si>
  <si>
    <t>N7</t>
  </si>
  <si>
    <t>მოცემული ცხრილიდან გამოიანგარიშეთ გადასახდელი თანხა, შეიყვანეთ დამატებით სახელმწიფოსთვის გადასახდელი თანხაც, რომელიც მოთავსებულია L5 უჯრაში</t>
  </si>
  <si>
    <t>1. ცხრილი გახადეთ მრავალფუნქციური
2. წაშალეთ დუბლირებული ინფორმაცია, პროდუქტის, ქალაქის და გამოშვების წლების ველების მიხედვით                                 
3. ჩაურთეთ Total Row, დათვალეთ რაოდენობის საშუალო მნიშვნელობა და ერთეულლის ფასის მაქსიმალური მნიშვნელობა (არ გაითვალისწინოთ დამალული სტრიქონები)</t>
  </si>
  <si>
    <t>გამოიანგარიშეთ სესხის მოცულობა % ის ჩათვლით: იმ შემთხვევაში ვისაც სესხის მოცულობა 50 000 მეტი აქვს და სტატუსია კლიენტი იხდის სესხის მოცულობას გაზრდილი საპროცენტო განაკვეთით, წინააღმდეგ შემთხვევაში სესხის მოცულობა რჩება უცვლელი</t>
  </si>
  <si>
    <t>1. ამოიღეთ იმ 12 მომხმარებლის ყოველთვიური გდასახადი ვისაც ყველაზე მეტი აქვს
2. მომხმარებელი გაფილტრეთ რომელიც იწყება "გ" ასოზე ან შეიცავს "შვ" ასოებს</t>
  </si>
  <si>
    <t>ორცხობილა</t>
  </si>
  <si>
    <t>კარფური</t>
  </si>
  <si>
    <t>ლუდი</t>
  </si>
  <si>
    <t>ნიკორა</t>
  </si>
  <si>
    <t>ყავა</t>
  </si>
  <si>
    <t>პური</t>
  </si>
  <si>
    <t>ლიბრე</t>
  </si>
  <si>
    <t>ჩაი</t>
  </si>
  <si>
    <t>ფუდმარტი</t>
  </si>
  <si>
    <t>შაქარი</t>
  </si>
  <si>
    <t>გუდვილი</t>
  </si>
  <si>
    <t>იოლი</t>
  </si>
  <si>
    <t>შოკოლადი</t>
  </si>
  <si>
    <t>Total</t>
  </si>
  <si>
    <t xml:space="preserve">   =SUBTOTAL(4,[ერთეულის ღირებულება])</t>
  </si>
  <si>
    <t xml:space="preserve">  =SUBTOTAL(1,[რაოდენობა])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</si>
</sst>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quot; ქულა&quot;"/>
    <numFmt numFmtId="165" formatCode="#0.&quot; ქულა&quot;"/>
    <numFmt numFmtId="166" formatCode="#0.0&quot; ქულა&quot;"/>
  </numFmts>
  <fonts count="4"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s>
  <fills count="4">
    <fill>
      <patternFill patternType="none"/>
    </fill>
    <fill>
      <patternFill patternType="gray125"/>
    </fill>
    <fill>
      <patternFill patternType="solid">
        <fgColor theme="9" tint="0.39997558519241921"/>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right style="thick">
        <color indexed="64"/>
      </right>
      <top/>
      <bottom/>
      <diagonal/>
    </border>
    <border>
      <left style="thin">
        <color indexed="64"/>
      </left>
      <right style="thick">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s>
  <cellStyleXfs count="1">
    <xf numFmtId="0" fontId="0" fillId="0" borderId="0"/>
  </cellStyleXfs>
  <cellXfs count="45">
    <xf numFmtId="0" fontId="0" fillId="0" borderId="0" xfId="0"/>
    <xf numFmtId="0" fontId="0" fillId="0" borderId="1" xfId="0" applyBorder="1"/>
    <xf numFmtId="0" fontId="0" fillId="0" borderId="2" xfId="0" applyBorder="1"/>
    <xf numFmtId="164" fontId="0" fillId="0" borderId="2" xfId="0" applyNumberFormat="1" applyBorder="1"/>
    <xf numFmtId="14" fontId="0" fillId="0" borderId="0" xfId="0" applyNumberFormat="1"/>
    <xf numFmtId="9" fontId="0" fillId="0" borderId="0" xfId="0" applyNumberFormat="1"/>
    <xf numFmtId="14" fontId="2" fillId="0" borderId="1" xfId="0" applyNumberFormat="1" applyFont="1" applyBorder="1"/>
    <xf numFmtId="0" fontId="2" fillId="0" borderId="1" xfId="0" applyFont="1" applyBorder="1"/>
    <xf numFmtId="9" fontId="0" fillId="0" borderId="1" xfId="0" applyNumberFormat="1" applyBorder="1"/>
    <xf numFmtId="0" fontId="2" fillId="0" borderId="1" xfId="0" applyFont="1" applyBorder="1" applyAlignment="1">
      <alignment horizontal="left" vertical="center"/>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9" fontId="1"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xf>
    <xf numFmtId="9" fontId="0" fillId="2" borderId="9" xfId="0" applyNumberFormat="1" applyFill="1" applyBorder="1"/>
    <xf numFmtId="165" fontId="0" fillId="0" borderId="0" xfId="0" applyNumberFormat="1"/>
    <xf numFmtId="166" fontId="1" fillId="0" borderId="0" xfId="0" applyNumberFormat="1" applyFont="1"/>
    <xf numFmtId="14" fontId="2" fillId="0" borderId="0" xfId="0" applyNumberFormat="1" applyFont="1"/>
    <xf numFmtId="0" fontId="2" fillId="0" borderId="0" xfId="0" applyFont="1"/>
    <xf numFmtId="14" fontId="2" fillId="0" borderId="0" xfId="0" applyNumberFormat="1" applyFont="1" applyAlignment="1">
      <alignment horizontal="center" vertical="center" wrapText="1"/>
    </xf>
    <xf numFmtId="0" fontId="2" fillId="0" borderId="0" xfId="0" applyFont="1" applyAlignment="1">
      <alignment horizontal="center" vertical="center" wrapText="1"/>
    </xf>
    <xf numFmtId="9" fontId="0" fillId="3" borderId="1" xfId="0" applyNumberFormat="1" applyFill="1" applyBorder="1" applyAlignment="1">
      <alignment horizontal="center" vertical="center" wrapText="1"/>
    </xf>
    <xf numFmtId="9" fontId="0" fillId="3" borderId="1" xfId="0" applyNumberFormat="1" applyFill="1" applyBorder="1"/>
    <xf numFmtId="0" fontId="1" fillId="0" borderId="0" xfId="0" applyFont="1"/>
    <xf numFmtId="0" fontId="0" fillId="3" borderId="1" xfId="0" applyFill="1" applyBorder="1"/>
    <xf numFmtId="0" fontId="1" fillId="0" borderId="1" xfId="0" applyFont="1" applyBorder="1"/>
    <xf numFmtId="0" fontId="1" fillId="0" borderId="1" xfId="0" applyFont="1" applyBorder="1" applyAlignment="1">
      <alignment wrapText="1"/>
    </xf>
    <xf numFmtId="0" fontId="1" fillId="2" borderId="1" xfId="0" applyFont="1" applyFill="1" applyBorder="1"/>
    <xf numFmtId="9" fontId="2" fillId="2" borderId="1" xfId="0" applyNumberFormat="1" applyFont="1" applyFill="1" applyBorder="1" applyAlignment="1">
      <alignment horizontal="center" vertical="center" wrapText="1"/>
    </xf>
    <xf numFmtId="0" fontId="1" fillId="2" borderId="5"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8"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Alignment="1">
      <alignment horizontal="left" vertical="center" wrapText="1"/>
    </xf>
    <xf numFmtId="0" fontId="1" fillId="2" borderId="10" xfId="0" applyFont="1" applyFill="1" applyBorder="1" applyAlignment="1">
      <alignment horizontal="left" vertical="center" wrapText="1"/>
    </xf>
    <xf numFmtId="0" fontId="1" fillId="2" borderId="13" xfId="0" applyFont="1" applyFill="1" applyBorder="1" applyAlignment="1">
      <alignment horizontal="left" wrapText="1"/>
    </xf>
    <xf numFmtId="0" fontId="1" fillId="2" borderId="12" xfId="0" applyFont="1" applyFill="1" applyBorder="1" applyAlignment="1">
      <alignment horizontal="left"/>
    </xf>
    <xf numFmtId="0" fontId="1" fillId="2" borderId="11" xfId="0" applyFont="1" applyFill="1" applyBorder="1" applyAlignment="1">
      <alignment horizontal="left"/>
    </xf>
    <xf numFmtId="0" fontId="1" fillId="2" borderId="13"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1" fillId="2" borderId="11" xfId="0" applyFont="1" applyFill="1" applyBorder="1" applyAlignment="1">
      <alignment horizontal="left" vertical="center" wrapText="1"/>
    </xf>
    <xf numFmtId="0" fontId="1" fillId="0" borderId="1" xfId="0" applyFont="1" applyBorder="1" applyAlignment="1">
      <alignment horizontal="center"/>
    </xf>
    <xf numFmtId="0" fontId="1" fillId="0" borderId="1" xfId="0" applyFont="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510540</xdr:colOff>
      <xdr:row>3</xdr:row>
      <xdr:rowOff>53340</xdr:rowOff>
    </xdr:from>
    <xdr:to>
      <xdr:col>15</xdr:col>
      <xdr:colOff>442271</xdr:colOff>
      <xdr:row>19</xdr:row>
      <xdr:rowOff>38352</xdr:rowOff>
    </xdr:to>
    <xdr:pic>
      <xdr:nvPicPr>
        <xdr:cNvPr id="2" name="Picture 1">
          <a:extLst>
            <a:ext uri="{FF2B5EF4-FFF2-40B4-BE49-F238E27FC236}">
              <a16:creationId xmlns:a16="http://schemas.microsoft.com/office/drawing/2014/main" id="{3FCBD049-9099-EEFE-7398-E6E10B7C5E79}"/>
            </a:ext>
          </a:extLst>
        </xdr:cNvPr>
        <xdr:cNvPicPr>
          <a:picLocks noChangeAspect="1"/>
        </xdr:cNvPicPr>
      </xdr:nvPicPr>
      <xdr:blipFill>
        <a:blip xmlns:r="http://schemas.openxmlformats.org/officeDocument/2006/relationships" r:embed="rId1"/>
        <a:stretch>
          <a:fillRect/>
        </a:stretch>
      </xdr:blipFill>
      <xdr:spPr>
        <a:xfrm>
          <a:off x="9502140" y="1981200"/>
          <a:ext cx="3589331" cy="29110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331694</xdr:colOff>
      <xdr:row>1</xdr:row>
      <xdr:rowOff>113402</xdr:rowOff>
    </xdr:from>
    <xdr:ext cx="5776461" cy="3602772"/>
    <xdr:pic>
      <xdr:nvPicPr>
        <xdr:cNvPr id="2" name="Picture 1">
          <a:extLst>
            <a:ext uri="{FF2B5EF4-FFF2-40B4-BE49-F238E27FC236}">
              <a16:creationId xmlns:a16="http://schemas.microsoft.com/office/drawing/2014/main" id="{B73A5DB5-1961-48E8-A81D-021B112ADAFF}"/>
            </a:ext>
          </a:extLst>
        </xdr:cNvPr>
        <xdr:cNvPicPr>
          <a:picLocks noChangeAspect="1"/>
        </xdr:cNvPicPr>
      </xdr:nvPicPr>
      <xdr:blipFill>
        <a:blip xmlns:r="http://schemas.openxmlformats.org/officeDocument/2006/relationships" r:embed="rId1"/>
        <a:stretch>
          <a:fillRect/>
        </a:stretch>
      </xdr:blipFill>
      <xdr:spPr>
        <a:xfrm>
          <a:off x="10138634" y="2231762"/>
          <a:ext cx="5776461" cy="3602772"/>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1D4A3B-5337-40C4-9F44-1BDA02336E7E}" name="Table1" displayName="Table1" ref="A6:F31" totalsRowCount="1">
  <autoFilter ref="A6:F30" xr:uid="{4F1D4A3B-5337-40C4-9F44-1BDA02336E7E}"/>
  <tableColumns count="6">
    <tableColumn id="1" xr3:uid="{A8FF84A7-D5DA-410A-BB39-E74B32CC0DCB}" name="პროდუქტი" totalsRowLabel="Total"/>
    <tableColumn id="2" xr3:uid="{2307C5FC-0E28-4282-A0AE-2BA8BC263045}" name="გამოშვების წელი"/>
    <tableColumn id="3" xr3:uid="{AA5C3129-8900-4DF3-9E47-1A4C91A0D9AB}" name="მაღაზია"/>
    <tableColumn id="4" xr3:uid="{BF36800F-2294-4AAF-B644-2660AEAE4855}" name="ქალაქი"/>
    <tableColumn id="5" xr3:uid="{F1C96F2D-1947-49E3-8555-2D71D2E6D5A2}" name="რაოდენობა" totalsRowFunction="custom">
      <totalsRowFormula>SUBTOTAL(1,Table1[რაოდენობა])</totalsRowFormula>
    </tableColumn>
    <tableColumn id="6" xr3:uid="{379C3F2D-7842-4114-85B3-887CAF9173F0}" name="ერთეულის ღირებულება" totalsRowFunction="custom">
      <totalsRowFormula>SUBTOTAL(4,Table1[ერთეულის ღირებულება])</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432CD-0DEF-43FB-B75A-5D2BDF3CB643}">
  <dimension ref="A1:J33"/>
  <sheetViews>
    <sheetView workbookViewId="0">
      <selection activeCell="E12" sqref="E12"/>
    </sheetView>
  </sheetViews>
  <sheetFormatPr defaultRowHeight="14.4" x14ac:dyDescent="0.3"/>
  <cols>
    <col min="1" max="1" width="13.109375" customWidth="1"/>
    <col min="2" max="2" width="19.109375" customWidth="1"/>
    <col min="3" max="3" width="14" customWidth="1"/>
    <col min="4" max="4" width="11.88671875" customWidth="1"/>
    <col min="5" max="5" width="14" customWidth="1"/>
    <col min="6" max="6" width="26.21875" customWidth="1"/>
    <col min="7" max="7" width="15" customWidth="1"/>
  </cols>
  <sheetData>
    <row r="1" spans="1:10" ht="123" customHeight="1" thickTop="1" thickBot="1" x14ac:dyDescent="0.35">
      <c r="A1" s="29" t="s">
        <v>456</v>
      </c>
      <c r="B1" s="30"/>
      <c r="C1" s="30"/>
      <c r="D1" s="30"/>
      <c r="E1" s="30"/>
      <c r="F1" s="30"/>
      <c r="G1" s="31"/>
      <c r="I1" s="3">
        <v>1.5</v>
      </c>
      <c r="J1" s="2"/>
    </row>
    <row r="6" spans="1:10" x14ac:dyDescent="0.3">
      <c r="A6" t="s">
        <v>4</v>
      </c>
      <c r="B6" t="s">
        <v>451</v>
      </c>
      <c r="C6" t="s">
        <v>3</v>
      </c>
      <c r="D6" t="s">
        <v>2</v>
      </c>
      <c r="E6" t="s">
        <v>1</v>
      </c>
      <c r="F6" t="s">
        <v>0</v>
      </c>
    </row>
    <row r="7" spans="1:10" x14ac:dyDescent="0.3">
      <c r="A7" t="s">
        <v>459</v>
      </c>
      <c r="B7">
        <v>2018</v>
      </c>
      <c r="C7" t="s">
        <v>460</v>
      </c>
      <c r="D7" t="s">
        <v>100</v>
      </c>
      <c r="E7">
        <v>5</v>
      </c>
      <c r="F7">
        <v>64</v>
      </c>
    </row>
    <row r="8" spans="1:10" x14ac:dyDescent="0.3">
      <c r="A8" t="s">
        <v>459</v>
      </c>
      <c r="B8">
        <v>2017</v>
      </c>
      <c r="C8" t="s">
        <v>460</v>
      </c>
      <c r="D8" t="s">
        <v>100</v>
      </c>
      <c r="E8">
        <v>46</v>
      </c>
      <c r="F8">
        <v>15</v>
      </c>
    </row>
    <row r="9" spans="1:10" x14ac:dyDescent="0.3">
      <c r="A9" t="s">
        <v>461</v>
      </c>
      <c r="B9">
        <v>2018</v>
      </c>
      <c r="C9" t="s">
        <v>462</v>
      </c>
      <c r="D9" t="s">
        <v>17</v>
      </c>
      <c r="E9">
        <v>61</v>
      </c>
      <c r="F9">
        <v>5</v>
      </c>
    </row>
    <row r="10" spans="1:10" x14ac:dyDescent="0.3">
      <c r="A10" t="s">
        <v>463</v>
      </c>
      <c r="B10">
        <v>2019</v>
      </c>
      <c r="C10" t="s">
        <v>462</v>
      </c>
      <c r="D10" t="s">
        <v>55</v>
      </c>
      <c r="E10">
        <v>50</v>
      </c>
      <c r="F10">
        <v>19</v>
      </c>
    </row>
    <row r="11" spans="1:10" x14ac:dyDescent="0.3">
      <c r="A11" t="s">
        <v>464</v>
      </c>
      <c r="B11">
        <v>2017</v>
      </c>
      <c r="C11" t="s">
        <v>465</v>
      </c>
      <c r="D11" t="s">
        <v>20</v>
      </c>
      <c r="E11">
        <v>29</v>
      </c>
      <c r="F11">
        <v>50</v>
      </c>
    </row>
    <row r="12" spans="1:10" x14ac:dyDescent="0.3">
      <c r="A12" t="s">
        <v>463</v>
      </c>
      <c r="B12">
        <v>2018</v>
      </c>
      <c r="C12" t="s">
        <v>460</v>
      </c>
      <c r="D12" t="s">
        <v>20</v>
      </c>
      <c r="E12">
        <v>94</v>
      </c>
      <c r="F12">
        <v>21</v>
      </c>
    </row>
    <row r="13" spans="1:10" x14ac:dyDescent="0.3">
      <c r="A13" t="s">
        <v>466</v>
      </c>
      <c r="B13">
        <v>2018</v>
      </c>
      <c r="C13" t="s">
        <v>460</v>
      </c>
      <c r="D13" t="s">
        <v>55</v>
      </c>
      <c r="E13">
        <v>41</v>
      </c>
      <c r="F13">
        <v>42</v>
      </c>
    </row>
    <row r="14" spans="1:10" x14ac:dyDescent="0.3">
      <c r="A14" t="s">
        <v>464</v>
      </c>
      <c r="B14">
        <v>2018</v>
      </c>
      <c r="C14" t="s">
        <v>467</v>
      </c>
      <c r="D14" t="s">
        <v>33</v>
      </c>
      <c r="E14">
        <v>11</v>
      </c>
      <c r="F14">
        <v>16</v>
      </c>
    </row>
    <row r="15" spans="1:10" x14ac:dyDescent="0.3">
      <c r="A15" t="s">
        <v>468</v>
      </c>
      <c r="B15">
        <v>2018</v>
      </c>
      <c r="C15" t="s">
        <v>469</v>
      </c>
      <c r="D15" t="s">
        <v>52</v>
      </c>
      <c r="E15">
        <v>47</v>
      </c>
      <c r="F15">
        <v>51</v>
      </c>
    </row>
    <row r="16" spans="1:10" x14ac:dyDescent="0.3">
      <c r="A16" t="s">
        <v>468</v>
      </c>
      <c r="B16">
        <v>2018</v>
      </c>
      <c r="C16" t="s">
        <v>465</v>
      </c>
      <c r="D16" t="s">
        <v>33</v>
      </c>
      <c r="E16">
        <v>46</v>
      </c>
      <c r="F16">
        <v>49</v>
      </c>
    </row>
    <row r="17" spans="1:6" x14ac:dyDescent="0.3">
      <c r="A17" t="s">
        <v>464</v>
      </c>
      <c r="B17">
        <v>2019</v>
      </c>
      <c r="C17" t="s">
        <v>460</v>
      </c>
      <c r="D17" t="s">
        <v>17</v>
      </c>
      <c r="E17">
        <v>66</v>
      </c>
      <c r="F17">
        <v>60</v>
      </c>
    </row>
    <row r="18" spans="1:6" x14ac:dyDescent="0.3">
      <c r="A18" t="s">
        <v>463</v>
      </c>
      <c r="B18">
        <v>2018</v>
      </c>
      <c r="C18" t="s">
        <v>470</v>
      </c>
      <c r="D18" t="s">
        <v>52</v>
      </c>
      <c r="E18">
        <v>57</v>
      </c>
      <c r="F18">
        <v>11</v>
      </c>
    </row>
    <row r="19" spans="1:6" x14ac:dyDescent="0.3">
      <c r="A19" t="s">
        <v>459</v>
      </c>
      <c r="B19">
        <v>2018</v>
      </c>
      <c r="C19" t="s">
        <v>469</v>
      </c>
      <c r="D19" t="s">
        <v>65</v>
      </c>
      <c r="E19">
        <v>71</v>
      </c>
      <c r="F19">
        <v>29</v>
      </c>
    </row>
    <row r="20" spans="1:6" x14ac:dyDescent="0.3">
      <c r="A20" t="s">
        <v>463</v>
      </c>
      <c r="B20">
        <v>2019</v>
      </c>
      <c r="C20" t="s">
        <v>460</v>
      </c>
      <c r="D20" t="s">
        <v>36</v>
      </c>
      <c r="E20">
        <v>70</v>
      </c>
      <c r="F20">
        <v>34</v>
      </c>
    </row>
    <row r="21" spans="1:6" x14ac:dyDescent="0.3">
      <c r="A21" t="s">
        <v>461</v>
      </c>
      <c r="B21">
        <v>2016</v>
      </c>
      <c r="C21" t="s">
        <v>460</v>
      </c>
      <c r="D21" t="s">
        <v>33</v>
      </c>
      <c r="E21">
        <v>17</v>
      </c>
      <c r="F21">
        <v>48</v>
      </c>
    </row>
    <row r="22" spans="1:6" x14ac:dyDescent="0.3">
      <c r="A22" t="s">
        <v>463</v>
      </c>
      <c r="B22">
        <v>2017</v>
      </c>
      <c r="C22" t="s">
        <v>460</v>
      </c>
      <c r="D22" t="s">
        <v>20</v>
      </c>
      <c r="E22">
        <v>33</v>
      </c>
      <c r="F22">
        <v>59</v>
      </c>
    </row>
    <row r="23" spans="1:6" x14ac:dyDescent="0.3">
      <c r="A23" t="s">
        <v>459</v>
      </c>
      <c r="B23">
        <v>2018</v>
      </c>
      <c r="C23" t="s">
        <v>467</v>
      </c>
      <c r="D23" t="s">
        <v>17</v>
      </c>
      <c r="E23">
        <v>84</v>
      </c>
      <c r="F23">
        <v>11</v>
      </c>
    </row>
    <row r="24" spans="1:6" x14ac:dyDescent="0.3">
      <c r="A24" t="s">
        <v>468</v>
      </c>
      <c r="B24">
        <v>2017</v>
      </c>
      <c r="C24" t="s">
        <v>470</v>
      </c>
      <c r="D24" t="s">
        <v>65</v>
      </c>
      <c r="E24">
        <v>43</v>
      </c>
      <c r="F24">
        <v>50</v>
      </c>
    </row>
    <row r="25" spans="1:6" x14ac:dyDescent="0.3">
      <c r="A25" t="s">
        <v>464</v>
      </c>
      <c r="B25">
        <v>2019</v>
      </c>
      <c r="C25" t="s">
        <v>467</v>
      </c>
      <c r="D25" t="s">
        <v>65</v>
      </c>
      <c r="E25">
        <v>93</v>
      </c>
      <c r="F25">
        <v>55</v>
      </c>
    </row>
    <row r="26" spans="1:6" x14ac:dyDescent="0.3">
      <c r="A26" t="s">
        <v>463</v>
      </c>
      <c r="B26">
        <v>2016</v>
      </c>
      <c r="C26" t="s">
        <v>467</v>
      </c>
      <c r="D26" t="s">
        <v>20</v>
      </c>
      <c r="E26">
        <v>41</v>
      </c>
      <c r="F26">
        <v>11</v>
      </c>
    </row>
    <row r="27" spans="1:6" x14ac:dyDescent="0.3">
      <c r="A27" t="s">
        <v>468</v>
      </c>
      <c r="B27">
        <v>2018</v>
      </c>
      <c r="C27" t="s">
        <v>469</v>
      </c>
      <c r="D27" t="s">
        <v>36</v>
      </c>
      <c r="E27">
        <v>63</v>
      </c>
      <c r="F27">
        <v>58</v>
      </c>
    </row>
    <row r="28" spans="1:6" x14ac:dyDescent="0.3">
      <c r="A28" t="s">
        <v>471</v>
      </c>
      <c r="B28">
        <v>2018</v>
      </c>
      <c r="C28" t="s">
        <v>469</v>
      </c>
      <c r="D28" t="s">
        <v>36</v>
      </c>
      <c r="E28">
        <v>25</v>
      </c>
      <c r="F28">
        <v>62</v>
      </c>
    </row>
    <row r="29" spans="1:6" x14ac:dyDescent="0.3">
      <c r="A29" t="s">
        <v>464</v>
      </c>
      <c r="B29">
        <v>2017</v>
      </c>
      <c r="C29" t="s">
        <v>469</v>
      </c>
      <c r="D29" t="s">
        <v>65</v>
      </c>
      <c r="E29">
        <v>60</v>
      </c>
      <c r="F29">
        <v>51</v>
      </c>
    </row>
    <row r="30" spans="1:6" x14ac:dyDescent="0.3">
      <c r="A30" t="s">
        <v>463</v>
      </c>
      <c r="B30">
        <v>2019</v>
      </c>
      <c r="C30" t="s">
        <v>462</v>
      </c>
      <c r="D30" t="s">
        <v>17</v>
      </c>
      <c r="E30">
        <v>43</v>
      </c>
      <c r="F30">
        <v>65</v>
      </c>
    </row>
    <row r="31" spans="1:6" x14ac:dyDescent="0.3">
      <c r="A31" t="s">
        <v>472</v>
      </c>
      <c r="E31">
        <f>SUBTOTAL(1,Table1[რაოდენობა])</f>
        <v>49.833333333333336</v>
      </c>
      <c r="F31">
        <f>SUBTOTAL(4,Table1[ერთეულის ღირებულება])</f>
        <v>65</v>
      </c>
    </row>
    <row r="32" spans="1:6" x14ac:dyDescent="0.3">
      <c r="D32" t="s">
        <v>474</v>
      </c>
    </row>
    <row r="33" spans="6:6" x14ac:dyDescent="0.3">
      <c r="F33" t="s">
        <v>473</v>
      </c>
    </row>
  </sheetData>
  <mergeCells count="1">
    <mergeCell ref="A1:G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390AD-D3F1-4B9B-881C-196175267F84}">
  <dimension ref="A1:I506"/>
  <sheetViews>
    <sheetView zoomScaleNormal="100" workbookViewId="0">
      <selection activeCell="H1" sqref="H1"/>
    </sheetView>
  </sheetViews>
  <sheetFormatPr defaultRowHeight="14.4" x14ac:dyDescent="0.3"/>
  <cols>
    <col min="1" max="1" width="17.109375" bestFit="1" customWidth="1"/>
    <col min="2" max="2" width="18.33203125" bestFit="1" customWidth="1"/>
    <col min="3" max="3" width="28.77734375" bestFit="1" customWidth="1"/>
    <col min="4" max="4" width="18.33203125" bestFit="1" customWidth="1"/>
    <col min="5" max="5" width="23" bestFit="1" customWidth="1"/>
    <col min="6" max="6" width="26.6640625" bestFit="1" customWidth="1"/>
    <col min="7" max="7" width="10.77734375" bestFit="1" customWidth="1"/>
  </cols>
  <sheetData>
    <row r="1" spans="1:9" ht="166.8" customHeight="1" thickTop="1" thickBot="1" x14ac:dyDescent="0.35">
      <c r="A1" s="32" t="s">
        <v>159</v>
      </c>
      <c r="B1" s="33"/>
      <c r="C1" s="33"/>
      <c r="D1" s="33"/>
      <c r="E1" s="33"/>
      <c r="F1" s="34"/>
      <c r="H1" s="3">
        <v>1</v>
      </c>
      <c r="I1" s="2"/>
    </row>
    <row r="2" spans="1:9" ht="15" thickTop="1" x14ac:dyDescent="0.3"/>
    <row r="7" spans="1:9" x14ac:dyDescent="0.3">
      <c r="A7" t="s">
        <v>158</v>
      </c>
      <c r="B7" t="s">
        <v>2</v>
      </c>
      <c r="C7" t="s">
        <v>157</v>
      </c>
      <c r="D7" t="s">
        <v>156</v>
      </c>
      <c r="E7" s="5" t="s">
        <v>155</v>
      </c>
      <c r="F7" t="s">
        <v>154</v>
      </c>
      <c r="G7" s="4" t="s">
        <v>153</v>
      </c>
    </row>
    <row r="8" spans="1:9" x14ac:dyDescent="0.3">
      <c r="A8" t="s">
        <v>152</v>
      </c>
      <c r="B8" t="s">
        <v>24</v>
      </c>
      <c r="C8" t="s">
        <v>11</v>
      </c>
      <c r="D8">
        <v>60000</v>
      </c>
      <c r="E8" s="5">
        <v>0.06</v>
      </c>
      <c r="F8">
        <v>577.35</v>
      </c>
      <c r="G8" s="4">
        <v>43826</v>
      </c>
    </row>
    <row r="9" spans="1:9" x14ac:dyDescent="0.3">
      <c r="A9" t="s">
        <v>151</v>
      </c>
      <c r="B9" t="s">
        <v>108</v>
      </c>
      <c r="C9" t="s">
        <v>76</v>
      </c>
      <c r="D9">
        <v>34000</v>
      </c>
      <c r="E9" s="5">
        <v>0.04</v>
      </c>
      <c r="F9">
        <v>410.81</v>
      </c>
      <c r="G9" s="4">
        <v>43797</v>
      </c>
    </row>
    <row r="10" spans="1:9" x14ac:dyDescent="0.3">
      <c r="A10" t="s">
        <v>123</v>
      </c>
      <c r="B10" t="s">
        <v>99</v>
      </c>
      <c r="C10" t="s">
        <v>11</v>
      </c>
      <c r="D10">
        <v>39000</v>
      </c>
      <c r="E10" s="5">
        <v>0.05</v>
      </c>
      <c r="F10">
        <v>1232.6099999999999</v>
      </c>
      <c r="G10" s="4">
        <v>44667</v>
      </c>
    </row>
    <row r="11" spans="1:9" x14ac:dyDescent="0.3">
      <c r="A11" t="s">
        <v>18</v>
      </c>
      <c r="B11" t="s">
        <v>52</v>
      </c>
      <c r="C11" t="s">
        <v>11</v>
      </c>
      <c r="D11">
        <v>103000</v>
      </c>
      <c r="E11" s="5">
        <v>0.03</v>
      </c>
      <c r="F11">
        <v>1743.56</v>
      </c>
      <c r="G11" s="4">
        <v>43754</v>
      </c>
    </row>
    <row r="12" spans="1:9" x14ac:dyDescent="0.3">
      <c r="A12" t="s">
        <v>123</v>
      </c>
      <c r="B12" t="s">
        <v>48</v>
      </c>
      <c r="C12" t="s">
        <v>5</v>
      </c>
      <c r="D12">
        <v>63000</v>
      </c>
      <c r="E12" s="5">
        <v>0.06</v>
      </c>
      <c r="F12">
        <v>2135.36</v>
      </c>
      <c r="G12" s="4">
        <v>44626</v>
      </c>
    </row>
    <row r="13" spans="1:9" x14ac:dyDescent="0.3">
      <c r="A13" t="s">
        <v>54</v>
      </c>
      <c r="B13" t="s">
        <v>127</v>
      </c>
      <c r="C13" t="s">
        <v>8</v>
      </c>
      <c r="D13">
        <v>111000</v>
      </c>
      <c r="E13" s="5">
        <v>0.04</v>
      </c>
      <c r="F13">
        <v>2288.2600000000002</v>
      </c>
      <c r="G13" s="4">
        <v>44527</v>
      </c>
    </row>
    <row r="14" spans="1:9" x14ac:dyDescent="0.3">
      <c r="A14" t="s">
        <v>150</v>
      </c>
      <c r="B14" t="s">
        <v>38</v>
      </c>
      <c r="C14" t="s">
        <v>11</v>
      </c>
      <c r="D14">
        <v>129000</v>
      </c>
      <c r="E14" s="5">
        <v>0.05</v>
      </c>
      <c r="F14">
        <v>1158.3</v>
      </c>
      <c r="G14" s="4">
        <v>44463</v>
      </c>
    </row>
    <row r="15" spans="1:9" x14ac:dyDescent="0.3">
      <c r="A15" t="s">
        <v>63</v>
      </c>
      <c r="B15" t="s">
        <v>138</v>
      </c>
      <c r="C15" t="s">
        <v>39</v>
      </c>
      <c r="D15">
        <v>87000</v>
      </c>
      <c r="E15" s="5">
        <v>0.03</v>
      </c>
      <c r="F15">
        <v>2090.48</v>
      </c>
      <c r="G15" s="4">
        <v>43944</v>
      </c>
    </row>
    <row r="16" spans="1:9" x14ac:dyDescent="0.3">
      <c r="A16" t="s">
        <v>143</v>
      </c>
      <c r="B16" t="s">
        <v>12</v>
      </c>
      <c r="C16" t="s">
        <v>11</v>
      </c>
      <c r="D16">
        <v>143000</v>
      </c>
      <c r="E16" s="5">
        <v>0.06</v>
      </c>
      <c r="F16">
        <v>1474.61</v>
      </c>
      <c r="G16" s="4">
        <v>44598</v>
      </c>
    </row>
    <row r="17" spans="1:7" x14ac:dyDescent="0.3">
      <c r="A17" t="s">
        <v>123</v>
      </c>
      <c r="B17" t="s">
        <v>34</v>
      </c>
      <c r="C17" t="s">
        <v>11</v>
      </c>
      <c r="D17">
        <v>81000</v>
      </c>
      <c r="E17" s="5">
        <v>7.0000000000000007E-2</v>
      </c>
      <c r="F17">
        <v>768.59</v>
      </c>
      <c r="G17" s="4">
        <v>44484</v>
      </c>
    </row>
    <row r="18" spans="1:7" x14ac:dyDescent="0.3">
      <c r="A18" t="s">
        <v>25</v>
      </c>
      <c r="B18" t="s">
        <v>9</v>
      </c>
      <c r="C18" t="s">
        <v>8</v>
      </c>
      <c r="D18">
        <v>82000</v>
      </c>
      <c r="E18" s="5">
        <v>0.05</v>
      </c>
      <c r="F18">
        <v>2043.56</v>
      </c>
      <c r="G18" s="4">
        <v>43770</v>
      </c>
    </row>
    <row r="19" spans="1:7" x14ac:dyDescent="0.3">
      <c r="A19" t="s">
        <v>149</v>
      </c>
      <c r="B19" t="s">
        <v>6</v>
      </c>
      <c r="C19" t="s">
        <v>5</v>
      </c>
      <c r="D19">
        <v>74000</v>
      </c>
      <c r="E19" s="5">
        <v>0.04</v>
      </c>
      <c r="F19">
        <v>556.46</v>
      </c>
      <c r="G19" s="4">
        <v>44137</v>
      </c>
    </row>
    <row r="20" spans="1:7" x14ac:dyDescent="0.3">
      <c r="A20" t="s">
        <v>15</v>
      </c>
      <c r="B20" t="s">
        <v>100</v>
      </c>
      <c r="C20" t="s">
        <v>100</v>
      </c>
      <c r="D20">
        <v>48000</v>
      </c>
      <c r="E20" s="5">
        <v>7.0000000000000007E-2</v>
      </c>
      <c r="F20">
        <v>600.29999999999995</v>
      </c>
      <c r="G20" s="4">
        <v>44172</v>
      </c>
    </row>
    <row r="21" spans="1:7" x14ac:dyDescent="0.3">
      <c r="A21" t="s">
        <v>10</v>
      </c>
      <c r="B21" t="s">
        <v>33</v>
      </c>
      <c r="C21" t="s">
        <v>19</v>
      </c>
      <c r="D21">
        <v>64000</v>
      </c>
      <c r="E21" s="5">
        <v>0.05</v>
      </c>
      <c r="F21">
        <v>539.42999999999995</v>
      </c>
      <c r="G21" s="4">
        <v>44206</v>
      </c>
    </row>
    <row r="22" spans="1:7" x14ac:dyDescent="0.3">
      <c r="A22" t="s">
        <v>117</v>
      </c>
      <c r="B22" t="s">
        <v>109</v>
      </c>
      <c r="C22" t="s">
        <v>8</v>
      </c>
      <c r="D22">
        <v>48000</v>
      </c>
      <c r="E22" s="5">
        <v>0.04</v>
      </c>
      <c r="F22">
        <v>405.08</v>
      </c>
      <c r="G22" s="4">
        <v>43518</v>
      </c>
    </row>
    <row r="23" spans="1:7" x14ac:dyDescent="0.3">
      <c r="A23" t="s">
        <v>53</v>
      </c>
      <c r="B23" t="s">
        <v>138</v>
      </c>
      <c r="C23" t="s">
        <v>39</v>
      </c>
      <c r="D23">
        <v>106000</v>
      </c>
      <c r="E23" s="5">
        <v>0.05</v>
      </c>
      <c r="F23">
        <v>1648.57</v>
      </c>
      <c r="G23" s="4">
        <v>44453</v>
      </c>
    </row>
    <row r="24" spans="1:7" x14ac:dyDescent="0.3">
      <c r="A24" t="s">
        <v>73</v>
      </c>
      <c r="B24" t="s">
        <v>126</v>
      </c>
      <c r="C24" t="s">
        <v>8</v>
      </c>
      <c r="D24">
        <v>59000</v>
      </c>
      <c r="E24" s="5">
        <v>0.04</v>
      </c>
      <c r="F24">
        <v>618.49</v>
      </c>
      <c r="G24" s="4">
        <v>43560</v>
      </c>
    </row>
    <row r="25" spans="1:7" x14ac:dyDescent="0.3">
      <c r="A25" t="s">
        <v>128</v>
      </c>
      <c r="B25" t="s">
        <v>124</v>
      </c>
      <c r="C25" t="s">
        <v>8</v>
      </c>
      <c r="D25">
        <v>70000</v>
      </c>
      <c r="E25" s="5">
        <v>7.0000000000000007E-2</v>
      </c>
      <c r="F25">
        <v>875.44</v>
      </c>
      <c r="G25" s="4">
        <v>44919</v>
      </c>
    </row>
    <row r="26" spans="1:7" x14ac:dyDescent="0.3">
      <c r="A26" t="s">
        <v>120</v>
      </c>
      <c r="B26" t="s">
        <v>52</v>
      </c>
      <c r="C26" t="s">
        <v>11</v>
      </c>
      <c r="D26">
        <v>103000</v>
      </c>
      <c r="E26" s="5">
        <v>0.04</v>
      </c>
      <c r="F26">
        <v>1868.81</v>
      </c>
      <c r="G26" s="4">
        <v>43982</v>
      </c>
    </row>
    <row r="27" spans="1:7" x14ac:dyDescent="0.3">
      <c r="A27" t="s">
        <v>106</v>
      </c>
      <c r="B27" t="s">
        <v>22</v>
      </c>
      <c r="C27" t="s">
        <v>5</v>
      </c>
      <c r="D27">
        <v>96000</v>
      </c>
      <c r="E27" s="5">
        <v>0.03</v>
      </c>
      <c r="F27">
        <v>1105.7</v>
      </c>
      <c r="G27" s="4">
        <v>44610</v>
      </c>
    </row>
    <row r="28" spans="1:7" x14ac:dyDescent="0.3">
      <c r="A28" t="s">
        <v>78</v>
      </c>
      <c r="B28" t="s">
        <v>87</v>
      </c>
      <c r="C28" t="s">
        <v>30</v>
      </c>
      <c r="D28">
        <v>72000</v>
      </c>
      <c r="E28" s="5">
        <v>0.05</v>
      </c>
      <c r="F28">
        <v>1283.99</v>
      </c>
      <c r="G28" s="4">
        <v>44688</v>
      </c>
    </row>
    <row r="29" spans="1:7" x14ac:dyDescent="0.3">
      <c r="A29" t="s">
        <v>83</v>
      </c>
      <c r="B29" t="s">
        <v>40</v>
      </c>
      <c r="C29" t="s">
        <v>39</v>
      </c>
      <c r="D29">
        <v>46000</v>
      </c>
      <c r="E29" s="5">
        <v>0.04</v>
      </c>
      <c r="F29">
        <v>507.88</v>
      </c>
      <c r="G29" s="4">
        <v>44168</v>
      </c>
    </row>
    <row r="30" spans="1:7" x14ac:dyDescent="0.3">
      <c r="A30" t="s">
        <v>134</v>
      </c>
      <c r="B30" t="s">
        <v>17</v>
      </c>
      <c r="C30" t="s">
        <v>16</v>
      </c>
      <c r="D30">
        <v>69000</v>
      </c>
      <c r="E30" s="5">
        <v>0.03</v>
      </c>
      <c r="F30">
        <v>491.78</v>
      </c>
      <c r="G30" s="4">
        <v>44201</v>
      </c>
    </row>
    <row r="31" spans="1:7" x14ac:dyDescent="0.3">
      <c r="A31" t="s">
        <v>97</v>
      </c>
      <c r="B31" t="s">
        <v>24</v>
      </c>
      <c r="C31" t="s">
        <v>11</v>
      </c>
      <c r="D31">
        <v>124000</v>
      </c>
      <c r="E31" s="5">
        <v>0.06</v>
      </c>
      <c r="F31">
        <v>1729.6</v>
      </c>
      <c r="G31" s="4">
        <v>44707</v>
      </c>
    </row>
    <row r="32" spans="1:7" x14ac:dyDescent="0.3">
      <c r="A32" t="s">
        <v>44</v>
      </c>
      <c r="B32" t="s">
        <v>100</v>
      </c>
      <c r="C32" t="s">
        <v>100</v>
      </c>
      <c r="D32">
        <v>62000</v>
      </c>
      <c r="E32" s="5">
        <v>0.04</v>
      </c>
      <c r="F32">
        <v>2692.35</v>
      </c>
      <c r="G32" s="4">
        <v>44583</v>
      </c>
    </row>
    <row r="33" spans="1:7" x14ac:dyDescent="0.3">
      <c r="A33" t="s">
        <v>72</v>
      </c>
      <c r="B33" t="s">
        <v>77</v>
      </c>
      <c r="C33" t="s">
        <v>76</v>
      </c>
      <c r="D33">
        <v>40000</v>
      </c>
      <c r="E33" s="5">
        <v>7.0000000000000007E-2</v>
      </c>
      <c r="F33">
        <v>1076.57</v>
      </c>
      <c r="G33" s="4">
        <v>43992</v>
      </c>
    </row>
    <row r="34" spans="1:7" x14ac:dyDescent="0.3">
      <c r="A34" t="s">
        <v>93</v>
      </c>
      <c r="B34" t="s">
        <v>28</v>
      </c>
      <c r="C34" t="s">
        <v>19</v>
      </c>
      <c r="D34">
        <v>139000</v>
      </c>
      <c r="E34" s="5">
        <v>0.04</v>
      </c>
      <c r="F34">
        <v>1086.74</v>
      </c>
      <c r="G34" s="4">
        <v>44178</v>
      </c>
    </row>
    <row r="35" spans="1:7" x14ac:dyDescent="0.3">
      <c r="A35" t="s">
        <v>123</v>
      </c>
      <c r="B35" t="s">
        <v>85</v>
      </c>
      <c r="C35" t="s">
        <v>19</v>
      </c>
      <c r="D35">
        <v>150000</v>
      </c>
      <c r="E35" s="5">
        <v>7.0000000000000007E-2</v>
      </c>
      <c r="F35">
        <v>1535.78</v>
      </c>
      <c r="G35" s="4">
        <v>43720</v>
      </c>
    </row>
    <row r="36" spans="1:7" x14ac:dyDescent="0.3">
      <c r="A36" t="s">
        <v>63</v>
      </c>
      <c r="B36" t="s">
        <v>91</v>
      </c>
      <c r="C36" t="s">
        <v>5</v>
      </c>
      <c r="D36">
        <v>102000</v>
      </c>
      <c r="E36" s="5">
        <v>7.0000000000000007E-2</v>
      </c>
      <c r="F36">
        <v>2108.6</v>
      </c>
      <c r="G36" s="4">
        <v>44039</v>
      </c>
    </row>
    <row r="37" spans="1:7" x14ac:dyDescent="0.3">
      <c r="A37" t="s">
        <v>111</v>
      </c>
      <c r="B37" t="s">
        <v>70</v>
      </c>
      <c r="C37" t="s">
        <v>30</v>
      </c>
      <c r="D37">
        <v>141000</v>
      </c>
      <c r="E37" s="5">
        <v>7.0000000000000007E-2</v>
      </c>
      <c r="F37">
        <v>1707.4</v>
      </c>
      <c r="G37" s="4">
        <v>44279</v>
      </c>
    </row>
    <row r="38" spans="1:7" x14ac:dyDescent="0.3">
      <c r="A38" t="s">
        <v>135</v>
      </c>
      <c r="B38" t="s">
        <v>131</v>
      </c>
      <c r="C38" t="s">
        <v>11</v>
      </c>
      <c r="D38">
        <v>32000</v>
      </c>
      <c r="E38" s="5">
        <v>0.05</v>
      </c>
      <c r="F38">
        <v>291.56</v>
      </c>
      <c r="G38" s="4">
        <v>44177</v>
      </c>
    </row>
    <row r="39" spans="1:7" x14ac:dyDescent="0.3">
      <c r="A39" t="s">
        <v>27</v>
      </c>
      <c r="B39" t="s">
        <v>52</v>
      </c>
      <c r="C39" t="s">
        <v>11</v>
      </c>
      <c r="D39">
        <v>38000</v>
      </c>
      <c r="E39" s="5">
        <v>0.04</v>
      </c>
      <c r="F39">
        <v>398.35</v>
      </c>
      <c r="G39" s="4">
        <v>44102</v>
      </c>
    </row>
    <row r="40" spans="1:7" x14ac:dyDescent="0.3">
      <c r="A40" t="s">
        <v>69</v>
      </c>
      <c r="B40" t="s">
        <v>124</v>
      </c>
      <c r="C40" t="s">
        <v>8</v>
      </c>
      <c r="D40">
        <v>147000</v>
      </c>
      <c r="E40" s="5">
        <v>0.06</v>
      </c>
      <c r="F40">
        <v>2801.96</v>
      </c>
      <c r="G40" s="4">
        <v>44001</v>
      </c>
    </row>
    <row r="41" spans="1:7" x14ac:dyDescent="0.3">
      <c r="A41" t="s">
        <v>37</v>
      </c>
      <c r="B41" t="s">
        <v>40</v>
      </c>
      <c r="C41" t="s">
        <v>39</v>
      </c>
      <c r="D41">
        <v>51000</v>
      </c>
      <c r="E41" s="5">
        <v>0.03</v>
      </c>
      <c r="F41">
        <v>437.43</v>
      </c>
      <c r="G41" s="4">
        <v>44730</v>
      </c>
    </row>
    <row r="42" spans="1:7" x14ac:dyDescent="0.3">
      <c r="A42" t="s">
        <v>32</v>
      </c>
      <c r="B42" t="s">
        <v>12</v>
      </c>
      <c r="C42" t="s">
        <v>11</v>
      </c>
      <c r="D42">
        <v>129000</v>
      </c>
      <c r="E42" s="5">
        <v>0.06</v>
      </c>
      <c r="F42">
        <v>3086.63</v>
      </c>
      <c r="G42" s="4">
        <v>44648</v>
      </c>
    </row>
    <row r="43" spans="1:7" x14ac:dyDescent="0.3">
      <c r="A43" t="s">
        <v>122</v>
      </c>
      <c r="B43" t="s">
        <v>57</v>
      </c>
      <c r="C43" t="s">
        <v>5</v>
      </c>
      <c r="D43">
        <v>78000</v>
      </c>
      <c r="E43" s="5">
        <v>0.05</v>
      </c>
      <c r="F43">
        <v>1372.31</v>
      </c>
      <c r="G43" s="4">
        <v>43816</v>
      </c>
    </row>
    <row r="44" spans="1:7" x14ac:dyDescent="0.3">
      <c r="A44" t="s">
        <v>29</v>
      </c>
      <c r="B44" t="s">
        <v>70</v>
      </c>
      <c r="C44" t="s">
        <v>30</v>
      </c>
      <c r="D44">
        <v>143000</v>
      </c>
      <c r="E44" s="5">
        <v>0.04</v>
      </c>
      <c r="F44">
        <v>1934.71</v>
      </c>
      <c r="G44" s="4">
        <v>44451</v>
      </c>
    </row>
    <row r="45" spans="1:7" x14ac:dyDescent="0.3">
      <c r="A45" t="s">
        <v>117</v>
      </c>
      <c r="B45" t="s">
        <v>86</v>
      </c>
      <c r="C45" t="s">
        <v>30</v>
      </c>
      <c r="D45">
        <v>55000</v>
      </c>
      <c r="E45" s="5">
        <v>0.04</v>
      </c>
      <c r="F45">
        <v>695.16</v>
      </c>
      <c r="G45" s="4">
        <v>44366</v>
      </c>
    </row>
    <row r="46" spans="1:7" x14ac:dyDescent="0.3">
      <c r="A46" t="s">
        <v>78</v>
      </c>
      <c r="B46" t="s">
        <v>68</v>
      </c>
      <c r="C46" t="s">
        <v>39</v>
      </c>
      <c r="D46">
        <v>50000</v>
      </c>
      <c r="E46" s="5">
        <v>0.06</v>
      </c>
      <c r="F46">
        <v>442.3</v>
      </c>
      <c r="G46" s="4">
        <v>44594</v>
      </c>
    </row>
    <row r="47" spans="1:7" x14ac:dyDescent="0.3">
      <c r="A47" t="s">
        <v>41</v>
      </c>
      <c r="B47" t="s">
        <v>26</v>
      </c>
      <c r="C47" t="s">
        <v>11</v>
      </c>
      <c r="D47">
        <v>47000</v>
      </c>
      <c r="E47" s="5">
        <v>0.03</v>
      </c>
      <c r="F47">
        <v>556.42999999999995</v>
      </c>
      <c r="G47" s="4">
        <v>43499</v>
      </c>
    </row>
    <row r="48" spans="1:7" x14ac:dyDescent="0.3">
      <c r="A48" t="s">
        <v>45</v>
      </c>
      <c r="B48" t="s">
        <v>28</v>
      </c>
      <c r="C48" t="s">
        <v>19</v>
      </c>
      <c r="D48">
        <v>41000</v>
      </c>
      <c r="E48" s="5">
        <v>0.03</v>
      </c>
      <c r="F48">
        <v>630.95000000000005</v>
      </c>
      <c r="G48" s="4">
        <v>44203</v>
      </c>
    </row>
    <row r="49" spans="1:7" x14ac:dyDescent="0.3">
      <c r="A49" t="s">
        <v>49</v>
      </c>
      <c r="B49" t="s">
        <v>99</v>
      </c>
      <c r="C49" t="s">
        <v>11</v>
      </c>
      <c r="D49">
        <v>89000</v>
      </c>
      <c r="E49" s="5">
        <v>0.05</v>
      </c>
      <c r="F49">
        <v>1098.96</v>
      </c>
      <c r="G49" s="4">
        <v>43731</v>
      </c>
    </row>
    <row r="50" spans="1:7" x14ac:dyDescent="0.3">
      <c r="A50" t="s">
        <v>71</v>
      </c>
      <c r="B50" t="s">
        <v>38</v>
      </c>
      <c r="C50" t="s">
        <v>11</v>
      </c>
      <c r="D50">
        <v>34000</v>
      </c>
      <c r="E50" s="5">
        <v>0.03</v>
      </c>
      <c r="F50">
        <v>544.33000000000004</v>
      </c>
      <c r="G50" s="4">
        <v>44293</v>
      </c>
    </row>
    <row r="51" spans="1:7" x14ac:dyDescent="0.3">
      <c r="A51" t="s">
        <v>80</v>
      </c>
      <c r="B51" t="s">
        <v>138</v>
      </c>
      <c r="C51" t="s">
        <v>39</v>
      </c>
      <c r="D51">
        <v>103000</v>
      </c>
      <c r="E51" s="5">
        <v>7.0000000000000007E-2</v>
      </c>
      <c r="F51">
        <v>4134.21</v>
      </c>
      <c r="G51" s="4">
        <v>44165</v>
      </c>
    </row>
    <row r="52" spans="1:7" x14ac:dyDescent="0.3">
      <c r="A52" t="s">
        <v>54</v>
      </c>
      <c r="B52" t="s">
        <v>17</v>
      </c>
      <c r="C52" t="s">
        <v>16</v>
      </c>
      <c r="D52">
        <v>67000</v>
      </c>
      <c r="E52" s="5">
        <v>0.05</v>
      </c>
      <c r="F52">
        <v>1030.3399999999999</v>
      </c>
      <c r="G52" s="4">
        <v>44572</v>
      </c>
    </row>
    <row r="53" spans="1:7" x14ac:dyDescent="0.3">
      <c r="A53" t="s">
        <v>102</v>
      </c>
      <c r="B53" t="s">
        <v>138</v>
      </c>
      <c r="C53" t="s">
        <v>39</v>
      </c>
      <c r="D53">
        <v>39000</v>
      </c>
      <c r="E53" s="5">
        <v>0.05</v>
      </c>
      <c r="F53">
        <v>530.29999999999995</v>
      </c>
      <c r="G53" s="4">
        <v>43519</v>
      </c>
    </row>
    <row r="54" spans="1:7" x14ac:dyDescent="0.3">
      <c r="A54" t="s">
        <v>128</v>
      </c>
      <c r="B54" t="s">
        <v>147</v>
      </c>
      <c r="C54" t="s">
        <v>42</v>
      </c>
      <c r="D54">
        <v>69000</v>
      </c>
      <c r="E54" s="5">
        <v>0.05</v>
      </c>
      <c r="F54">
        <v>873.53</v>
      </c>
      <c r="G54" s="4">
        <v>43743</v>
      </c>
    </row>
    <row r="55" spans="1:7" x14ac:dyDescent="0.3">
      <c r="A55" t="s">
        <v>98</v>
      </c>
      <c r="B55" t="s">
        <v>127</v>
      </c>
      <c r="C55" t="s">
        <v>8</v>
      </c>
      <c r="D55">
        <v>95000</v>
      </c>
      <c r="E55" s="5">
        <v>0.06</v>
      </c>
      <c r="F55">
        <v>1074.46</v>
      </c>
      <c r="G55" s="4">
        <v>43528</v>
      </c>
    </row>
    <row r="56" spans="1:7" x14ac:dyDescent="0.3">
      <c r="A56" t="s">
        <v>90</v>
      </c>
      <c r="B56" t="s">
        <v>138</v>
      </c>
      <c r="C56" t="s">
        <v>39</v>
      </c>
      <c r="D56">
        <v>102000</v>
      </c>
      <c r="E56" s="5">
        <v>0.04</v>
      </c>
      <c r="F56">
        <v>835.5</v>
      </c>
      <c r="G56" s="4">
        <v>44733</v>
      </c>
    </row>
    <row r="57" spans="1:7" x14ac:dyDescent="0.3">
      <c r="A57" t="s">
        <v>110</v>
      </c>
      <c r="B57" t="s">
        <v>26</v>
      </c>
      <c r="C57" t="s">
        <v>11</v>
      </c>
      <c r="D57">
        <v>66000</v>
      </c>
      <c r="E57" s="5">
        <v>0.06</v>
      </c>
      <c r="F57">
        <v>912.47</v>
      </c>
      <c r="G57" s="4">
        <v>44491</v>
      </c>
    </row>
    <row r="58" spans="1:7" x14ac:dyDescent="0.3">
      <c r="A58" t="s">
        <v>37</v>
      </c>
      <c r="B58" t="s">
        <v>17</v>
      </c>
      <c r="C58" t="s">
        <v>16</v>
      </c>
      <c r="D58">
        <v>112000</v>
      </c>
      <c r="E58" s="5">
        <v>0.06</v>
      </c>
      <c r="F58">
        <v>1756.06</v>
      </c>
      <c r="G58" s="4">
        <v>43626</v>
      </c>
    </row>
    <row r="59" spans="1:7" x14ac:dyDescent="0.3">
      <c r="A59" t="s">
        <v>132</v>
      </c>
      <c r="B59" t="s">
        <v>77</v>
      </c>
      <c r="C59" t="s">
        <v>76</v>
      </c>
      <c r="D59">
        <v>36000</v>
      </c>
      <c r="E59" s="5">
        <v>7.0000000000000007E-2</v>
      </c>
      <c r="F59">
        <v>587.78</v>
      </c>
      <c r="G59" s="4">
        <v>44468</v>
      </c>
    </row>
    <row r="60" spans="1:7" x14ac:dyDescent="0.3">
      <c r="A60" t="s">
        <v>35</v>
      </c>
      <c r="B60" t="s">
        <v>85</v>
      </c>
      <c r="C60" t="s">
        <v>19</v>
      </c>
      <c r="D60">
        <v>65000</v>
      </c>
      <c r="E60" s="5">
        <v>7.0000000000000007E-2</v>
      </c>
      <c r="F60">
        <v>1095.96</v>
      </c>
      <c r="G60" s="4">
        <v>43498</v>
      </c>
    </row>
    <row r="61" spans="1:7" x14ac:dyDescent="0.3">
      <c r="A61" t="s">
        <v>132</v>
      </c>
      <c r="B61" t="s">
        <v>86</v>
      </c>
      <c r="C61" t="s">
        <v>30</v>
      </c>
      <c r="D61">
        <v>80000</v>
      </c>
      <c r="E61" s="5">
        <v>0.06</v>
      </c>
      <c r="F61">
        <v>727.57</v>
      </c>
      <c r="G61" s="4">
        <v>44649</v>
      </c>
    </row>
    <row r="62" spans="1:7" x14ac:dyDescent="0.3">
      <c r="A62" t="s">
        <v>106</v>
      </c>
      <c r="B62" t="s">
        <v>43</v>
      </c>
      <c r="C62" t="s">
        <v>42</v>
      </c>
      <c r="D62">
        <v>89000</v>
      </c>
      <c r="E62" s="5">
        <v>7.0000000000000007E-2</v>
      </c>
      <c r="F62">
        <v>829.6</v>
      </c>
      <c r="G62" s="4">
        <v>43738</v>
      </c>
    </row>
    <row r="63" spans="1:7" x14ac:dyDescent="0.3">
      <c r="A63" t="s">
        <v>96</v>
      </c>
      <c r="B63" t="s">
        <v>121</v>
      </c>
      <c r="C63" t="s">
        <v>30</v>
      </c>
      <c r="D63">
        <v>89000</v>
      </c>
      <c r="E63" s="5">
        <v>7.0000000000000007E-2</v>
      </c>
      <c r="F63">
        <v>999.42</v>
      </c>
      <c r="G63" s="4">
        <v>44728</v>
      </c>
    </row>
    <row r="64" spans="1:7" x14ac:dyDescent="0.3">
      <c r="A64" t="s">
        <v>58</v>
      </c>
      <c r="B64" t="s">
        <v>68</v>
      </c>
      <c r="C64" t="s">
        <v>39</v>
      </c>
      <c r="D64">
        <v>45000</v>
      </c>
      <c r="E64" s="5">
        <v>0.04</v>
      </c>
      <c r="F64">
        <v>721.84</v>
      </c>
      <c r="G64" s="4">
        <v>44038</v>
      </c>
    </row>
    <row r="65" spans="1:7" x14ac:dyDescent="0.3">
      <c r="A65" t="s">
        <v>114</v>
      </c>
      <c r="B65" t="s">
        <v>77</v>
      </c>
      <c r="C65" t="s">
        <v>76</v>
      </c>
      <c r="D65">
        <v>38000</v>
      </c>
      <c r="E65" s="5">
        <v>7.0000000000000007E-2</v>
      </c>
      <c r="F65">
        <v>360.57</v>
      </c>
      <c r="G65" s="4">
        <v>44819</v>
      </c>
    </row>
    <row r="66" spans="1:7" x14ac:dyDescent="0.3">
      <c r="A66" t="s">
        <v>134</v>
      </c>
      <c r="B66" t="s">
        <v>33</v>
      </c>
      <c r="C66" t="s">
        <v>19</v>
      </c>
      <c r="D66">
        <v>108000</v>
      </c>
      <c r="E66" s="5">
        <v>0.06</v>
      </c>
      <c r="F66">
        <v>3285.57</v>
      </c>
      <c r="G66" s="4">
        <v>44006</v>
      </c>
    </row>
    <row r="67" spans="1:7" x14ac:dyDescent="0.3">
      <c r="A67" t="s">
        <v>119</v>
      </c>
      <c r="B67" t="s">
        <v>31</v>
      </c>
      <c r="C67" t="s">
        <v>30</v>
      </c>
      <c r="D67">
        <v>128000</v>
      </c>
      <c r="E67" s="5">
        <v>0.04</v>
      </c>
      <c r="F67">
        <v>4352.91</v>
      </c>
      <c r="G67" s="4">
        <v>44798</v>
      </c>
    </row>
    <row r="68" spans="1:7" x14ac:dyDescent="0.3">
      <c r="A68" t="s">
        <v>7</v>
      </c>
      <c r="B68" t="s">
        <v>9</v>
      </c>
      <c r="C68" t="s">
        <v>8</v>
      </c>
      <c r="D68">
        <v>79000</v>
      </c>
      <c r="E68" s="5">
        <v>0.03</v>
      </c>
      <c r="F68">
        <v>3395.52</v>
      </c>
      <c r="G68" s="4">
        <v>44764</v>
      </c>
    </row>
    <row r="69" spans="1:7" x14ac:dyDescent="0.3">
      <c r="A69" t="s">
        <v>88</v>
      </c>
      <c r="B69" t="s">
        <v>55</v>
      </c>
      <c r="C69" t="s">
        <v>5</v>
      </c>
      <c r="D69">
        <v>140000</v>
      </c>
      <c r="E69" s="5">
        <v>0.03</v>
      </c>
      <c r="F69">
        <v>1271.01</v>
      </c>
      <c r="G69" s="4">
        <v>43709</v>
      </c>
    </row>
    <row r="70" spans="1:7" x14ac:dyDescent="0.3">
      <c r="A70" t="s">
        <v>129</v>
      </c>
      <c r="B70" t="s">
        <v>112</v>
      </c>
      <c r="C70" t="s">
        <v>39</v>
      </c>
      <c r="D70">
        <v>104000</v>
      </c>
      <c r="E70" s="5">
        <v>7.0000000000000007E-2</v>
      </c>
      <c r="F70">
        <v>1069.52</v>
      </c>
      <c r="G70" s="4">
        <v>44777</v>
      </c>
    </row>
    <row r="71" spans="1:7" x14ac:dyDescent="0.3">
      <c r="A71" t="s">
        <v>78</v>
      </c>
      <c r="B71" t="s">
        <v>87</v>
      </c>
      <c r="C71" t="s">
        <v>30</v>
      </c>
      <c r="D71">
        <v>33000</v>
      </c>
      <c r="E71" s="5">
        <v>0.06</v>
      </c>
      <c r="F71">
        <v>342.11</v>
      </c>
      <c r="G71" s="4">
        <v>44754</v>
      </c>
    </row>
    <row r="72" spans="1:7" x14ac:dyDescent="0.3">
      <c r="A72" t="s">
        <v>93</v>
      </c>
      <c r="B72" t="s">
        <v>33</v>
      </c>
      <c r="C72" t="s">
        <v>19</v>
      </c>
      <c r="D72">
        <v>103000</v>
      </c>
      <c r="E72" s="5">
        <v>0.06</v>
      </c>
      <c r="F72">
        <v>1062.1300000000001</v>
      </c>
      <c r="G72" s="4">
        <v>44665</v>
      </c>
    </row>
    <row r="73" spans="1:7" x14ac:dyDescent="0.3">
      <c r="A73" t="s">
        <v>122</v>
      </c>
      <c r="B73" t="s">
        <v>22</v>
      </c>
      <c r="C73" t="s">
        <v>5</v>
      </c>
      <c r="D73">
        <v>91000</v>
      </c>
      <c r="E73" s="5">
        <v>0.05</v>
      </c>
      <c r="F73">
        <v>929.79</v>
      </c>
      <c r="G73" s="4">
        <v>44026</v>
      </c>
    </row>
    <row r="74" spans="1:7" x14ac:dyDescent="0.3">
      <c r="A74" t="s">
        <v>49</v>
      </c>
      <c r="B74" t="s">
        <v>31</v>
      </c>
      <c r="C74" t="s">
        <v>30</v>
      </c>
      <c r="D74">
        <v>60000</v>
      </c>
      <c r="E74" s="5">
        <v>0.06</v>
      </c>
      <c r="F74">
        <v>639.35</v>
      </c>
      <c r="G74" s="4">
        <v>44396</v>
      </c>
    </row>
    <row r="75" spans="1:7" x14ac:dyDescent="0.3">
      <c r="A75" t="s">
        <v>29</v>
      </c>
      <c r="B75" t="s">
        <v>43</v>
      </c>
      <c r="C75" t="s">
        <v>42</v>
      </c>
      <c r="D75">
        <v>89000</v>
      </c>
      <c r="E75" s="5">
        <v>0.03</v>
      </c>
      <c r="F75">
        <v>1006.99</v>
      </c>
      <c r="G75" s="4">
        <v>43904</v>
      </c>
    </row>
    <row r="76" spans="1:7" x14ac:dyDescent="0.3">
      <c r="A76" t="s">
        <v>148</v>
      </c>
      <c r="B76" t="s">
        <v>20</v>
      </c>
      <c r="C76" t="s">
        <v>19</v>
      </c>
      <c r="D76">
        <v>146000</v>
      </c>
      <c r="E76" s="5">
        <v>0.04</v>
      </c>
      <c r="F76">
        <v>1917.05</v>
      </c>
      <c r="G76" s="4">
        <v>44407</v>
      </c>
    </row>
    <row r="77" spans="1:7" x14ac:dyDescent="0.3">
      <c r="A77" t="s">
        <v>71</v>
      </c>
      <c r="B77" t="s">
        <v>107</v>
      </c>
      <c r="C77" t="s">
        <v>30</v>
      </c>
      <c r="D77">
        <v>76000</v>
      </c>
      <c r="E77" s="5">
        <v>7.0000000000000007E-2</v>
      </c>
      <c r="F77">
        <v>1571.11</v>
      </c>
      <c r="G77" s="4">
        <v>44577</v>
      </c>
    </row>
    <row r="78" spans="1:7" x14ac:dyDescent="0.3">
      <c r="A78" t="s">
        <v>29</v>
      </c>
      <c r="B78" t="s">
        <v>92</v>
      </c>
      <c r="C78" t="s">
        <v>8</v>
      </c>
      <c r="D78">
        <v>96000</v>
      </c>
      <c r="E78" s="5">
        <v>0.04</v>
      </c>
      <c r="F78">
        <v>757.36</v>
      </c>
      <c r="G78" s="4">
        <v>43729</v>
      </c>
    </row>
    <row r="79" spans="1:7" x14ac:dyDescent="0.3">
      <c r="A79" t="s">
        <v>98</v>
      </c>
      <c r="B79" t="s">
        <v>91</v>
      </c>
      <c r="C79" t="s">
        <v>5</v>
      </c>
      <c r="D79">
        <v>121000</v>
      </c>
      <c r="E79" s="5">
        <v>0.03</v>
      </c>
      <c r="F79">
        <v>1290.23</v>
      </c>
      <c r="G79" s="4">
        <v>43548</v>
      </c>
    </row>
    <row r="80" spans="1:7" x14ac:dyDescent="0.3">
      <c r="A80" t="s">
        <v>135</v>
      </c>
      <c r="B80" t="s">
        <v>22</v>
      </c>
      <c r="C80" t="s">
        <v>5</v>
      </c>
      <c r="D80">
        <v>110000</v>
      </c>
      <c r="E80" s="5">
        <v>7.0000000000000007E-2</v>
      </c>
      <c r="F80">
        <v>1131.22</v>
      </c>
      <c r="G80" s="4">
        <v>43571</v>
      </c>
    </row>
    <row r="81" spans="1:7" x14ac:dyDescent="0.3">
      <c r="A81" t="s">
        <v>69</v>
      </c>
      <c r="B81" t="s">
        <v>131</v>
      </c>
      <c r="C81" t="s">
        <v>11</v>
      </c>
      <c r="D81">
        <v>40000</v>
      </c>
      <c r="E81" s="5">
        <v>7.0000000000000007E-2</v>
      </c>
      <c r="F81">
        <v>364.17</v>
      </c>
      <c r="G81" s="4">
        <v>44469</v>
      </c>
    </row>
    <row r="82" spans="1:7" x14ac:dyDescent="0.3">
      <c r="A82" t="s">
        <v>60</v>
      </c>
      <c r="B82" t="s">
        <v>109</v>
      </c>
      <c r="C82" t="s">
        <v>8</v>
      </c>
      <c r="D82">
        <v>126000</v>
      </c>
      <c r="E82" s="5">
        <v>0.05</v>
      </c>
      <c r="F82">
        <v>1484.04</v>
      </c>
      <c r="G82" s="4">
        <v>44042</v>
      </c>
    </row>
    <row r="83" spans="1:7" x14ac:dyDescent="0.3">
      <c r="A83" t="s">
        <v>133</v>
      </c>
      <c r="B83" t="s">
        <v>92</v>
      </c>
      <c r="C83" t="s">
        <v>8</v>
      </c>
      <c r="D83">
        <v>136000</v>
      </c>
      <c r="E83" s="5">
        <v>0.03</v>
      </c>
      <c r="F83">
        <v>1145.7</v>
      </c>
      <c r="G83" s="4">
        <v>43703</v>
      </c>
    </row>
    <row r="84" spans="1:7" x14ac:dyDescent="0.3">
      <c r="A84" t="s">
        <v>115</v>
      </c>
      <c r="B84" t="s">
        <v>12</v>
      </c>
      <c r="C84" t="s">
        <v>11</v>
      </c>
      <c r="D84">
        <v>148000</v>
      </c>
      <c r="E84" s="5">
        <v>7.0000000000000007E-2</v>
      </c>
      <c r="F84">
        <v>2611.64</v>
      </c>
      <c r="G84" s="4">
        <v>44766</v>
      </c>
    </row>
    <row r="85" spans="1:7" x14ac:dyDescent="0.3">
      <c r="A85" t="s">
        <v>118</v>
      </c>
      <c r="B85" t="s">
        <v>38</v>
      </c>
      <c r="C85" t="s">
        <v>11</v>
      </c>
      <c r="D85">
        <v>103000</v>
      </c>
      <c r="E85" s="5">
        <v>0.03</v>
      </c>
      <c r="F85">
        <v>1909.94</v>
      </c>
      <c r="G85" s="4">
        <v>44686</v>
      </c>
    </row>
    <row r="86" spans="1:7" x14ac:dyDescent="0.3">
      <c r="A86" t="s">
        <v>143</v>
      </c>
      <c r="B86" t="s">
        <v>100</v>
      </c>
      <c r="C86" t="s">
        <v>100</v>
      </c>
      <c r="D86">
        <v>80000</v>
      </c>
      <c r="E86" s="5">
        <v>0.06</v>
      </c>
      <c r="F86">
        <v>1426.1</v>
      </c>
      <c r="G86" s="4">
        <v>43636</v>
      </c>
    </row>
    <row r="87" spans="1:7" x14ac:dyDescent="0.3">
      <c r="A87" t="s">
        <v>63</v>
      </c>
      <c r="B87" t="s">
        <v>91</v>
      </c>
      <c r="C87" t="s">
        <v>5</v>
      </c>
      <c r="D87">
        <v>107000</v>
      </c>
      <c r="E87" s="5">
        <v>7.0000000000000007E-2</v>
      </c>
      <c r="F87">
        <v>2089.71</v>
      </c>
      <c r="G87" s="4">
        <v>44303</v>
      </c>
    </row>
    <row r="88" spans="1:7" x14ac:dyDescent="0.3">
      <c r="A88" t="s">
        <v>66</v>
      </c>
      <c r="B88" t="s">
        <v>20</v>
      </c>
      <c r="C88" t="s">
        <v>19</v>
      </c>
      <c r="D88">
        <v>88000</v>
      </c>
      <c r="E88" s="5">
        <v>0.06</v>
      </c>
      <c r="F88">
        <v>761.19</v>
      </c>
      <c r="G88" s="4">
        <v>44188</v>
      </c>
    </row>
    <row r="89" spans="1:7" x14ac:dyDescent="0.3">
      <c r="A89" t="s">
        <v>66</v>
      </c>
      <c r="B89" t="s">
        <v>24</v>
      </c>
      <c r="C89" t="s">
        <v>11</v>
      </c>
      <c r="D89">
        <v>124000</v>
      </c>
      <c r="E89" s="5">
        <v>0.04</v>
      </c>
      <c r="F89">
        <v>1401.6</v>
      </c>
      <c r="G89" s="4">
        <v>44131</v>
      </c>
    </row>
    <row r="90" spans="1:7" x14ac:dyDescent="0.3">
      <c r="A90" t="s">
        <v>146</v>
      </c>
      <c r="B90" t="s">
        <v>48</v>
      </c>
      <c r="C90" t="s">
        <v>5</v>
      </c>
      <c r="D90">
        <v>68000</v>
      </c>
      <c r="E90" s="5">
        <v>0.03</v>
      </c>
      <c r="F90">
        <v>478.05</v>
      </c>
      <c r="G90" s="4">
        <v>43757</v>
      </c>
    </row>
    <row r="91" spans="1:7" x14ac:dyDescent="0.3">
      <c r="A91" t="s">
        <v>54</v>
      </c>
      <c r="B91" t="s">
        <v>127</v>
      </c>
      <c r="C91" t="s">
        <v>8</v>
      </c>
      <c r="D91">
        <v>145000</v>
      </c>
      <c r="E91" s="5">
        <v>0.04</v>
      </c>
      <c r="F91">
        <v>1269.52</v>
      </c>
      <c r="G91" s="4">
        <v>43685</v>
      </c>
    </row>
    <row r="92" spans="1:7" x14ac:dyDescent="0.3">
      <c r="A92" t="s">
        <v>146</v>
      </c>
      <c r="B92" t="s">
        <v>26</v>
      </c>
      <c r="C92" t="s">
        <v>11</v>
      </c>
      <c r="D92">
        <v>147000</v>
      </c>
      <c r="E92" s="5">
        <v>7.0000000000000007E-2</v>
      </c>
      <c r="F92">
        <v>1668.78</v>
      </c>
      <c r="G92" s="4">
        <v>44841</v>
      </c>
    </row>
    <row r="93" spans="1:7" x14ac:dyDescent="0.3">
      <c r="A93" t="s">
        <v>132</v>
      </c>
      <c r="B93" t="s">
        <v>85</v>
      </c>
      <c r="C93" t="s">
        <v>19</v>
      </c>
      <c r="D93">
        <v>75000</v>
      </c>
      <c r="E93" s="5">
        <v>7.0000000000000007E-2</v>
      </c>
      <c r="F93">
        <v>1485.09</v>
      </c>
      <c r="G93" s="4">
        <v>44157</v>
      </c>
    </row>
    <row r="94" spans="1:7" x14ac:dyDescent="0.3">
      <c r="A94" t="s">
        <v>148</v>
      </c>
      <c r="B94" t="s">
        <v>33</v>
      </c>
      <c r="C94" t="s">
        <v>19</v>
      </c>
      <c r="D94">
        <v>78000</v>
      </c>
      <c r="E94" s="5">
        <v>0.06</v>
      </c>
      <c r="F94">
        <v>689.99</v>
      </c>
      <c r="G94" s="4">
        <v>44691</v>
      </c>
    </row>
    <row r="95" spans="1:7" x14ac:dyDescent="0.3">
      <c r="A95" t="s">
        <v>74</v>
      </c>
      <c r="B95" t="s">
        <v>92</v>
      </c>
      <c r="C95" t="s">
        <v>8</v>
      </c>
      <c r="D95">
        <v>84000</v>
      </c>
      <c r="E95" s="5">
        <v>0.05</v>
      </c>
      <c r="F95">
        <v>1518.74</v>
      </c>
      <c r="G95" s="4">
        <v>44083</v>
      </c>
    </row>
    <row r="96" spans="1:7" x14ac:dyDescent="0.3">
      <c r="A96" t="s">
        <v>74</v>
      </c>
      <c r="B96" t="s">
        <v>38</v>
      </c>
      <c r="C96" t="s">
        <v>11</v>
      </c>
      <c r="D96">
        <v>112000</v>
      </c>
      <c r="E96" s="5">
        <v>0.04</v>
      </c>
      <c r="F96">
        <v>1118.82</v>
      </c>
      <c r="G96" s="4">
        <v>44322</v>
      </c>
    </row>
    <row r="97" spans="1:7" x14ac:dyDescent="0.3">
      <c r="A97" t="s">
        <v>97</v>
      </c>
      <c r="B97" t="s">
        <v>105</v>
      </c>
      <c r="C97" t="s">
        <v>64</v>
      </c>
      <c r="D97">
        <v>137000</v>
      </c>
      <c r="E97" s="5">
        <v>0.06</v>
      </c>
      <c r="F97">
        <v>1600.49</v>
      </c>
      <c r="G97" s="4">
        <v>44781</v>
      </c>
    </row>
    <row r="98" spans="1:7" x14ac:dyDescent="0.3">
      <c r="A98" t="s">
        <v>23</v>
      </c>
      <c r="B98" t="s">
        <v>52</v>
      </c>
      <c r="C98" t="s">
        <v>11</v>
      </c>
      <c r="D98">
        <v>45000</v>
      </c>
      <c r="E98" s="5">
        <v>0.04</v>
      </c>
      <c r="F98">
        <v>1442.28</v>
      </c>
      <c r="G98" s="4">
        <v>44856</v>
      </c>
    </row>
    <row r="99" spans="1:7" x14ac:dyDescent="0.3">
      <c r="A99" t="s">
        <v>97</v>
      </c>
      <c r="B99" t="s">
        <v>28</v>
      </c>
      <c r="C99" t="s">
        <v>19</v>
      </c>
      <c r="D99">
        <v>33000</v>
      </c>
      <c r="E99" s="5">
        <v>0.05</v>
      </c>
      <c r="F99">
        <v>432.56</v>
      </c>
      <c r="G99" s="4">
        <v>43986</v>
      </c>
    </row>
    <row r="100" spans="1:7" x14ac:dyDescent="0.3">
      <c r="A100" t="s">
        <v>139</v>
      </c>
      <c r="B100" t="s">
        <v>87</v>
      </c>
      <c r="C100" t="s">
        <v>30</v>
      </c>
      <c r="D100">
        <v>92000</v>
      </c>
      <c r="E100" s="5">
        <v>0.05</v>
      </c>
      <c r="F100">
        <v>882.7</v>
      </c>
      <c r="G100" s="4">
        <v>44316</v>
      </c>
    </row>
    <row r="101" spans="1:7" x14ac:dyDescent="0.3">
      <c r="A101" t="s">
        <v>116</v>
      </c>
      <c r="B101" t="s">
        <v>100</v>
      </c>
      <c r="C101" t="s">
        <v>100</v>
      </c>
      <c r="D101">
        <v>119000</v>
      </c>
      <c r="E101" s="5">
        <v>0.06</v>
      </c>
      <c r="F101">
        <v>1166.81</v>
      </c>
      <c r="G101" s="4">
        <v>43950</v>
      </c>
    </row>
    <row r="102" spans="1:7" x14ac:dyDescent="0.3">
      <c r="A102" t="s">
        <v>62</v>
      </c>
      <c r="B102" t="s">
        <v>144</v>
      </c>
      <c r="C102" t="s">
        <v>8</v>
      </c>
      <c r="D102">
        <v>49000</v>
      </c>
      <c r="E102" s="5">
        <v>0.05</v>
      </c>
      <c r="F102">
        <v>1468.57</v>
      </c>
      <c r="G102" s="4">
        <v>43505</v>
      </c>
    </row>
    <row r="103" spans="1:7" x14ac:dyDescent="0.3">
      <c r="A103" t="s">
        <v>69</v>
      </c>
      <c r="B103" t="s">
        <v>131</v>
      </c>
      <c r="C103" t="s">
        <v>11</v>
      </c>
      <c r="D103">
        <v>131000</v>
      </c>
      <c r="E103" s="5">
        <v>0.06</v>
      </c>
      <c r="F103">
        <v>3465.76</v>
      </c>
      <c r="G103" s="4">
        <v>43881</v>
      </c>
    </row>
    <row r="104" spans="1:7" x14ac:dyDescent="0.3">
      <c r="A104" t="s">
        <v>101</v>
      </c>
      <c r="B104" t="s">
        <v>34</v>
      </c>
      <c r="C104" t="s">
        <v>11</v>
      </c>
      <c r="D104">
        <v>73000</v>
      </c>
      <c r="E104" s="5">
        <v>0.04</v>
      </c>
      <c r="F104">
        <v>1268.51</v>
      </c>
      <c r="G104" s="4">
        <v>43516</v>
      </c>
    </row>
    <row r="105" spans="1:7" x14ac:dyDescent="0.3">
      <c r="A105" t="s">
        <v>25</v>
      </c>
      <c r="B105" t="s">
        <v>59</v>
      </c>
      <c r="C105" t="s">
        <v>39</v>
      </c>
      <c r="D105">
        <v>145000</v>
      </c>
      <c r="E105" s="5">
        <v>0.05</v>
      </c>
      <c r="F105">
        <v>3277.68</v>
      </c>
      <c r="G105" s="4">
        <v>44571</v>
      </c>
    </row>
    <row r="106" spans="1:7" x14ac:dyDescent="0.3">
      <c r="A106" t="s">
        <v>117</v>
      </c>
      <c r="B106" t="s">
        <v>144</v>
      </c>
      <c r="C106" t="s">
        <v>8</v>
      </c>
      <c r="D106">
        <v>145000</v>
      </c>
      <c r="E106" s="5">
        <v>0.03</v>
      </c>
      <c r="F106">
        <v>1463.36</v>
      </c>
      <c r="G106" s="4">
        <v>43579</v>
      </c>
    </row>
    <row r="107" spans="1:7" x14ac:dyDescent="0.3">
      <c r="A107" t="s">
        <v>47</v>
      </c>
      <c r="B107" t="s">
        <v>100</v>
      </c>
      <c r="C107" t="s">
        <v>100</v>
      </c>
      <c r="D107">
        <v>112000</v>
      </c>
      <c r="E107" s="5">
        <v>0.05</v>
      </c>
      <c r="F107">
        <v>1371.79</v>
      </c>
      <c r="G107" s="4">
        <v>44581</v>
      </c>
    </row>
    <row r="108" spans="1:7" x14ac:dyDescent="0.3">
      <c r="A108" t="s">
        <v>110</v>
      </c>
      <c r="B108" t="s">
        <v>95</v>
      </c>
      <c r="C108" t="s">
        <v>11</v>
      </c>
      <c r="D108">
        <v>40000</v>
      </c>
      <c r="E108" s="5">
        <v>0.04</v>
      </c>
      <c r="F108">
        <v>759.61</v>
      </c>
      <c r="G108" s="4">
        <v>44669</v>
      </c>
    </row>
    <row r="109" spans="1:7" x14ac:dyDescent="0.3">
      <c r="A109" t="s">
        <v>140</v>
      </c>
      <c r="B109" t="s">
        <v>92</v>
      </c>
      <c r="C109" t="s">
        <v>8</v>
      </c>
      <c r="D109">
        <v>52000</v>
      </c>
      <c r="E109" s="5">
        <v>0.04</v>
      </c>
      <c r="F109">
        <v>438.84</v>
      </c>
      <c r="G109" s="4">
        <v>43485</v>
      </c>
    </row>
    <row r="110" spans="1:7" x14ac:dyDescent="0.3">
      <c r="A110" t="s">
        <v>142</v>
      </c>
      <c r="B110" t="s">
        <v>138</v>
      </c>
      <c r="C110" t="s">
        <v>39</v>
      </c>
      <c r="D110">
        <v>84000</v>
      </c>
      <c r="E110" s="5">
        <v>0.06</v>
      </c>
      <c r="F110">
        <v>1672</v>
      </c>
      <c r="G110" s="4">
        <v>44585</v>
      </c>
    </row>
    <row r="111" spans="1:7" x14ac:dyDescent="0.3">
      <c r="A111" t="s">
        <v>139</v>
      </c>
      <c r="B111" t="s">
        <v>55</v>
      </c>
      <c r="C111" t="s">
        <v>5</v>
      </c>
      <c r="D111">
        <v>78000</v>
      </c>
      <c r="E111" s="5">
        <v>0.03</v>
      </c>
      <c r="F111">
        <v>634.73</v>
      </c>
      <c r="G111" s="4">
        <v>44867</v>
      </c>
    </row>
    <row r="112" spans="1:7" x14ac:dyDescent="0.3">
      <c r="A112" t="s">
        <v>146</v>
      </c>
      <c r="B112" t="s">
        <v>46</v>
      </c>
      <c r="C112" t="s">
        <v>11</v>
      </c>
      <c r="D112">
        <v>108000</v>
      </c>
      <c r="E112" s="5">
        <v>7.0000000000000007E-2</v>
      </c>
      <c r="F112">
        <v>1021.08</v>
      </c>
      <c r="G112" s="4">
        <v>43570</v>
      </c>
    </row>
    <row r="113" spans="1:7" x14ac:dyDescent="0.3">
      <c r="A113" t="s">
        <v>119</v>
      </c>
      <c r="B113" t="s">
        <v>108</v>
      </c>
      <c r="C113" t="s">
        <v>76</v>
      </c>
      <c r="D113">
        <v>99000</v>
      </c>
      <c r="E113" s="5">
        <v>0.04</v>
      </c>
      <c r="F113">
        <v>2422.77</v>
      </c>
      <c r="G113" s="4">
        <v>44695</v>
      </c>
    </row>
    <row r="114" spans="1:7" x14ac:dyDescent="0.3">
      <c r="A114" t="s">
        <v>134</v>
      </c>
      <c r="B114" t="s">
        <v>31</v>
      </c>
      <c r="C114" t="s">
        <v>30</v>
      </c>
      <c r="D114">
        <v>35000</v>
      </c>
      <c r="E114" s="5">
        <v>0.05</v>
      </c>
      <c r="F114">
        <v>318.89</v>
      </c>
      <c r="G114" s="4">
        <v>44726</v>
      </c>
    </row>
    <row r="115" spans="1:7" x14ac:dyDescent="0.3">
      <c r="A115" t="s">
        <v>142</v>
      </c>
      <c r="B115" t="s">
        <v>34</v>
      </c>
      <c r="C115" t="s">
        <v>11</v>
      </c>
      <c r="D115">
        <v>44000</v>
      </c>
      <c r="E115" s="5">
        <v>0.04</v>
      </c>
      <c r="F115">
        <v>328.13</v>
      </c>
      <c r="G115" s="4">
        <v>43999</v>
      </c>
    </row>
    <row r="116" spans="1:7" x14ac:dyDescent="0.3">
      <c r="A116" t="s">
        <v>23</v>
      </c>
      <c r="B116" t="s">
        <v>6</v>
      </c>
      <c r="C116" t="s">
        <v>5</v>
      </c>
      <c r="D116">
        <v>36000</v>
      </c>
      <c r="E116" s="5">
        <v>0.03</v>
      </c>
      <c r="F116">
        <v>253.09</v>
      </c>
      <c r="G116" s="4">
        <v>43806</v>
      </c>
    </row>
    <row r="117" spans="1:7" x14ac:dyDescent="0.3">
      <c r="A117" t="s">
        <v>102</v>
      </c>
      <c r="B117" t="s">
        <v>46</v>
      </c>
      <c r="C117" t="s">
        <v>11</v>
      </c>
      <c r="D117">
        <v>122000</v>
      </c>
      <c r="E117" s="5">
        <v>0.06</v>
      </c>
      <c r="F117">
        <v>2120.81</v>
      </c>
      <c r="G117" s="4">
        <v>43673</v>
      </c>
    </row>
    <row r="118" spans="1:7" x14ac:dyDescent="0.3">
      <c r="A118" t="s">
        <v>137</v>
      </c>
      <c r="B118" t="s">
        <v>40</v>
      </c>
      <c r="C118" t="s">
        <v>39</v>
      </c>
      <c r="D118">
        <v>107000</v>
      </c>
      <c r="E118" s="5">
        <v>0.03</v>
      </c>
      <c r="F118">
        <v>940.7</v>
      </c>
      <c r="G118" s="4">
        <v>43521</v>
      </c>
    </row>
    <row r="119" spans="1:7" x14ac:dyDescent="0.3">
      <c r="A119" t="s">
        <v>137</v>
      </c>
      <c r="B119" t="s">
        <v>107</v>
      </c>
      <c r="C119" t="s">
        <v>30</v>
      </c>
      <c r="D119">
        <v>100000</v>
      </c>
      <c r="E119" s="5">
        <v>0.03</v>
      </c>
      <c r="F119">
        <v>2511.11</v>
      </c>
      <c r="G119" s="4">
        <v>43679</v>
      </c>
    </row>
    <row r="120" spans="1:7" x14ac:dyDescent="0.3">
      <c r="A120" t="s">
        <v>115</v>
      </c>
      <c r="B120" t="s">
        <v>124</v>
      </c>
      <c r="C120" t="s">
        <v>8</v>
      </c>
      <c r="D120">
        <v>145000</v>
      </c>
      <c r="E120" s="5">
        <v>0.04</v>
      </c>
      <c r="F120">
        <v>1530.96</v>
      </c>
      <c r="G120" s="4">
        <v>44267</v>
      </c>
    </row>
    <row r="121" spans="1:7" x14ac:dyDescent="0.3">
      <c r="A121" t="s">
        <v>96</v>
      </c>
      <c r="B121" t="s">
        <v>34</v>
      </c>
      <c r="C121" t="s">
        <v>11</v>
      </c>
      <c r="D121">
        <v>145000</v>
      </c>
      <c r="E121" s="5">
        <v>0.04</v>
      </c>
      <c r="F121">
        <v>1085.83</v>
      </c>
      <c r="G121" s="4">
        <v>44553</v>
      </c>
    </row>
    <row r="122" spans="1:7" x14ac:dyDescent="0.3">
      <c r="A122" t="s">
        <v>117</v>
      </c>
      <c r="B122" t="s">
        <v>144</v>
      </c>
      <c r="C122" t="s">
        <v>8</v>
      </c>
      <c r="D122">
        <v>71000</v>
      </c>
      <c r="E122" s="5">
        <v>0.04</v>
      </c>
      <c r="F122">
        <v>1944.44</v>
      </c>
      <c r="G122" s="4">
        <v>43609</v>
      </c>
    </row>
    <row r="123" spans="1:7" x14ac:dyDescent="0.3">
      <c r="A123" t="s">
        <v>78</v>
      </c>
      <c r="B123" t="s">
        <v>26</v>
      </c>
      <c r="C123" t="s">
        <v>11</v>
      </c>
      <c r="D123">
        <v>101000</v>
      </c>
      <c r="E123" s="5">
        <v>0.06</v>
      </c>
      <c r="F123">
        <v>893.45</v>
      </c>
      <c r="G123" s="4">
        <v>44147</v>
      </c>
    </row>
    <row r="124" spans="1:7" x14ac:dyDescent="0.3">
      <c r="A124" t="s">
        <v>145</v>
      </c>
      <c r="B124" t="s">
        <v>38</v>
      </c>
      <c r="C124" t="s">
        <v>11</v>
      </c>
      <c r="D124">
        <v>63000</v>
      </c>
      <c r="E124" s="5">
        <v>0.03</v>
      </c>
      <c r="F124">
        <v>547.01</v>
      </c>
      <c r="G124" s="4">
        <v>44456</v>
      </c>
    </row>
    <row r="125" spans="1:7" x14ac:dyDescent="0.3">
      <c r="A125" t="s">
        <v>142</v>
      </c>
      <c r="B125" t="s">
        <v>9</v>
      </c>
      <c r="C125" t="s">
        <v>8</v>
      </c>
      <c r="D125">
        <v>123000</v>
      </c>
      <c r="E125" s="5">
        <v>0.04</v>
      </c>
      <c r="F125">
        <v>1901.03</v>
      </c>
      <c r="G125" s="4">
        <v>44457</v>
      </c>
    </row>
    <row r="126" spans="1:7" x14ac:dyDescent="0.3">
      <c r="A126" t="s">
        <v>135</v>
      </c>
      <c r="B126" t="s">
        <v>33</v>
      </c>
      <c r="C126" t="s">
        <v>19</v>
      </c>
      <c r="D126">
        <v>146000</v>
      </c>
      <c r="E126" s="5">
        <v>0.05</v>
      </c>
      <c r="F126">
        <v>1448.47</v>
      </c>
      <c r="G126" s="4">
        <v>44644</v>
      </c>
    </row>
    <row r="127" spans="1:7" x14ac:dyDescent="0.3">
      <c r="A127" t="s">
        <v>56</v>
      </c>
      <c r="B127" t="s">
        <v>33</v>
      </c>
      <c r="C127" t="s">
        <v>19</v>
      </c>
      <c r="D127">
        <v>66000</v>
      </c>
      <c r="E127" s="5">
        <v>0.05</v>
      </c>
      <c r="F127">
        <v>795.6</v>
      </c>
      <c r="G127" s="4">
        <v>43897</v>
      </c>
    </row>
    <row r="128" spans="1:7" x14ac:dyDescent="0.3">
      <c r="A128" t="s">
        <v>116</v>
      </c>
      <c r="B128" t="s">
        <v>36</v>
      </c>
      <c r="C128" t="s">
        <v>5</v>
      </c>
      <c r="D128">
        <v>85000</v>
      </c>
      <c r="E128" s="5">
        <v>0.06</v>
      </c>
      <c r="F128">
        <v>1576.19</v>
      </c>
      <c r="G128" s="4">
        <v>43548</v>
      </c>
    </row>
    <row r="129" spans="1:7" x14ac:dyDescent="0.3">
      <c r="A129" t="s">
        <v>90</v>
      </c>
      <c r="B129" t="s">
        <v>105</v>
      </c>
      <c r="C129" t="s">
        <v>64</v>
      </c>
      <c r="D129">
        <v>50000</v>
      </c>
      <c r="E129" s="5">
        <v>7.0000000000000007E-2</v>
      </c>
      <c r="F129">
        <v>1821.6</v>
      </c>
      <c r="G129" s="4">
        <v>43693</v>
      </c>
    </row>
    <row r="130" spans="1:7" x14ac:dyDescent="0.3">
      <c r="A130" t="s">
        <v>66</v>
      </c>
      <c r="B130" t="s">
        <v>89</v>
      </c>
      <c r="C130" t="s">
        <v>16</v>
      </c>
      <c r="D130">
        <v>115000</v>
      </c>
      <c r="E130" s="5">
        <v>0.06</v>
      </c>
      <c r="F130">
        <v>1005.81</v>
      </c>
      <c r="G130" s="4">
        <v>43994</v>
      </c>
    </row>
    <row r="131" spans="1:7" x14ac:dyDescent="0.3">
      <c r="A131" t="s">
        <v>113</v>
      </c>
      <c r="B131" t="s">
        <v>87</v>
      </c>
      <c r="C131" t="s">
        <v>30</v>
      </c>
      <c r="D131">
        <v>117000</v>
      </c>
      <c r="E131" s="5">
        <v>7.0000000000000007E-2</v>
      </c>
      <c r="F131">
        <v>1068.69</v>
      </c>
      <c r="G131" s="4">
        <v>44556</v>
      </c>
    </row>
    <row r="132" spans="1:7" x14ac:dyDescent="0.3">
      <c r="A132" t="s">
        <v>114</v>
      </c>
      <c r="B132" t="s">
        <v>138</v>
      </c>
      <c r="C132" t="s">
        <v>39</v>
      </c>
      <c r="D132">
        <v>143000</v>
      </c>
      <c r="E132" s="5">
        <v>0.05</v>
      </c>
      <c r="F132">
        <v>2303.0100000000002</v>
      </c>
      <c r="G132" s="4">
        <v>43777</v>
      </c>
    </row>
    <row r="133" spans="1:7" x14ac:dyDescent="0.3">
      <c r="A133" t="s">
        <v>29</v>
      </c>
      <c r="B133" t="s">
        <v>14</v>
      </c>
      <c r="C133" t="s">
        <v>11</v>
      </c>
      <c r="D133">
        <v>120000</v>
      </c>
      <c r="E133" s="5">
        <v>0.04</v>
      </c>
      <c r="F133">
        <v>1730.27</v>
      </c>
      <c r="G133" s="4">
        <v>43670</v>
      </c>
    </row>
    <row r="134" spans="1:7" x14ac:dyDescent="0.3">
      <c r="A134" t="s">
        <v>125</v>
      </c>
      <c r="B134" t="s">
        <v>138</v>
      </c>
      <c r="C134" t="s">
        <v>39</v>
      </c>
      <c r="D134">
        <v>113000</v>
      </c>
      <c r="E134" s="5">
        <v>0.05</v>
      </c>
      <c r="F134">
        <v>1214.21</v>
      </c>
      <c r="G134" s="4">
        <v>44831</v>
      </c>
    </row>
    <row r="135" spans="1:7" x14ac:dyDescent="0.3">
      <c r="A135" t="s">
        <v>111</v>
      </c>
      <c r="B135" t="s">
        <v>31</v>
      </c>
      <c r="C135" t="s">
        <v>30</v>
      </c>
      <c r="D135">
        <v>33000</v>
      </c>
      <c r="E135" s="5">
        <v>0.06</v>
      </c>
      <c r="F135">
        <v>390.76</v>
      </c>
      <c r="G135" s="4">
        <v>44047</v>
      </c>
    </row>
    <row r="136" spans="1:7" x14ac:dyDescent="0.3">
      <c r="A136" t="s">
        <v>81</v>
      </c>
      <c r="B136" t="s">
        <v>40</v>
      </c>
      <c r="C136" t="s">
        <v>39</v>
      </c>
      <c r="D136">
        <v>37000</v>
      </c>
      <c r="E136" s="5">
        <v>0.03</v>
      </c>
      <c r="F136">
        <v>1021.88</v>
      </c>
      <c r="G136" s="4">
        <v>44756</v>
      </c>
    </row>
    <row r="137" spans="1:7" x14ac:dyDescent="0.3">
      <c r="A137" t="s">
        <v>128</v>
      </c>
      <c r="B137" t="s">
        <v>65</v>
      </c>
      <c r="C137" t="s">
        <v>64</v>
      </c>
      <c r="D137">
        <v>129000</v>
      </c>
      <c r="E137" s="5">
        <v>0.06</v>
      </c>
      <c r="F137">
        <v>1559.67</v>
      </c>
      <c r="G137" s="4">
        <v>44409</v>
      </c>
    </row>
    <row r="138" spans="1:7" x14ac:dyDescent="0.3">
      <c r="A138" t="s">
        <v>111</v>
      </c>
      <c r="B138" t="s">
        <v>34</v>
      </c>
      <c r="C138" t="s">
        <v>11</v>
      </c>
      <c r="D138">
        <v>45000</v>
      </c>
      <c r="E138" s="5">
        <v>0.04</v>
      </c>
      <c r="F138">
        <v>424.52</v>
      </c>
      <c r="G138" s="4">
        <v>43568</v>
      </c>
    </row>
    <row r="139" spans="1:7" x14ac:dyDescent="0.3">
      <c r="A139" t="s">
        <v>47</v>
      </c>
      <c r="B139" t="s">
        <v>55</v>
      </c>
      <c r="C139" t="s">
        <v>5</v>
      </c>
      <c r="D139">
        <v>93000</v>
      </c>
      <c r="E139" s="5">
        <v>0.03</v>
      </c>
      <c r="F139">
        <v>761.08</v>
      </c>
      <c r="G139" s="4">
        <v>44206</v>
      </c>
    </row>
    <row r="140" spans="1:7" x14ac:dyDescent="0.3">
      <c r="A140" t="s">
        <v>134</v>
      </c>
      <c r="B140" t="s">
        <v>17</v>
      </c>
      <c r="C140" t="s">
        <v>16</v>
      </c>
      <c r="D140">
        <v>103000</v>
      </c>
      <c r="E140" s="5">
        <v>7.0000000000000007E-2</v>
      </c>
      <c r="F140">
        <v>1884.74</v>
      </c>
      <c r="G140" s="4">
        <v>43829</v>
      </c>
    </row>
    <row r="141" spans="1:7" x14ac:dyDescent="0.3">
      <c r="A141" t="s">
        <v>83</v>
      </c>
      <c r="B141" t="s">
        <v>6</v>
      </c>
      <c r="C141" t="s">
        <v>5</v>
      </c>
      <c r="D141">
        <v>70000</v>
      </c>
      <c r="E141" s="5">
        <v>0.04</v>
      </c>
      <c r="F141">
        <v>567.89</v>
      </c>
      <c r="G141" s="4">
        <v>44761</v>
      </c>
    </row>
    <row r="142" spans="1:7" x14ac:dyDescent="0.3">
      <c r="A142" t="s">
        <v>117</v>
      </c>
      <c r="B142" t="s">
        <v>20</v>
      </c>
      <c r="C142" t="s">
        <v>19</v>
      </c>
      <c r="D142">
        <v>115000</v>
      </c>
      <c r="E142" s="5">
        <v>7.0000000000000007E-2</v>
      </c>
      <c r="F142">
        <v>1233.2</v>
      </c>
      <c r="G142" s="4">
        <v>43832</v>
      </c>
    </row>
    <row r="143" spans="1:7" x14ac:dyDescent="0.3">
      <c r="A143" t="s">
        <v>44</v>
      </c>
      <c r="B143" t="s">
        <v>86</v>
      </c>
      <c r="C143" t="s">
        <v>30</v>
      </c>
      <c r="D143">
        <v>100000</v>
      </c>
      <c r="E143" s="5">
        <v>0.04</v>
      </c>
      <c r="F143">
        <v>2061.5</v>
      </c>
      <c r="G143" s="4">
        <v>43782</v>
      </c>
    </row>
    <row r="144" spans="1:7" x14ac:dyDescent="0.3">
      <c r="A144" t="s">
        <v>45</v>
      </c>
      <c r="B144" t="s">
        <v>100</v>
      </c>
      <c r="C144" t="s">
        <v>100</v>
      </c>
      <c r="D144">
        <v>137000</v>
      </c>
      <c r="E144" s="5">
        <v>0.04</v>
      </c>
      <c r="F144">
        <v>1416</v>
      </c>
      <c r="G144" s="4">
        <v>44843</v>
      </c>
    </row>
    <row r="145" spans="1:7" x14ac:dyDescent="0.3">
      <c r="A145" t="s">
        <v>63</v>
      </c>
      <c r="B145" t="s">
        <v>124</v>
      </c>
      <c r="C145" t="s">
        <v>8</v>
      </c>
      <c r="D145">
        <v>81000</v>
      </c>
      <c r="E145" s="5">
        <v>0.04</v>
      </c>
      <c r="F145">
        <v>619.52</v>
      </c>
      <c r="G145" s="4">
        <v>43752</v>
      </c>
    </row>
    <row r="146" spans="1:7" x14ac:dyDescent="0.3">
      <c r="A146" t="s">
        <v>139</v>
      </c>
      <c r="B146" t="s">
        <v>68</v>
      </c>
      <c r="C146" t="s">
        <v>39</v>
      </c>
      <c r="D146">
        <v>90000</v>
      </c>
      <c r="E146" s="5">
        <v>0.05</v>
      </c>
      <c r="F146">
        <v>858.87</v>
      </c>
      <c r="G146" s="4">
        <v>43957</v>
      </c>
    </row>
    <row r="147" spans="1:7" x14ac:dyDescent="0.3">
      <c r="A147" t="s">
        <v>32</v>
      </c>
      <c r="B147" t="s">
        <v>147</v>
      </c>
      <c r="C147" t="s">
        <v>42</v>
      </c>
      <c r="D147">
        <v>85000</v>
      </c>
      <c r="E147" s="5">
        <v>0.04</v>
      </c>
      <c r="F147">
        <v>931.33</v>
      </c>
      <c r="G147" s="4">
        <v>43682</v>
      </c>
    </row>
    <row r="148" spans="1:7" x14ac:dyDescent="0.3">
      <c r="A148" t="s">
        <v>83</v>
      </c>
      <c r="B148" t="s">
        <v>95</v>
      </c>
      <c r="C148" t="s">
        <v>11</v>
      </c>
      <c r="D148">
        <v>89000</v>
      </c>
      <c r="E148" s="5">
        <v>0.04</v>
      </c>
      <c r="F148">
        <v>805.65</v>
      </c>
      <c r="G148" s="4">
        <v>44433</v>
      </c>
    </row>
    <row r="149" spans="1:7" x14ac:dyDescent="0.3">
      <c r="A149" t="s">
        <v>137</v>
      </c>
      <c r="B149" t="s">
        <v>100</v>
      </c>
      <c r="C149" t="s">
        <v>100</v>
      </c>
      <c r="D149">
        <v>75000</v>
      </c>
      <c r="E149" s="5">
        <v>0.06</v>
      </c>
      <c r="F149">
        <v>1492.86</v>
      </c>
      <c r="G149" s="4">
        <v>44704</v>
      </c>
    </row>
    <row r="150" spans="1:7" x14ac:dyDescent="0.3">
      <c r="A150" t="s">
        <v>114</v>
      </c>
      <c r="B150" t="s">
        <v>130</v>
      </c>
      <c r="C150" t="s">
        <v>30</v>
      </c>
      <c r="D150">
        <v>59000</v>
      </c>
      <c r="E150" s="5">
        <v>7.0000000000000007E-2</v>
      </c>
      <c r="F150">
        <v>769.12</v>
      </c>
      <c r="G150" s="4">
        <v>44207</v>
      </c>
    </row>
    <row r="151" spans="1:7" x14ac:dyDescent="0.3">
      <c r="A151" t="s">
        <v>63</v>
      </c>
      <c r="B151" t="s">
        <v>61</v>
      </c>
      <c r="C151" t="s">
        <v>5</v>
      </c>
      <c r="D151">
        <v>120000</v>
      </c>
      <c r="E151" s="5">
        <v>0.06</v>
      </c>
      <c r="F151">
        <v>1257.58</v>
      </c>
      <c r="G151" s="4">
        <v>43635</v>
      </c>
    </row>
    <row r="152" spans="1:7" x14ac:dyDescent="0.3">
      <c r="A152" t="s">
        <v>37</v>
      </c>
      <c r="B152" t="s">
        <v>28</v>
      </c>
      <c r="C152" t="s">
        <v>19</v>
      </c>
      <c r="D152">
        <v>46000</v>
      </c>
      <c r="E152" s="5">
        <v>7.0000000000000007E-2</v>
      </c>
      <c r="F152">
        <v>475.17</v>
      </c>
      <c r="G152" s="4">
        <v>44102</v>
      </c>
    </row>
    <row r="153" spans="1:7" x14ac:dyDescent="0.3">
      <c r="A153" t="s">
        <v>66</v>
      </c>
      <c r="B153" t="s">
        <v>86</v>
      </c>
      <c r="C153" t="s">
        <v>30</v>
      </c>
      <c r="D153">
        <v>74000</v>
      </c>
      <c r="E153" s="5">
        <v>0.05</v>
      </c>
      <c r="F153">
        <v>610.86</v>
      </c>
      <c r="G153" s="4">
        <v>44273</v>
      </c>
    </row>
    <row r="154" spans="1:7" x14ac:dyDescent="0.3">
      <c r="A154" t="s">
        <v>13</v>
      </c>
      <c r="B154" t="s">
        <v>17</v>
      </c>
      <c r="C154" t="s">
        <v>16</v>
      </c>
      <c r="D154">
        <v>150000</v>
      </c>
      <c r="E154" s="5">
        <v>0.03</v>
      </c>
      <c r="F154">
        <v>1294.43</v>
      </c>
      <c r="G154" s="4">
        <v>44643</v>
      </c>
    </row>
    <row r="155" spans="1:7" x14ac:dyDescent="0.3">
      <c r="A155" t="s">
        <v>90</v>
      </c>
      <c r="B155" t="s">
        <v>89</v>
      </c>
      <c r="C155" t="s">
        <v>16</v>
      </c>
      <c r="D155">
        <v>79000</v>
      </c>
      <c r="E155" s="5">
        <v>7.0000000000000007E-2</v>
      </c>
      <c r="F155">
        <v>843.06</v>
      </c>
      <c r="G155" s="4">
        <v>44462</v>
      </c>
    </row>
    <row r="156" spans="1:7" x14ac:dyDescent="0.3">
      <c r="A156" t="s">
        <v>44</v>
      </c>
      <c r="B156" t="s">
        <v>92</v>
      </c>
      <c r="C156" t="s">
        <v>8</v>
      </c>
      <c r="D156">
        <v>59000</v>
      </c>
      <c r="E156" s="5">
        <v>0.06</v>
      </c>
      <c r="F156">
        <v>680.24</v>
      </c>
      <c r="G156" s="4">
        <v>44737</v>
      </c>
    </row>
    <row r="157" spans="1:7" x14ac:dyDescent="0.3">
      <c r="A157" t="s">
        <v>7</v>
      </c>
      <c r="B157" t="s">
        <v>24</v>
      </c>
      <c r="C157" t="s">
        <v>11</v>
      </c>
      <c r="D157">
        <v>116000</v>
      </c>
      <c r="E157" s="5">
        <v>0.04</v>
      </c>
      <c r="F157">
        <v>1094.31</v>
      </c>
      <c r="G157" s="4">
        <v>43534</v>
      </c>
    </row>
    <row r="158" spans="1:7" x14ac:dyDescent="0.3">
      <c r="A158" t="s">
        <v>110</v>
      </c>
      <c r="B158" t="s">
        <v>65</v>
      </c>
      <c r="C158" t="s">
        <v>64</v>
      </c>
      <c r="D158">
        <v>130000</v>
      </c>
      <c r="E158" s="5">
        <v>7.0000000000000007E-2</v>
      </c>
      <c r="F158">
        <v>3824.14</v>
      </c>
      <c r="G158" s="4">
        <v>44007</v>
      </c>
    </row>
    <row r="159" spans="1:7" x14ac:dyDescent="0.3">
      <c r="A159" t="s">
        <v>56</v>
      </c>
      <c r="B159" t="s">
        <v>127</v>
      </c>
      <c r="C159" t="s">
        <v>8</v>
      </c>
      <c r="D159">
        <v>43000</v>
      </c>
      <c r="E159" s="5">
        <v>0.03</v>
      </c>
      <c r="F159">
        <v>486.52</v>
      </c>
      <c r="G159" s="4">
        <v>44433</v>
      </c>
    </row>
    <row r="160" spans="1:7" x14ac:dyDescent="0.3">
      <c r="A160" t="s">
        <v>45</v>
      </c>
      <c r="B160" t="s">
        <v>14</v>
      </c>
      <c r="C160" t="s">
        <v>11</v>
      </c>
      <c r="D160">
        <v>66000</v>
      </c>
      <c r="E160" s="5">
        <v>0.05</v>
      </c>
      <c r="F160">
        <v>1881.58</v>
      </c>
      <c r="G160" s="4">
        <v>44284</v>
      </c>
    </row>
    <row r="161" spans="1:7" x14ac:dyDescent="0.3">
      <c r="A161" t="s">
        <v>51</v>
      </c>
      <c r="B161" t="s">
        <v>109</v>
      </c>
      <c r="C161" t="s">
        <v>8</v>
      </c>
      <c r="D161">
        <v>73000</v>
      </c>
      <c r="E161" s="5">
        <v>7.0000000000000007E-2</v>
      </c>
      <c r="F161">
        <v>680.46</v>
      </c>
      <c r="G161" s="4">
        <v>44837</v>
      </c>
    </row>
    <row r="162" spans="1:7" x14ac:dyDescent="0.3">
      <c r="A162" t="s">
        <v>83</v>
      </c>
      <c r="B162" t="s">
        <v>6</v>
      </c>
      <c r="C162" t="s">
        <v>5</v>
      </c>
      <c r="D162">
        <v>132000</v>
      </c>
      <c r="E162" s="5">
        <v>7.0000000000000007E-2</v>
      </c>
      <c r="F162">
        <v>1458.94</v>
      </c>
      <c r="G162" s="4">
        <v>44315</v>
      </c>
    </row>
    <row r="163" spans="1:7" x14ac:dyDescent="0.3">
      <c r="A163" t="s">
        <v>102</v>
      </c>
      <c r="B163" t="s">
        <v>147</v>
      </c>
      <c r="C163" t="s">
        <v>42</v>
      </c>
      <c r="D163">
        <v>31000</v>
      </c>
      <c r="E163" s="5">
        <v>0.04</v>
      </c>
      <c r="F163">
        <v>297.91000000000003</v>
      </c>
      <c r="G163" s="4">
        <v>44419</v>
      </c>
    </row>
    <row r="164" spans="1:7" x14ac:dyDescent="0.3">
      <c r="A164" t="s">
        <v>142</v>
      </c>
      <c r="B164" t="s">
        <v>12</v>
      </c>
      <c r="C164" t="s">
        <v>11</v>
      </c>
      <c r="D164">
        <v>48000</v>
      </c>
      <c r="E164" s="5">
        <v>7.0000000000000007E-2</v>
      </c>
      <c r="F164">
        <v>950.46</v>
      </c>
      <c r="G164" s="4">
        <v>43635</v>
      </c>
    </row>
    <row r="165" spans="1:7" x14ac:dyDescent="0.3">
      <c r="A165" t="s">
        <v>62</v>
      </c>
      <c r="B165" t="s">
        <v>22</v>
      </c>
      <c r="C165" t="s">
        <v>5</v>
      </c>
      <c r="D165">
        <v>77000</v>
      </c>
      <c r="E165" s="5">
        <v>7.0000000000000007E-2</v>
      </c>
      <c r="F165">
        <v>1445.12</v>
      </c>
      <c r="G165" s="4">
        <v>43641</v>
      </c>
    </row>
    <row r="166" spans="1:7" x14ac:dyDescent="0.3">
      <c r="A166" t="s">
        <v>93</v>
      </c>
      <c r="B166" t="s">
        <v>68</v>
      </c>
      <c r="C166" t="s">
        <v>39</v>
      </c>
      <c r="D166">
        <v>81000</v>
      </c>
      <c r="E166" s="5">
        <v>7.0000000000000007E-2</v>
      </c>
      <c r="F166">
        <v>924.64</v>
      </c>
      <c r="G166" s="4">
        <v>43486</v>
      </c>
    </row>
    <row r="167" spans="1:7" x14ac:dyDescent="0.3">
      <c r="A167" t="s">
        <v>145</v>
      </c>
      <c r="B167" t="s">
        <v>91</v>
      </c>
      <c r="C167" t="s">
        <v>5</v>
      </c>
      <c r="D167">
        <v>56000</v>
      </c>
      <c r="E167" s="5">
        <v>0.05</v>
      </c>
      <c r="F167">
        <v>842.41</v>
      </c>
      <c r="G167" s="4">
        <v>43779</v>
      </c>
    </row>
    <row r="168" spans="1:7" x14ac:dyDescent="0.3">
      <c r="A168" t="s">
        <v>44</v>
      </c>
      <c r="B168" t="s">
        <v>138</v>
      </c>
      <c r="C168" t="s">
        <v>39</v>
      </c>
      <c r="D168">
        <v>148000</v>
      </c>
      <c r="E168" s="5">
        <v>0.05</v>
      </c>
      <c r="F168">
        <v>4324.5600000000004</v>
      </c>
      <c r="G168" s="4">
        <v>44732</v>
      </c>
    </row>
    <row r="169" spans="1:7" x14ac:dyDescent="0.3">
      <c r="A169" t="s">
        <v>129</v>
      </c>
      <c r="B169" t="s">
        <v>61</v>
      </c>
      <c r="C169" t="s">
        <v>5</v>
      </c>
      <c r="D169">
        <v>35000</v>
      </c>
      <c r="E169" s="5">
        <v>0.04</v>
      </c>
      <c r="F169">
        <v>299.98</v>
      </c>
      <c r="G169" s="4">
        <v>44235</v>
      </c>
    </row>
    <row r="170" spans="1:7" x14ac:dyDescent="0.3">
      <c r="A170" t="s">
        <v>96</v>
      </c>
      <c r="B170" t="s">
        <v>31</v>
      </c>
      <c r="C170" t="s">
        <v>30</v>
      </c>
      <c r="D170">
        <v>70000</v>
      </c>
      <c r="E170" s="5">
        <v>0.03</v>
      </c>
      <c r="F170">
        <v>752.56</v>
      </c>
      <c r="G170" s="4">
        <v>44032</v>
      </c>
    </row>
    <row r="171" spans="1:7" x14ac:dyDescent="0.3">
      <c r="A171" t="s">
        <v>58</v>
      </c>
      <c r="B171" t="s">
        <v>100</v>
      </c>
      <c r="C171" t="s">
        <v>100</v>
      </c>
      <c r="D171">
        <v>63000</v>
      </c>
      <c r="E171" s="5">
        <v>0.05</v>
      </c>
      <c r="F171">
        <v>804.41</v>
      </c>
      <c r="G171" s="4">
        <v>44290</v>
      </c>
    </row>
    <row r="172" spans="1:7" x14ac:dyDescent="0.3">
      <c r="A172" t="s">
        <v>32</v>
      </c>
      <c r="B172" t="s">
        <v>131</v>
      </c>
      <c r="C172" t="s">
        <v>11</v>
      </c>
      <c r="D172">
        <v>90000</v>
      </c>
      <c r="E172" s="5">
        <v>0.04</v>
      </c>
      <c r="F172">
        <v>1297.7</v>
      </c>
      <c r="G172" s="4">
        <v>44369</v>
      </c>
    </row>
    <row r="173" spans="1:7" x14ac:dyDescent="0.3">
      <c r="A173" t="s">
        <v>115</v>
      </c>
      <c r="B173" t="s">
        <v>55</v>
      </c>
      <c r="C173" t="s">
        <v>5</v>
      </c>
      <c r="D173">
        <v>86000</v>
      </c>
      <c r="E173" s="5">
        <v>7.0000000000000007E-2</v>
      </c>
      <c r="F173">
        <v>1082.77</v>
      </c>
      <c r="G173" s="4">
        <v>44508</v>
      </c>
    </row>
    <row r="174" spans="1:7" x14ac:dyDescent="0.3">
      <c r="A174" t="s">
        <v>106</v>
      </c>
      <c r="B174" t="s">
        <v>91</v>
      </c>
      <c r="C174" t="s">
        <v>5</v>
      </c>
      <c r="D174">
        <v>72000</v>
      </c>
      <c r="E174" s="5">
        <v>0.05</v>
      </c>
      <c r="F174">
        <v>591.94000000000005</v>
      </c>
      <c r="G174" s="4">
        <v>44112</v>
      </c>
    </row>
    <row r="175" spans="1:7" x14ac:dyDescent="0.3">
      <c r="A175" t="s">
        <v>78</v>
      </c>
      <c r="B175" t="s">
        <v>17</v>
      </c>
      <c r="C175" t="s">
        <v>16</v>
      </c>
      <c r="D175">
        <v>55000</v>
      </c>
      <c r="E175" s="5">
        <v>0.03</v>
      </c>
      <c r="F175">
        <v>523.62</v>
      </c>
      <c r="G175" s="4">
        <v>44697</v>
      </c>
    </row>
    <row r="176" spans="1:7" x14ac:dyDescent="0.3">
      <c r="A176" t="s">
        <v>51</v>
      </c>
      <c r="B176" t="s">
        <v>85</v>
      </c>
      <c r="C176" t="s">
        <v>19</v>
      </c>
      <c r="D176">
        <v>88000</v>
      </c>
      <c r="E176" s="5">
        <v>0.06</v>
      </c>
      <c r="F176">
        <v>753.03</v>
      </c>
      <c r="G176" s="4">
        <v>44040</v>
      </c>
    </row>
    <row r="177" spans="1:7" x14ac:dyDescent="0.3">
      <c r="A177" t="s">
        <v>132</v>
      </c>
      <c r="B177" t="s">
        <v>100</v>
      </c>
      <c r="C177" t="s">
        <v>100</v>
      </c>
      <c r="D177">
        <v>113000</v>
      </c>
      <c r="E177" s="5">
        <v>0.06</v>
      </c>
      <c r="F177">
        <v>3944.04</v>
      </c>
      <c r="G177" s="4">
        <v>44779</v>
      </c>
    </row>
    <row r="178" spans="1:7" x14ac:dyDescent="0.3">
      <c r="A178" t="s">
        <v>106</v>
      </c>
      <c r="B178" t="s">
        <v>65</v>
      </c>
      <c r="C178" t="s">
        <v>64</v>
      </c>
      <c r="D178">
        <v>83000</v>
      </c>
      <c r="E178" s="5">
        <v>0.06</v>
      </c>
      <c r="F178">
        <v>2347.7399999999998</v>
      </c>
      <c r="G178" s="4">
        <v>43546</v>
      </c>
    </row>
    <row r="179" spans="1:7" x14ac:dyDescent="0.3">
      <c r="A179" t="s">
        <v>98</v>
      </c>
      <c r="B179" t="s">
        <v>61</v>
      </c>
      <c r="C179" t="s">
        <v>5</v>
      </c>
      <c r="D179">
        <v>140000</v>
      </c>
      <c r="E179" s="5">
        <v>0.05</v>
      </c>
      <c r="F179">
        <v>1959.3</v>
      </c>
      <c r="G179" s="4">
        <v>43935</v>
      </c>
    </row>
    <row r="180" spans="1:7" x14ac:dyDescent="0.3">
      <c r="A180" t="s">
        <v>58</v>
      </c>
      <c r="B180" t="s">
        <v>50</v>
      </c>
      <c r="C180" t="s">
        <v>5</v>
      </c>
      <c r="D180">
        <v>30000</v>
      </c>
      <c r="E180" s="5">
        <v>0.03</v>
      </c>
      <c r="F180">
        <v>872.44</v>
      </c>
      <c r="G180" s="4">
        <v>43913</v>
      </c>
    </row>
    <row r="181" spans="1:7" x14ac:dyDescent="0.3">
      <c r="A181" t="s">
        <v>122</v>
      </c>
      <c r="B181" t="s">
        <v>24</v>
      </c>
      <c r="C181" t="s">
        <v>11</v>
      </c>
      <c r="D181">
        <v>114000</v>
      </c>
      <c r="E181" s="5">
        <v>0.05</v>
      </c>
      <c r="F181">
        <v>1644.11</v>
      </c>
      <c r="G181" s="4">
        <v>44364</v>
      </c>
    </row>
    <row r="182" spans="1:7" x14ac:dyDescent="0.3">
      <c r="A182" t="s">
        <v>56</v>
      </c>
      <c r="B182" t="s">
        <v>77</v>
      </c>
      <c r="C182" t="s">
        <v>76</v>
      </c>
      <c r="D182">
        <v>72000</v>
      </c>
      <c r="E182" s="5">
        <v>0.05</v>
      </c>
      <c r="F182">
        <v>997.87</v>
      </c>
      <c r="G182" s="4">
        <v>43792</v>
      </c>
    </row>
    <row r="183" spans="1:7" x14ac:dyDescent="0.3">
      <c r="A183" t="s">
        <v>135</v>
      </c>
      <c r="B183" t="s">
        <v>86</v>
      </c>
      <c r="C183" t="s">
        <v>30</v>
      </c>
      <c r="D183">
        <v>61000</v>
      </c>
      <c r="E183" s="5">
        <v>0.05</v>
      </c>
      <c r="F183">
        <v>682.69</v>
      </c>
      <c r="G183" s="4">
        <v>44321</v>
      </c>
    </row>
    <row r="184" spans="1:7" x14ac:dyDescent="0.3">
      <c r="A184" t="s">
        <v>137</v>
      </c>
      <c r="B184" t="s">
        <v>68</v>
      </c>
      <c r="C184" t="s">
        <v>39</v>
      </c>
      <c r="D184">
        <v>31000</v>
      </c>
      <c r="E184" s="5">
        <v>0.05</v>
      </c>
      <c r="F184">
        <v>275.70999999999998</v>
      </c>
      <c r="G184" s="4">
        <v>44844</v>
      </c>
    </row>
    <row r="185" spans="1:7" x14ac:dyDescent="0.3">
      <c r="A185" t="s">
        <v>134</v>
      </c>
      <c r="B185" t="s">
        <v>65</v>
      </c>
      <c r="C185" t="s">
        <v>64</v>
      </c>
      <c r="D185">
        <v>51000</v>
      </c>
      <c r="E185" s="5">
        <v>0.03</v>
      </c>
      <c r="F185">
        <v>457.02</v>
      </c>
      <c r="G185" s="4">
        <v>44707</v>
      </c>
    </row>
    <row r="186" spans="1:7" x14ac:dyDescent="0.3">
      <c r="A186" t="s">
        <v>83</v>
      </c>
      <c r="B186" t="s">
        <v>20</v>
      </c>
      <c r="C186" t="s">
        <v>19</v>
      </c>
      <c r="D186">
        <v>79000</v>
      </c>
      <c r="E186" s="5">
        <v>0.05</v>
      </c>
      <c r="F186">
        <v>716.25</v>
      </c>
      <c r="G186" s="4">
        <v>44876</v>
      </c>
    </row>
    <row r="187" spans="1:7" x14ac:dyDescent="0.3">
      <c r="A187" t="s">
        <v>129</v>
      </c>
      <c r="B187" t="s">
        <v>65</v>
      </c>
      <c r="C187" t="s">
        <v>64</v>
      </c>
      <c r="D187">
        <v>122000</v>
      </c>
      <c r="E187" s="5">
        <v>0.05</v>
      </c>
      <c r="F187">
        <v>1328.43</v>
      </c>
      <c r="G187" s="4">
        <v>44300</v>
      </c>
    </row>
    <row r="188" spans="1:7" x14ac:dyDescent="0.3">
      <c r="A188" t="s">
        <v>120</v>
      </c>
      <c r="B188" t="s">
        <v>52</v>
      </c>
      <c r="C188" t="s">
        <v>11</v>
      </c>
      <c r="D188">
        <v>82000</v>
      </c>
      <c r="E188" s="5">
        <v>0.03</v>
      </c>
      <c r="F188">
        <v>699.08</v>
      </c>
      <c r="G188" s="4">
        <v>44926</v>
      </c>
    </row>
    <row r="189" spans="1:7" x14ac:dyDescent="0.3">
      <c r="A189" t="s">
        <v>58</v>
      </c>
      <c r="B189" t="s">
        <v>24</v>
      </c>
      <c r="C189" t="s">
        <v>11</v>
      </c>
      <c r="D189">
        <v>50000</v>
      </c>
      <c r="E189" s="5">
        <v>7.0000000000000007E-2</v>
      </c>
      <c r="F189">
        <v>544.21</v>
      </c>
      <c r="G189" s="4">
        <v>43798</v>
      </c>
    </row>
    <row r="190" spans="1:7" x14ac:dyDescent="0.3">
      <c r="A190" t="s">
        <v>27</v>
      </c>
      <c r="B190" t="s">
        <v>65</v>
      </c>
      <c r="C190" t="s">
        <v>64</v>
      </c>
      <c r="D190">
        <v>67000</v>
      </c>
      <c r="E190" s="5">
        <v>0.06</v>
      </c>
      <c r="F190">
        <v>1772.57</v>
      </c>
      <c r="G190" s="4">
        <v>43880</v>
      </c>
    </row>
    <row r="191" spans="1:7" x14ac:dyDescent="0.3">
      <c r="A191" t="s">
        <v>134</v>
      </c>
      <c r="B191" t="s">
        <v>38</v>
      </c>
      <c r="C191" t="s">
        <v>11</v>
      </c>
      <c r="D191">
        <v>31000</v>
      </c>
      <c r="E191" s="5">
        <v>0.03</v>
      </c>
      <c r="F191">
        <v>301.5</v>
      </c>
      <c r="G191" s="4">
        <v>43730</v>
      </c>
    </row>
    <row r="192" spans="1:7" x14ac:dyDescent="0.3">
      <c r="A192" t="s">
        <v>129</v>
      </c>
      <c r="B192" t="s">
        <v>14</v>
      </c>
      <c r="C192" t="s">
        <v>11</v>
      </c>
      <c r="D192">
        <v>55000</v>
      </c>
      <c r="E192" s="5">
        <v>0.04</v>
      </c>
      <c r="F192">
        <v>556.85</v>
      </c>
      <c r="G192" s="4">
        <v>43931</v>
      </c>
    </row>
    <row r="193" spans="1:7" x14ac:dyDescent="0.3">
      <c r="A193" t="s">
        <v>69</v>
      </c>
      <c r="B193" t="s">
        <v>22</v>
      </c>
      <c r="C193" t="s">
        <v>5</v>
      </c>
      <c r="D193">
        <v>99000</v>
      </c>
      <c r="E193" s="5">
        <v>0.06</v>
      </c>
      <c r="F193">
        <v>1205.5</v>
      </c>
      <c r="G193" s="4">
        <v>43711</v>
      </c>
    </row>
    <row r="194" spans="1:7" x14ac:dyDescent="0.3">
      <c r="A194" t="s">
        <v>115</v>
      </c>
      <c r="B194" t="s">
        <v>112</v>
      </c>
      <c r="C194" t="s">
        <v>39</v>
      </c>
      <c r="D194">
        <v>73000</v>
      </c>
      <c r="E194" s="5">
        <v>0.03</v>
      </c>
      <c r="F194">
        <v>934.68</v>
      </c>
      <c r="G194" s="4">
        <v>43847</v>
      </c>
    </row>
    <row r="195" spans="1:7" x14ac:dyDescent="0.3">
      <c r="A195" t="s">
        <v>41</v>
      </c>
      <c r="B195" t="s">
        <v>99</v>
      </c>
      <c r="C195" t="s">
        <v>11</v>
      </c>
      <c r="D195">
        <v>84000</v>
      </c>
      <c r="E195" s="5">
        <v>7.0000000000000007E-2</v>
      </c>
      <c r="F195">
        <v>986.75</v>
      </c>
      <c r="G195" s="4">
        <v>44616</v>
      </c>
    </row>
    <row r="196" spans="1:7" x14ac:dyDescent="0.3">
      <c r="A196" t="s">
        <v>116</v>
      </c>
      <c r="B196" t="s">
        <v>109</v>
      </c>
      <c r="C196" t="s">
        <v>8</v>
      </c>
      <c r="D196">
        <v>39000</v>
      </c>
      <c r="E196" s="5">
        <v>7.0000000000000007E-2</v>
      </c>
      <c r="F196">
        <v>933.9</v>
      </c>
      <c r="G196" s="4">
        <v>43576</v>
      </c>
    </row>
    <row r="197" spans="1:7" x14ac:dyDescent="0.3">
      <c r="A197" t="s">
        <v>29</v>
      </c>
      <c r="B197" t="s">
        <v>65</v>
      </c>
      <c r="C197" t="s">
        <v>64</v>
      </c>
      <c r="D197">
        <v>121000</v>
      </c>
      <c r="E197" s="5">
        <v>0.04</v>
      </c>
      <c r="F197">
        <v>1637.06</v>
      </c>
      <c r="G197" s="4">
        <v>44069</v>
      </c>
    </row>
    <row r="198" spans="1:7" x14ac:dyDescent="0.3">
      <c r="A198" t="s">
        <v>41</v>
      </c>
      <c r="B198" t="s">
        <v>14</v>
      </c>
      <c r="C198" t="s">
        <v>11</v>
      </c>
      <c r="D198">
        <v>42000</v>
      </c>
      <c r="E198" s="5">
        <v>0.04</v>
      </c>
      <c r="F198">
        <v>328.37</v>
      </c>
      <c r="G198" s="4">
        <v>44440</v>
      </c>
    </row>
    <row r="199" spans="1:7" x14ac:dyDescent="0.3">
      <c r="A199" t="s">
        <v>111</v>
      </c>
      <c r="B199" t="s">
        <v>24</v>
      </c>
      <c r="C199" t="s">
        <v>11</v>
      </c>
      <c r="D199">
        <v>84000</v>
      </c>
      <c r="E199" s="5">
        <v>0.04</v>
      </c>
      <c r="F199">
        <v>1439.5</v>
      </c>
      <c r="G199" s="4">
        <v>43473</v>
      </c>
    </row>
    <row r="200" spans="1:7" x14ac:dyDescent="0.3">
      <c r="A200" t="s">
        <v>140</v>
      </c>
      <c r="B200" t="s">
        <v>100</v>
      </c>
      <c r="C200" t="s">
        <v>100</v>
      </c>
      <c r="D200">
        <v>134000</v>
      </c>
      <c r="E200" s="5">
        <v>0.05</v>
      </c>
      <c r="F200">
        <v>1532.1</v>
      </c>
      <c r="G200" s="4">
        <v>44413</v>
      </c>
    </row>
    <row r="201" spans="1:7" x14ac:dyDescent="0.3">
      <c r="A201" t="s">
        <v>10</v>
      </c>
      <c r="B201" t="s">
        <v>86</v>
      </c>
      <c r="C201" t="s">
        <v>30</v>
      </c>
      <c r="D201">
        <v>90000</v>
      </c>
      <c r="E201" s="5">
        <v>7.0000000000000007E-2</v>
      </c>
      <c r="F201">
        <v>824.79</v>
      </c>
      <c r="G201" s="4">
        <v>44775</v>
      </c>
    </row>
    <row r="202" spans="1:7" x14ac:dyDescent="0.3">
      <c r="A202" t="s">
        <v>56</v>
      </c>
      <c r="B202" t="s">
        <v>17</v>
      </c>
      <c r="C202" t="s">
        <v>16</v>
      </c>
      <c r="D202">
        <v>42000</v>
      </c>
      <c r="E202" s="5">
        <v>0.05</v>
      </c>
      <c r="F202">
        <v>390.44</v>
      </c>
      <c r="G202" s="4">
        <v>44774</v>
      </c>
    </row>
    <row r="203" spans="1:7" x14ac:dyDescent="0.3">
      <c r="A203" t="s">
        <v>81</v>
      </c>
      <c r="B203" t="s">
        <v>108</v>
      </c>
      <c r="C203" t="s">
        <v>76</v>
      </c>
      <c r="D203">
        <v>86000</v>
      </c>
      <c r="E203" s="5">
        <v>0.04</v>
      </c>
      <c r="F203">
        <v>964.41</v>
      </c>
      <c r="G203" s="4">
        <v>44746</v>
      </c>
    </row>
    <row r="204" spans="1:7" x14ac:dyDescent="0.3">
      <c r="A204" t="s">
        <v>41</v>
      </c>
      <c r="B204" t="s">
        <v>109</v>
      </c>
      <c r="C204" t="s">
        <v>8</v>
      </c>
      <c r="D204">
        <v>82000</v>
      </c>
      <c r="E204" s="5">
        <v>0.03</v>
      </c>
      <c r="F204">
        <v>775.24</v>
      </c>
      <c r="G204" s="4">
        <v>44654</v>
      </c>
    </row>
    <row r="205" spans="1:7" x14ac:dyDescent="0.3">
      <c r="A205" t="s">
        <v>84</v>
      </c>
      <c r="B205" t="s">
        <v>108</v>
      </c>
      <c r="C205" t="s">
        <v>76</v>
      </c>
      <c r="D205">
        <v>79000</v>
      </c>
      <c r="E205" s="5">
        <v>7.0000000000000007E-2</v>
      </c>
      <c r="F205">
        <v>2323.9</v>
      </c>
      <c r="G205" s="4">
        <v>43690</v>
      </c>
    </row>
    <row r="206" spans="1:7" x14ac:dyDescent="0.3">
      <c r="A206" t="s">
        <v>141</v>
      </c>
      <c r="B206" t="s">
        <v>9</v>
      </c>
      <c r="C206" t="s">
        <v>8</v>
      </c>
      <c r="D206">
        <v>50000</v>
      </c>
      <c r="E206" s="5">
        <v>0.03</v>
      </c>
      <c r="F206">
        <v>508.47</v>
      </c>
      <c r="G206" s="4">
        <v>43646</v>
      </c>
    </row>
    <row r="207" spans="1:7" x14ac:dyDescent="0.3">
      <c r="A207" t="s">
        <v>82</v>
      </c>
      <c r="B207" t="s">
        <v>91</v>
      </c>
      <c r="C207" t="s">
        <v>5</v>
      </c>
      <c r="D207">
        <v>71000</v>
      </c>
      <c r="E207" s="5">
        <v>7.0000000000000007E-2</v>
      </c>
      <c r="F207">
        <v>1731.55</v>
      </c>
      <c r="G207" s="4">
        <v>43869</v>
      </c>
    </row>
    <row r="208" spans="1:7" x14ac:dyDescent="0.3">
      <c r="A208" t="s">
        <v>111</v>
      </c>
      <c r="B208" t="s">
        <v>138</v>
      </c>
      <c r="C208" t="s">
        <v>39</v>
      </c>
      <c r="D208">
        <v>47000</v>
      </c>
      <c r="E208" s="5">
        <v>7.0000000000000007E-2</v>
      </c>
      <c r="F208">
        <v>536.52</v>
      </c>
      <c r="G208" s="4">
        <v>44657</v>
      </c>
    </row>
    <row r="209" spans="1:7" x14ac:dyDescent="0.3">
      <c r="A209" t="s">
        <v>56</v>
      </c>
      <c r="B209" t="s">
        <v>79</v>
      </c>
      <c r="C209" t="s">
        <v>76</v>
      </c>
      <c r="D209">
        <v>47000</v>
      </c>
      <c r="E209" s="5">
        <v>0.03</v>
      </c>
      <c r="F209">
        <v>328.93</v>
      </c>
      <c r="G209" s="4">
        <v>44571</v>
      </c>
    </row>
    <row r="210" spans="1:7" x14ac:dyDescent="0.3">
      <c r="A210" t="s">
        <v>7</v>
      </c>
      <c r="B210" t="s">
        <v>20</v>
      </c>
      <c r="C210" t="s">
        <v>19</v>
      </c>
      <c r="D210">
        <v>55000</v>
      </c>
      <c r="E210" s="5">
        <v>0.06</v>
      </c>
      <c r="F210">
        <v>795.86</v>
      </c>
      <c r="G210" s="4">
        <v>44528</v>
      </c>
    </row>
    <row r="211" spans="1:7" x14ac:dyDescent="0.3">
      <c r="A211" t="s">
        <v>45</v>
      </c>
      <c r="B211" t="s">
        <v>100</v>
      </c>
      <c r="C211" t="s">
        <v>100</v>
      </c>
      <c r="D211">
        <v>57000</v>
      </c>
      <c r="E211" s="5">
        <v>0.05</v>
      </c>
      <c r="F211">
        <v>468.62</v>
      </c>
      <c r="G211" s="4">
        <v>43968</v>
      </c>
    </row>
    <row r="212" spans="1:7" x14ac:dyDescent="0.3">
      <c r="A212" t="s">
        <v>83</v>
      </c>
      <c r="B212" t="s">
        <v>105</v>
      </c>
      <c r="C212" t="s">
        <v>64</v>
      </c>
      <c r="D212">
        <v>54000</v>
      </c>
      <c r="E212" s="5">
        <v>0.06</v>
      </c>
      <c r="F212">
        <v>512.58000000000004</v>
      </c>
      <c r="G212" s="4">
        <v>44812</v>
      </c>
    </row>
    <row r="213" spans="1:7" x14ac:dyDescent="0.3">
      <c r="A213" t="s">
        <v>37</v>
      </c>
      <c r="B213" t="s">
        <v>38</v>
      </c>
      <c r="C213" t="s">
        <v>11</v>
      </c>
      <c r="D213">
        <v>42000</v>
      </c>
      <c r="E213" s="5">
        <v>0.05</v>
      </c>
      <c r="F213">
        <v>338.52</v>
      </c>
      <c r="G213" s="4">
        <v>44671</v>
      </c>
    </row>
    <row r="214" spans="1:7" x14ac:dyDescent="0.3">
      <c r="A214" t="s">
        <v>116</v>
      </c>
      <c r="B214" t="s">
        <v>131</v>
      </c>
      <c r="C214" t="s">
        <v>11</v>
      </c>
      <c r="D214">
        <v>148000</v>
      </c>
      <c r="E214" s="5">
        <v>0.04</v>
      </c>
      <c r="F214">
        <v>1621.61</v>
      </c>
      <c r="G214" s="4">
        <v>44241</v>
      </c>
    </row>
    <row r="215" spans="1:7" x14ac:dyDescent="0.3">
      <c r="A215" t="s">
        <v>132</v>
      </c>
      <c r="B215" t="s">
        <v>126</v>
      </c>
      <c r="C215" t="s">
        <v>8</v>
      </c>
      <c r="D215">
        <v>121000</v>
      </c>
      <c r="E215" s="5">
        <v>0.04</v>
      </c>
      <c r="F215">
        <v>1488.08</v>
      </c>
      <c r="G215" s="4">
        <v>43940</v>
      </c>
    </row>
    <row r="216" spans="1:7" x14ac:dyDescent="0.3">
      <c r="A216" t="s">
        <v>67</v>
      </c>
      <c r="B216" t="s">
        <v>138</v>
      </c>
      <c r="C216" t="s">
        <v>39</v>
      </c>
      <c r="D216">
        <v>98000</v>
      </c>
      <c r="E216" s="5">
        <v>0.03</v>
      </c>
      <c r="F216">
        <v>763.43</v>
      </c>
      <c r="G216" s="4">
        <v>43591</v>
      </c>
    </row>
    <row r="217" spans="1:7" x14ac:dyDescent="0.3">
      <c r="A217" t="s">
        <v>37</v>
      </c>
      <c r="B217" t="s">
        <v>112</v>
      </c>
      <c r="C217" t="s">
        <v>39</v>
      </c>
      <c r="D217">
        <v>94000</v>
      </c>
      <c r="E217" s="5">
        <v>0.05</v>
      </c>
      <c r="F217">
        <v>1328.59</v>
      </c>
      <c r="G217" s="4">
        <v>43854</v>
      </c>
    </row>
    <row r="218" spans="1:7" x14ac:dyDescent="0.3">
      <c r="A218" t="s">
        <v>15</v>
      </c>
      <c r="B218" t="s">
        <v>22</v>
      </c>
      <c r="C218" t="s">
        <v>5</v>
      </c>
      <c r="D218">
        <v>40000</v>
      </c>
      <c r="E218" s="5">
        <v>0.03</v>
      </c>
      <c r="F218">
        <v>885.37</v>
      </c>
      <c r="G218" s="4">
        <v>43933</v>
      </c>
    </row>
    <row r="219" spans="1:7" x14ac:dyDescent="0.3">
      <c r="A219" t="s">
        <v>67</v>
      </c>
      <c r="B219" t="s">
        <v>12</v>
      </c>
      <c r="C219" t="s">
        <v>11</v>
      </c>
      <c r="D219">
        <v>131000</v>
      </c>
      <c r="E219" s="5">
        <v>0.05</v>
      </c>
      <c r="F219">
        <v>1380.6</v>
      </c>
      <c r="G219" s="4">
        <v>44681</v>
      </c>
    </row>
    <row r="220" spans="1:7" x14ac:dyDescent="0.3">
      <c r="A220" t="s">
        <v>137</v>
      </c>
      <c r="B220" t="s">
        <v>138</v>
      </c>
      <c r="C220" t="s">
        <v>39</v>
      </c>
      <c r="D220">
        <v>86000</v>
      </c>
      <c r="E220" s="5">
        <v>0.04</v>
      </c>
      <c r="F220">
        <v>964.41</v>
      </c>
      <c r="G220" s="4">
        <v>44359</v>
      </c>
    </row>
    <row r="221" spans="1:7" x14ac:dyDescent="0.3">
      <c r="A221" t="s">
        <v>25</v>
      </c>
      <c r="B221" t="s">
        <v>99</v>
      </c>
      <c r="C221" t="s">
        <v>11</v>
      </c>
      <c r="D221">
        <v>64000</v>
      </c>
      <c r="E221" s="5">
        <v>7.0000000000000007E-2</v>
      </c>
      <c r="F221">
        <v>582.66999999999996</v>
      </c>
      <c r="G221" s="4">
        <v>44190</v>
      </c>
    </row>
    <row r="222" spans="1:7" x14ac:dyDescent="0.3">
      <c r="A222" t="s">
        <v>56</v>
      </c>
      <c r="B222" t="s">
        <v>85</v>
      </c>
      <c r="C222" t="s">
        <v>19</v>
      </c>
      <c r="D222">
        <v>76000</v>
      </c>
      <c r="E222" s="5">
        <v>0.05</v>
      </c>
      <c r="F222">
        <v>786.06</v>
      </c>
      <c r="G222" s="4">
        <v>43553</v>
      </c>
    </row>
    <row r="223" spans="1:7" x14ac:dyDescent="0.3">
      <c r="A223" t="s">
        <v>73</v>
      </c>
      <c r="B223" t="s">
        <v>105</v>
      </c>
      <c r="C223" t="s">
        <v>64</v>
      </c>
      <c r="D223">
        <v>64000</v>
      </c>
      <c r="E223" s="5">
        <v>0.03</v>
      </c>
      <c r="F223">
        <v>617.99</v>
      </c>
      <c r="G223" s="4">
        <v>43927</v>
      </c>
    </row>
    <row r="224" spans="1:7" x14ac:dyDescent="0.3">
      <c r="A224" t="s">
        <v>96</v>
      </c>
      <c r="B224" t="s">
        <v>59</v>
      </c>
      <c r="C224" t="s">
        <v>39</v>
      </c>
      <c r="D224">
        <v>79000</v>
      </c>
      <c r="E224" s="5">
        <v>0.03</v>
      </c>
      <c r="F224">
        <v>736.67</v>
      </c>
      <c r="G224" s="4">
        <v>44107</v>
      </c>
    </row>
    <row r="225" spans="1:7" x14ac:dyDescent="0.3">
      <c r="A225" t="s">
        <v>54</v>
      </c>
      <c r="B225" t="s">
        <v>87</v>
      </c>
      <c r="C225" t="s">
        <v>30</v>
      </c>
      <c r="D225">
        <v>91000</v>
      </c>
      <c r="E225" s="5">
        <v>0.04</v>
      </c>
      <c r="F225">
        <v>1012.53</v>
      </c>
      <c r="G225" s="4">
        <v>43505</v>
      </c>
    </row>
    <row r="226" spans="1:7" x14ac:dyDescent="0.3">
      <c r="A226" t="s">
        <v>56</v>
      </c>
      <c r="B226" t="s">
        <v>85</v>
      </c>
      <c r="C226" t="s">
        <v>19</v>
      </c>
      <c r="D226">
        <v>103000</v>
      </c>
      <c r="E226" s="5">
        <v>7.0000000000000007E-2</v>
      </c>
      <c r="F226">
        <v>1003.48</v>
      </c>
      <c r="G226" s="4">
        <v>44585</v>
      </c>
    </row>
    <row r="227" spans="1:7" x14ac:dyDescent="0.3">
      <c r="A227" t="s">
        <v>41</v>
      </c>
      <c r="B227" t="s">
        <v>70</v>
      </c>
      <c r="C227" t="s">
        <v>30</v>
      </c>
      <c r="D227">
        <v>59000</v>
      </c>
      <c r="E227" s="5">
        <v>0.06</v>
      </c>
      <c r="F227">
        <v>808.59</v>
      </c>
      <c r="G227" s="4">
        <v>44516</v>
      </c>
    </row>
    <row r="228" spans="1:7" x14ac:dyDescent="0.3">
      <c r="A228" t="s">
        <v>53</v>
      </c>
      <c r="B228" t="s">
        <v>52</v>
      </c>
      <c r="C228" t="s">
        <v>11</v>
      </c>
      <c r="D228">
        <v>59000</v>
      </c>
      <c r="E228" s="5">
        <v>7.0000000000000007E-2</v>
      </c>
      <c r="F228">
        <v>792.14</v>
      </c>
      <c r="G228" s="4">
        <v>44857</v>
      </c>
    </row>
    <row r="229" spans="1:7" x14ac:dyDescent="0.3">
      <c r="A229" t="s">
        <v>27</v>
      </c>
      <c r="B229" t="s">
        <v>6</v>
      </c>
      <c r="C229" t="s">
        <v>5</v>
      </c>
      <c r="D229">
        <v>134000</v>
      </c>
      <c r="E229" s="5">
        <v>0.04</v>
      </c>
      <c r="F229">
        <v>4855.3100000000004</v>
      </c>
      <c r="G229" s="4">
        <v>44061</v>
      </c>
    </row>
    <row r="230" spans="1:7" x14ac:dyDescent="0.3">
      <c r="A230" t="s">
        <v>78</v>
      </c>
      <c r="B230" t="s">
        <v>100</v>
      </c>
      <c r="C230" t="s">
        <v>100</v>
      </c>
      <c r="D230">
        <v>74000</v>
      </c>
      <c r="E230" s="5">
        <v>0.05</v>
      </c>
      <c r="F230">
        <v>1642.59</v>
      </c>
      <c r="G230" s="4">
        <v>44096</v>
      </c>
    </row>
    <row r="231" spans="1:7" x14ac:dyDescent="0.3">
      <c r="A231" t="s">
        <v>106</v>
      </c>
      <c r="B231" t="s">
        <v>70</v>
      </c>
      <c r="C231" t="s">
        <v>30</v>
      </c>
      <c r="D231">
        <v>119000</v>
      </c>
      <c r="E231" s="5">
        <v>0.04</v>
      </c>
      <c r="F231">
        <v>2686.91</v>
      </c>
      <c r="G231" s="4">
        <v>44535</v>
      </c>
    </row>
    <row r="232" spans="1:7" x14ac:dyDescent="0.3">
      <c r="A232" t="s">
        <v>93</v>
      </c>
      <c r="B232" t="s">
        <v>95</v>
      </c>
      <c r="C232" t="s">
        <v>11</v>
      </c>
      <c r="D232">
        <v>149000</v>
      </c>
      <c r="E232" s="5">
        <v>0.06</v>
      </c>
      <c r="F232">
        <v>1854.47</v>
      </c>
      <c r="G232" s="4">
        <v>43752</v>
      </c>
    </row>
    <row r="233" spans="1:7" x14ac:dyDescent="0.3">
      <c r="A233" t="s">
        <v>83</v>
      </c>
      <c r="B233" t="s">
        <v>127</v>
      </c>
      <c r="C233" t="s">
        <v>8</v>
      </c>
      <c r="D233">
        <v>62000</v>
      </c>
      <c r="E233" s="5">
        <v>0.03</v>
      </c>
      <c r="F233">
        <v>1458.45</v>
      </c>
      <c r="G233" s="4">
        <v>44705</v>
      </c>
    </row>
    <row r="234" spans="1:7" x14ac:dyDescent="0.3">
      <c r="A234" t="s">
        <v>106</v>
      </c>
      <c r="B234" t="s">
        <v>112</v>
      </c>
      <c r="C234" t="s">
        <v>39</v>
      </c>
      <c r="D234">
        <v>146000</v>
      </c>
      <c r="E234" s="5">
        <v>0.06</v>
      </c>
      <c r="F234">
        <v>2447.9699999999998</v>
      </c>
      <c r="G234" s="4">
        <v>44575</v>
      </c>
    </row>
    <row r="235" spans="1:7" x14ac:dyDescent="0.3">
      <c r="A235" t="s">
        <v>115</v>
      </c>
      <c r="B235" t="s">
        <v>31</v>
      </c>
      <c r="C235" t="s">
        <v>30</v>
      </c>
      <c r="D235">
        <v>142000</v>
      </c>
      <c r="E235" s="5">
        <v>7.0000000000000007E-2</v>
      </c>
      <c r="F235">
        <v>1998.9</v>
      </c>
      <c r="G235" s="4">
        <v>44544</v>
      </c>
    </row>
    <row r="236" spans="1:7" x14ac:dyDescent="0.3">
      <c r="A236" t="s">
        <v>128</v>
      </c>
      <c r="B236" t="s">
        <v>48</v>
      </c>
      <c r="C236" t="s">
        <v>5</v>
      </c>
      <c r="D236">
        <v>59000</v>
      </c>
      <c r="E236" s="5">
        <v>7.0000000000000007E-2</v>
      </c>
      <c r="F236">
        <v>747.88</v>
      </c>
      <c r="G236" s="4">
        <v>44112</v>
      </c>
    </row>
    <row r="237" spans="1:7" x14ac:dyDescent="0.3">
      <c r="A237" t="s">
        <v>41</v>
      </c>
      <c r="B237" t="s">
        <v>89</v>
      </c>
      <c r="C237" t="s">
        <v>16</v>
      </c>
      <c r="D237">
        <v>127000</v>
      </c>
      <c r="E237" s="5">
        <v>0.05</v>
      </c>
      <c r="F237">
        <v>1795.01</v>
      </c>
      <c r="G237" s="4">
        <v>43552</v>
      </c>
    </row>
    <row r="238" spans="1:7" x14ac:dyDescent="0.3">
      <c r="A238" t="s">
        <v>54</v>
      </c>
      <c r="B238" t="s">
        <v>68</v>
      </c>
      <c r="C238" t="s">
        <v>39</v>
      </c>
      <c r="D238">
        <v>59000</v>
      </c>
      <c r="E238" s="5">
        <v>0.06</v>
      </c>
      <c r="F238">
        <v>1385.62</v>
      </c>
      <c r="G238" s="4">
        <v>44681</v>
      </c>
    </row>
    <row r="239" spans="1:7" x14ac:dyDescent="0.3">
      <c r="A239" t="s">
        <v>142</v>
      </c>
      <c r="B239" t="s">
        <v>130</v>
      </c>
      <c r="C239" t="s">
        <v>30</v>
      </c>
      <c r="D239">
        <v>70000</v>
      </c>
      <c r="E239" s="5">
        <v>7.0000000000000007E-2</v>
      </c>
      <c r="F239">
        <v>847.65</v>
      </c>
      <c r="G239" s="4">
        <v>44822</v>
      </c>
    </row>
    <row r="240" spans="1:7" x14ac:dyDescent="0.3">
      <c r="A240" t="s">
        <v>53</v>
      </c>
      <c r="B240" t="s">
        <v>131</v>
      </c>
      <c r="C240" t="s">
        <v>11</v>
      </c>
      <c r="D240">
        <v>42000</v>
      </c>
      <c r="E240" s="5">
        <v>0.03</v>
      </c>
      <c r="F240">
        <v>497.23</v>
      </c>
      <c r="G240" s="4">
        <v>44747</v>
      </c>
    </row>
    <row r="241" spans="1:7" x14ac:dyDescent="0.3">
      <c r="A241" t="s">
        <v>51</v>
      </c>
      <c r="B241" t="s">
        <v>147</v>
      </c>
      <c r="C241" t="s">
        <v>42</v>
      </c>
      <c r="D241">
        <v>47000</v>
      </c>
      <c r="E241" s="5">
        <v>0.03</v>
      </c>
      <c r="F241">
        <v>481.65</v>
      </c>
      <c r="G241" s="4">
        <v>44344</v>
      </c>
    </row>
    <row r="242" spans="1:7" x14ac:dyDescent="0.3">
      <c r="A242" t="s">
        <v>106</v>
      </c>
      <c r="B242" t="s">
        <v>55</v>
      </c>
      <c r="C242" t="s">
        <v>5</v>
      </c>
      <c r="D242">
        <v>54000</v>
      </c>
      <c r="E242" s="5">
        <v>0.06</v>
      </c>
      <c r="F242">
        <v>512.58000000000004</v>
      </c>
      <c r="G242" s="4">
        <v>43731</v>
      </c>
    </row>
    <row r="243" spans="1:7" x14ac:dyDescent="0.3">
      <c r="A243" t="s">
        <v>97</v>
      </c>
      <c r="B243" t="s">
        <v>144</v>
      </c>
      <c r="C243" t="s">
        <v>8</v>
      </c>
      <c r="D243">
        <v>145000</v>
      </c>
      <c r="E243" s="5">
        <v>0.04</v>
      </c>
      <c r="F243">
        <v>1359.62</v>
      </c>
      <c r="G243" s="4">
        <v>43946</v>
      </c>
    </row>
    <row r="244" spans="1:7" x14ac:dyDescent="0.3">
      <c r="A244" t="s">
        <v>80</v>
      </c>
      <c r="B244" t="s">
        <v>127</v>
      </c>
      <c r="C244" t="s">
        <v>8</v>
      </c>
      <c r="D244">
        <v>71000</v>
      </c>
      <c r="E244" s="5">
        <v>7.0000000000000007E-2</v>
      </c>
      <c r="F244">
        <v>788.85</v>
      </c>
      <c r="G244" s="4">
        <v>44904</v>
      </c>
    </row>
    <row r="245" spans="1:7" x14ac:dyDescent="0.3">
      <c r="A245" t="s">
        <v>23</v>
      </c>
      <c r="B245" t="s">
        <v>100</v>
      </c>
      <c r="C245" t="s">
        <v>100</v>
      </c>
      <c r="D245">
        <v>37000</v>
      </c>
      <c r="E245" s="5">
        <v>0.06</v>
      </c>
      <c r="F245">
        <v>356.03</v>
      </c>
      <c r="G245" s="4">
        <v>43773</v>
      </c>
    </row>
    <row r="246" spans="1:7" x14ac:dyDescent="0.3">
      <c r="A246" t="s">
        <v>84</v>
      </c>
      <c r="B246" t="s">
        <v>126</v>
      </c>
      <c r="C246" t="s">
        <v>8</v>
      </c>
      <c r="D246">
        <v>124000</v>
      </c>
      <c r="E246" s="5">
        <v>7.0000000000000007E-2</v>
      </c>
      <c r="F246">
        <v>2421.7199999999998</v>
      </c>
      <c r="G246" s="4">
        <v>44504</v>
      </c>
    </row>
    <row r="247" spans="1:7" x14ac:dyDescent="0.3">
      <c r="A247" t="s">
        <v>83</v>
      </c>
      <c r="B247" t="s">
        <v>61</v>
      </c>
      <c r="C247" t="s">
        <v>5</v>
      </c>
      <c r="D247">
        <v>41000</v>
      </c>
      <c r="E247" s="5">
        <v>0.03</v>
      </c>
      <c r="F247">
        <v>826.93</v>
      </c>
      <c r="G247" s="4">
        <v>43704</v>
      </c>
    </row>
    <row r="248" spans="1:7" x14ac:dyDescent="0.3">
      <c r="A248" t="s">
        <v>84</v>
      </c>
      <c r="B248" t="s">
        <v>28</v>
      </c>
      <c r="C248" t="s">
        <v>19</v>
      </c>
      <c r="D248">
        <v>96000</v>
      </c>
      <c r="E248" s="5">
        <v>0.06</v>
      </c>
      <c r="F248">
        <v>1065.8</v>
      </c>
      <c r="G248" s="4">
        <v>44709</v>
      </c>
    </row>
    <row r="249" spans="1:7" x14ac:dyDescent="0.3">
      <c r="A249" t="s">
        <v>111</v>
      </c>
      <c r="B249" t="s">
        <v>107</v>
      </c>
      <c r="C249" t="s">
        <v>30</v>
      </c>
      <c r="D249">
        <v>66000</v>
      </c>
      <c r="E249" s="5">
        <v>0.05</v>
      </c>
      <c r="F249">
        <v>542.61</v>
      </c>
      <c r="G249" s="4">
        <v>43631</v>
      </c>
    </row>
    <row r="250" spans="1:7" x14ac:dyDescent="0.3">
      <c r="A250" t="s">
        <v>29</v>
      </c>
      <c r="B250" t="s">
        <v>33</v>
      </c>
      <c r="C250" t="s">
        <v>19</v>
      </c>
      <c r="D250">
        <v>124000</v>
      </c>
      <c r="E250" s="5">
        <v>0.06</v>
      </c>
      <c r="F250">
        <v>1328.84</v>
      </c>
      <c r="G250" s="4">
        <v>43548</v>
      </c>
    </row>
    <row r="251" spans="1:7" x14ac:dyDescent="0.3">
      <c r="A251" t="s">
        <v>67</v>
      </c>
      <c r="B251" t="s">
        <v>22</v>
      </c>
      <c r="C251" t="s">
        <v>5</v>
      </c>
      <c r="D251">
        <v>132000</v>
      </c>
      <c r="E251" s="5">
        <v>0.06</v>
      </c>
      <c r="F251">
        <v>2069.64</v>
      </c>
      <c r="G251" s="4">
        <v>44432</v>
      </c>
    </row>
    <row r="252" spans="1:7" x14ac:dyDescent="0.3">
      <c r="A252" t="s">
        <v>69</v>
      </c>
      <c r="B252" t="s">
        <v>9</v>
      </c>
      <c r="C252" t="s">
        <v>8</v>
      </c>
      <c r="D252">
        <v>119000</v>
      </c>
      <c r="E252" s="5">
        <v>0.05</v>
      </c>
      <c r="F252">
        <v>1457.53</v>
      </c>
      <c r="G252" s="4">
        <v>43500</v>
      </c>
    </row>
    <row r="253" spans="1:7" x14ac:dyDescent="0.3">
      <c r="A253" t="s">
        <v>25</v>
      </c>
      <c r="B253" t="s">
        <v>52</v>
      </c>
      <c r="C253" t="s">
        <v>11</v>
      </c>
      <c r="D253">
        <v>111000</v>
      </c>
      <c r="E253" s="5">
        <v>7.0000000000000007E-2</v>
      </c>
      <c r="F253">
        <v>1094.33</v>
      </c>
      <c r="G253" s="4">
        <v>44047</v>
      </c>
    </row>
    <row r="254" spans="1:7" x14ac:dyDescent="0.3">
      <c r="A254" t="s">
        <v>78</v>
      </c>
      <c r="B254" t="s">
        <v>144</v>
      </c>
      <c r="C254" t="s">
        <v>8</v>
      </c>
      <c r="D254">
        <v>146000</v>
      </c>
      <c r="E254" s="5">
        <v>0.04</v>
      </c>
      <c r="F254">
        <v>1173.3</v>
      </c>
      <c r="G254" s="4">
        <v>43607</v>
      </c>
    </row>
    <row r="255" spans="1:7" x14ac:dyDescent="0.3">
      <c r="A255" t="s">
        <v>75</v>
      </c>
      <c r="B255" t="s">
        <v>28</v>
      </c>
      <c r="C255" t="s">
        <v>19</v>
      </c>
      <c r="D255">
        <v>86000</v>
      </c>
      <c r="E255" s="5">
        <v>7.0000000000000007E-2</v>
      </c>
      <c r="F255">
        <v>2267.11</v>
      </c>
      <c r="G255" s="4">
        <v>44164</v>
      </c>
    </row>
    <row r="256" spans="1:7" x14ac:dyDescent="0.3">
      <c r="A256" t="s">
        <v>146</v>
      </c>
      <c r="B256" t="s">
        <v>121</v>
      </c>
      <c r="C256" t="s">
        <v>30</v>
      </c>
      <c r="D256">
        <v>35000</v>
      </c>
      <c r="E256" s="5">
        <v>0.05</v>
      </c>
      <c r="F256">
        <v>412.23</v>
      </c>
      <c r="G256" s="4">
        <v>43559</v>
      </c>
    </row>
    <row r="257" spans="1:7" x14ac:dyDescent="0.3">
      <c r="A257" t="s">
        <v>73</v>
      </c>
      <c r="B257" t="s">
        <v>144</v>
      </c>
      <c r="C257" t="s">
        <v>8</v>
      </c>
      <c r="D257">
        <v>137000</v>
      </c>
      <c r="E257" s="5">
        <v>0.04</v>
      </c>
      <c r="F257">
        <v>5314.28</v>
      </c>
      <c r="G257" s="4">
        <v>44560</v>
      </c>
    </row>
    <row r="258" spans="1:7" x14ac:dyDescent="0.3">
      <c r="A258" t="s">
        <v>116</v>
      </c>
      <c r="B258" t="s">
        <v>131</v>
      </c>
      <c r="C258" t="s">
        <v>11</v>
      </c>
      <c r="D258">
        <v>74000</v>
      </c>
      <c r="E258" s="5">
        <v>0.03</v>
      </c>
      <c r="F258">
        <v>937.84</v>
      </c>
      <c r="G258" s="4">
        <v>44215</v>
      </c>
    </row>
    <row r="259" spans="1:7" x14ac:dyDescent="0.3">
      <c r="A259" t="s">
        <v>21</v>
      </c>
      <c r="B259" t="s">
        <v>85</v>
      </c>
      <c r="C259" t="s">
        <v>19</v>
      </c>
      <c r="D259">
        <v>123000</v>
      </c>
      <c r="E259" s="5">
        <v>0.05</v>
      </c>
      <c r="F259">
        <v>1406.33</v>
      </c>
      <c r="G259" s="4">
        <v>43727</v>
      </c>
    </row>
    <row r="260" spans="1:7" x14ac:dyDescent="0.3">
      <c r="A260" t="s">
        <v>27</v>
      </c>
      <c r="B260" t="s">
        <v>22</v>
      </c>
      <c r="C260" t="s">
        <v>5</v>
      </c>
      <c r="D260">
        <v>117000</v>
      </c>
      <c r="E260" s="5">
        <v>0.04</v>
      </c>
      <c r="F260">
        <v>1244.32</v>
      </c>
      <c r="G260" s="4">
        <v>44113</v>
      </c>
    </row>
    <row r="261" spans="1:7" x14ac:dyDescent="0.3">
      <c r="A261" t="s">
        <v>60</v>
      </c>
      <c r="B261" t="s">
        <v>57</v>
      </c>
      <c r="C261" t="s">
        <v>5</v>
      </c>
      <c r="D261">
        <v>88000</v>
      </c>
      <c r="E261" s="5">
        <v>0.03</v>
      </c>
      <c r="F261">
        <v>995.67</v>
      </c>
      <c r="G261" s="4">
        <v>44435</v>
      </c>
    </row>
    <row r="262" spans="1:7" x14ac:dyDescent="0.3">
      <c r="A262" t="s">
        <v>60</v>
      </c>
      <c r="B262" t="s">
        <v>77</v>
      </c>
      <c r="C262" t="s">
        <v>76</v>
      </c>
      <c r="D262">
        <v>136000</v>
      </c>
      <c r="E262" s="5">
        <v>0.03</v>
      </c>
      <c r="F262">
        <v>1259.6099999999999</v>
      </c>
      <c r="G262" s="4">
        <v>43652</v>
      </c>
    </row>
    <row r="263" spans="1:7" x14ac:dyDescent="0.3">
      <c r="A263" t="s">
        <v>37</v>
      </c>
      <c r="B263" t="s">
        <v>31</v>
      </c>
      <c r="C263" t="s">
        <v>30</v>
      </c>
      <c r="D263">
        <v>136000</v>
      </c>
      <c r="E263" s="5">
        <v>0.06</v>
      </c>
      <c r="F263">
        <v>3846.91</v>
      </c>
      <c r="G263" s="4">
        <v>43716</v>
      </c>
    </row>
    <row r="264" spans="1:7" x14ac:dyDescent="0.3">
      <c r="A264" t="s">
        <v>18</v>
      </c>
      <c r="B264" t="s">
        <v>12</v>
      </c>
      <c r="C264" t="s">
        <v>11</v>
      </c>
      <c r="D264">
        <v>107000</v>
      </c>
      <c r="E264" s="5">
        <v>7.0000000000000007E-2</v>
      </c>
      <c r="F264">
        <v>2211.96</v>
      </c>
      <c r="G264" s="4">
        <v>44033</v>
      </c>
    </row>
    <row r="265" spans="1:7" x14ac:dyDescent="0.3">
      <c r="A265" t="s">
        <v>137</v>
      </c>
      <c r="B265" t="s">
        <v>100</v>
      </c>
      <c r="C265" t="s">
        <v>100</v>
      </c>
      <c r="D265">
        <v>85000</v>
      </c>
      <c r="E265" s="5">
        <v>7.0000000000000007E-2</v>
      </c>
      <c r="F265">
        <v>1035.79</v>
      </c>
      <c r="G265" s="4">
        <v>44332</v>
      </c>
    </row>
    <row r="266" spans="1:7" x14ac:dyDescent="0.3">
      <c r="A266" t="s">
        <v>139</v>
      </c>
      <c r="B266" t="s">
        <v>100</v>
      </c>
      <c r="C266" t="s">
        <v>100</v>
      </c>
      <c r="D266">
        <v>38000</v>
      </c>
      <c r="E266" s="5">
        <v>0.05</v>
      </c>
      <c r="F266">
        <v>451</v>
      </c>
      <c r="G266" s="4">
        <v>43607</v>
      </c>
    </row>
    <row r="267" spans="1:7" x14ac:dyDescent="0.3">
      <c r="A267" t="s">
        <v>25</v>
      </c>
      <c r="B267" t="s">
        <v>99</v>
      </c>
      <c r="C267" t="s">
        <v>11</v>
      </c>
      <c r="D267">
        <v>54000</v>
      </c>
      <c r="E267" s="5">
        <v>0.05</v>
      </c>
      <c r="F267">
        <v>520.92999999999995</v>
      </c>
      <c r="G267" s="4">
        <v>43713</v>
      </c>
    </row>
    <row r="268" spans="1:7" x14ac:dyDescent="0.3">
      <c r="A268" t="s">
        <v>139</v>
      </c>
      <c r="B268" t="s">
        <v>57</v>
      </c>
      <c r="C268" t="s">
        <v>5</v>
      </c>
      <c r="D268">
        <v>54000</v>
      </c>
      <c r="E268" s="5">
        <v>0.04</v>
      </c>
      <c r="F268">
        <v>709.04</v>
      </c>
      <c r="G268" s="4">
        <v>44161</v>
      </c>
    </row>
    <row r="269" spans="1:7" x14ac:dyDescent="0.3">
      <c r="A269" t="s">
        <v>53</v>
      </c>
      <c r="B269" t="s">
        <v>85</v>
      </c>
      <c r="C269" t="s">
        <v>19</v>
      </c>
      <c r="D269">
        <v>84000</v>
      </c>
      <c r="E269" s="5">
        <v>7.0000000000000007E-2</v>
      </c>
      <c r="F269">
        <v>1330.09</v>
      </c>
      <c r="G269" s="4">
        <v>44723</v>
      </c>
    </row>
    <row r="270" spans="1:7" x14ac:dyDescent="0.3">
      <c r="A270" t="s">
        <v>142</v>
      </c>
      <c r="B270" t="s">
        <v>85</v>
      </c>
      <c r="C270" t="s">
        <v>19</v>
      </c>
      <c r="D270">
        <v>94000</v>
      </c>
      <c r="E270" s="5">
        <v>0.03</v>
      </c>
      <c r="F270">
        <v>963.3</v>
      </c>
      <c r="G270" s="4">
        <v>44791</v>
      </c>
    </row>
    <row r="271" spans="1:7" x14ac:dyDescent="0.3">
      <c r="A271" t="s">
        <v>72</v>
      </c>
      <c r="B271" t="s">
        <v>55</v>
      </c>
      <c r="C271" t="s">
        <v>5</v>
      </c>
      <c r="D271">
        <v>116000</v>
      </c>
      <c r="E271" s="5">
        <v>0.05</v>
      </c>
      <c r="F271">
        <v>1003.65</v>
      </c>
      <c r="G271" s="4">
        <v>44355</v>
      </c>
    </row>
    <row r="272" spans="1:7" x14ac:dyDescent="0.3">
      <c r="A272" t="s">
        <v>13</v>
      </c>
      <c r="B272" t="s">
        <v>109</v>
      </c>
      <c r="C272" t="s">
        <v>8</v>
      </c>
      <c r="D272">
        <v>117000</v>
      </c>
      <c r="E272" s="5">
        <v>0.03</v>
      </c>
      <c r="F272">
        <v>1015.88</v>
      </c>
      <c r="G272" s="4">
        <v>44444</v>
      </c>
    </row>
    <row r="273" spans="1:7" x14ac:dyDescent="0.3">
      <c r="A273" t="s">
        <v>25</v>
      </c>
      <c r="B273" t="s">
        <v>91</v>
      </c>
      <c r="C273" t="s">
        <v>5</v>
      </c>
      <c r="D273">
        <v>71000</v>
      </c>
      <c r="E273" s="5">
        <v>0.04</v>
      </c>
      <c r="F273">
        <v>739.02</v>
      </c>
      <c r="G273" s="4">
        <v>43835</v>
      </c>
    </row>
    <row r="274" spans="1:7" x14ac:dyDescent="0.3">
      <c r="A274" t="s">
        <v>140</v>
      </c>
      <c r="B274" t="s">
        <v>107</v>
      </c>
      <c r="C274" t="s">
        <v>30</v>
      </c>
      <c r="D274">
        <v>76000</v>
      </c>
      <c r="E274" s="5">
        <v>0.04</v>
      </c>
      <c r="F274">
        <v>680.23</v>
      </c>
      <c r="G274" s="4">
        <v>44841</v>
      </c>
    </row>
    <row r="275" spans="1:7" x14ac:dyDescent="0.3">
      <c r="A275" t="s">
        <v>41</v>
      </c>
      <c r="B275" t="s">
        <v>26</v>
      </c>
      <c r="C275" t="s">
        <v>11</v>
      </c>
      <c r="D275">
        <v>85000</v>
      </c>
      <c r="E275" s="5">
        <v>0.06</v>
      </c>
      <c r="F275">
        <v>806.83</v>
      </c>
      <c r="G275" s="4">
        <v>43515</v>
      </c>
    </row>
    <row r="276" spans="1:7" x14ac:dyDescent="0.3">
      <c r="A276" t="s">
        <v>13</v>
      </c>
      <c r="B276" t="s">
        <v>77</v>
      </c>
      <c r="C276" t="s">
        <v>76</v>
      </c>
      <c r="D276">
        <v>105000</v>
      </c>
      <c r="E276" s="5">
        <v>0.05</v>
      </c>
      <c r="F276">
        <v>1352.31</v>
      </c>
      <c r="G276" s="4">
        <v>44710</v>
      </c>
    </row>
    <row r="277" spans="1:7" x14ac:dyDescent="0.3">
      <c r="A277" t="s">
        <v>83</v>
      </c>
      <c r="B277" t="s">
        <v>31</v>
      </c>
      <c r="C277" t="s">
        <v>30</v>
      </c>
      <c r="D277">
        <v>46000</v>
      </c>
      <c r="E277" s="5">
        <v>0.03</v>
      </c>
      <c r="F277">
        <v>539.55999999999995</v>
      </c>
      <c r="G277" s="4">
        <v>44265</v>
      </c>
    </row>
    <row r="278" spans="1:7" x14ac:dyDescent="0.3">
      <c r="A278" t="s">
        <v>32</v>
      </c>
      <c r="B278" t="s">
        <v>40</v>
      </c>
      <c r="C278" t="s">
        <v>39</v>
      </c>
      <c r="D278">
        <v>50000</v>
      </c>
      <c r="E278" s="5">
        <v>0.06</v>
      </c>
      <c r="F278">
        <v>468.36</v>
      </c>
      <c r="G278" s="4">
        <v>44413</v>
      </c>
    </row>
    <row r="279" spans="1:7" x14ac:dyDescent="0.3">
      <c r="A279" t="s">
        <v>110</v>
      </c>
      <c r="B279" t="s">
        <v>107</v>
      </c>
      <c r="C279" t="s">
        <v>30</v>
      </c>
      <c r="D279">
        <v>66000</v>
      </c>
      <c r="E279" s="5">
        <v>7.0000000000000007E-2</v>
      </c>
      <c r="F279">
        <v>655.98</v>
      </c>
      <c r="G279" s="4">
        <v>44310</v>
      </c>
    </row>
    <row r="280" spans="1:7" x14ac:dyDescent="0.3">
      <c r="A280" t="s">
        <v>139</v>
      </c>
      <c r="B280" t="s">
        <v>6</v>
      </c>
      <c r="C280" t="s">
        <v>5</v>
      </c>
      <c r="D280">
        <v>86000</v>
      </c>
      <c r="E280" s="5">
        <v>0.03</v>
      </c>
      <c r="F280">
        <v>990.53</v>
      </c>
      <c r="G280" s="4">
        <v>44162</v>
      </c>
    </row>
    <row r="281" spans="1:7" x14ac:dyDescent="0.3">
      <c r="A281" t="s">
        <v>54</v>
      </c>
      <c r="B281" t="s">
        <v>107</v>
      </c>
      <c r="C281" t="s">
        <v>30</v>
      </c>
      <c r="D281">
        <v>122000</v>
      </c>
      <c r="E281" s="5">
        <v>0.06</v>
      </c>
      <c r="F281">
        <v>4529.75</v>
      </c>
      <c r="G281" s="4">
        <v>44481</v>
      </c>
    </row>
    <row r="282" spans="1:7" x14ac:dyDescent="0.3">
      <c r="A282" t="s">
        <v>83</v>
      </c>
      <c r="B282" t="s">
        <v>70</v>
      </c>
      <c r="C282" t="s">
        <v>30</v>
      </c>
      <c r="D282">
        <v>32000</v>
      </c>
      <c r="E282" s="5">
        <v>0.05</v>
      </c>
      <c r="F282">
        <v>267.45</v>
      </c>
      <c r="G282" s="4">
        <v>43638</v>
      </c>
    </row>
    <row r="283" spans="1:7" x14ac:dyDescent="0.3">
      <c r="A283" t="s">
        <v>132</v>
      </c>
      <c r="B283" t="s">
        <v>100</v>
      </c>
      <c r="C283" t="s">
        <v>100</v>
      </c>
      <c r="D283">
        <v>48000</v>
      </c>
      <c r="E283" s="5">
        <v>7.0000000000000007E-2</v>
      </c>
      <c r="F283">
        <v>827.63</v>
      </c>
      <c r="G283" s="4">
        <v>44116</v>
      </c>
    </row>
    <row r="284" spans="1:7" x14ac:dyDescent="0.3">
      <c r="A284" t="s">
        <v>113</v>
      </c>
      <c r="B284" t="s">
        <v>59</v>
      </c>
      <c r="C284" t="s">
        <v>39</v>
      </c>
      <c r="D284">
        <v>106000</v>
      </c>
      <c r="E284" s="5">
        <v>0.03</v>
      </c>
      <c r="F284">
        <v>735.26</v>
      </c>
      <c r="G284" s="4">
        <v>44067</v>
      </c>
    </row>
    <row r="285" spans="1:7" x14ac:dyDescent="0.3">
      <c r="A285" t="s">
        <v>101</v>
      </c>
      <c r="B285" t="s">
        <v>92</v>
      </c>
      <c r="C285" t="s">
        <v>8</v>
      </c>
      <c r="D285">
        <v>61000</v>
      </c>
      <c r="E285" s="5">
        <v>0.05</v>
      </c>
      <c r="F285">
        <v>630.91999999999996</v>
      </c>
      <c r="G285" s="4">
        <v>44922</v>
      </c>
    </row>
    <row r="286" spans="1:7" x14ac:dyDescent="0.3">
      <c r="A286" t="s">
        <v>114</v>
      </c>
      <c r="B286" t="s">
        <v>144</v>
      </c>
      <c r="C286" t="s">
        <v>8</v>
      </c>
      <c r="D286">
        <v>33000</v>
      </c>
      <c r="E286" s="5">
        <v>0.04</v>
      </c>
      <c r="F286">
        <v>267.72000000000003</v>
      </c>
      <c r="G286" s="4">
        <v>43699</v>
      </c>
    </row>
    <row r="287" spans="1:7" x14ac:dyDescent="0.3">
      <c r="A287" t="s">
        <v>27</v>
      </c>
      <c r="B287" t="s">
        <v>50</v>
      </c>
      <c r="C287" t="s">
        <v>5</v>
      </c>
      <c r="D287">
        <v>138000</v>
      </c>
      <c r="E287" s="5">
        <v>0.06</v>
      </c>
      <c r="F287">
        <v>2015.98</v>
      </c>
      <c r="G287" s="4">
        <v>43956</v>
      </c>
    </row>
    <row r="288" spans="1:7" x14ac:dyDescent="0.3">
      <c r="A288" t="s">
        <v>90</v>
      </c>
      <c r="B288" t="s">
        <v>126</v>
      </c>
      <c r="C288" t="s">
        <v>8</v>
      </c>
      <c r="D288">
        <v>146000</v>
      </c>
      <c r="E288" s="5">
        <v>0.05</v>
      </c>
      <c r="F288">
        <v>1268.9000000000001</v>
      </c>
      <c r="G288" s="4">
        <v>44343</v>
      </c>
    </row>
    <row r="289" spans="1:7" x14ac:dyDescent="0.3">
      <c r="A289" t="s">
        <v>56</v>
      </c>
      <c r="B289" t="s">
        <v>147</v>
      </c>
      <c r="C289" t="s">
        <v>42</v>
      </c>
      <c r="D289">
        <v>64000</v>
      </c>
      <c r="E289" s="5">
        <v>0.03</v>
      </c>
      <c r="F289">
        <v>449.93</v>
      </c>
      <c r="G289" s="4">
        <v>44354</v>
      </c>
    </row>
    <row r="290" spans="1:7" x14ac:dyDescent="0.3">
      <c r="A290" t="s">
        <v>63</v>
      </c>
      <c r="B290" t="s">
        <v>70</v>
      </c>
      <c r="C290" t="s">
        <v>30</v>
      </c>
      <c r="D290">
        <v>130000</v>
      </c>
      <c r="E290" s="5">
        <v>0.06</v>
      </c>
      <c r="F290">
        <v>2232.37</v>
      </c>
      <c r="G290" s="4">
        <v>44511</v>
      </c>
    </row>
    <row r="291" spans="1:7" x14ac:dyDescent="0.3">
      <c r="A291" t="s">
        <v>7</v>
      </c>
      <c r="B291" t="s">
        <v>43</v>
      </c>
      <c r="C291" t="s">
        <v>42</v>
      </c>
      <c r="D291">
        <v>70000</v>
      </c>
      <c r="E291" s="5">
        <v>7.0000000000000007E-2</v>
      </c>
      <c r="F291">
        <v>822.29</v>
      </c>
      <c r="G291" s="4">
        <v>44734</v>
      </c>
    </row>
    <row r="292" spans="1:7" x14ac:dyDescent="0.3">
      <c r="A292" t="s">
        <v>81</v>
      </c>
      <c r="B292" t="s">
        <v>22</v>
      </c>
      <c r="C292" t="s">
        <v>5</v>
      </c>
      <c r="D292">
        <v>117000</v>
      </c>
      <c r="E292" s="5">
        <v>0.04</v>
      </c>
      <c r="F292">
        <v>910.66</v>
      </c>
      <c r="G292" s="4">
        <v>43651</v>
      </c>
    </row>
    <row r="293" spans="1:7" x14ac:dyDescent="0.3">
      <c r="A293" t="s">
        <v>133</v>
      </c>
      <c r="B293" t="s">
        <v>70</v>
      </c>
      <c r="C293" t="s">
        <v>30</v>
      </c>
      <c r="D293">
        <v>122000</v>
      </c>
      <c r="E293" s="5">
        <v>0.03</v>
      </c>
      <c r="F293">
        <v>1015.77</v>
      </c>
      <c r="G293" s="4">
        <v>43531</v>
      </c>
    </row>
    <row r="294" spans="1:7" x14ac:dyDescent="0.3">
      <c r="A294" t="s">
        <v>82</v>
      </c>
      <c r="B294" t="s">
        <v>50</v>
      </c>
      <c r="C294" t="s">
        <v>5</v>
      </c>
      <c r="D294">
        <v>126000</v>
      </c>
      <c r="E294" s="5">
        <v>0.04</v>
      </c>
      <c r="F294">
        <v>1218.53</v>
      </c>
      <c r="G294" s="4">
        <v>43769</v>
      </c>
    </row>
    <row r="295" spans="1:7" x14ac:dyDescent="0.3">
      <c r="A295" t="s">
        <v>146</v>
      </c>
      <c r="B295" t="s">
        <v>105</v>
      </c>
      <c r="C295" t="s">
        <v>64</v>
      </c>
      <c r="D295">
        <v>64000</v>
      </c>
      <c r="E295" s="5">
        <v>7.0000000000000007E-2</v>
      </c>
      <c r="F295">
        <v>658.16</v>
      </c>
      <c r="G295" s="4">
        <v>44760</v>
      </c>
    </row>
    <row r="296" spans="1:7" x14ac:dyDescent="0.3">
      <c r="A296" t="s">
        <v>62</v>
      </c>
      <c r="B296" t="s">
        <v>38</v>
      </c>
      <c r="C296" t="s">
        <v>11</v>
      </c>
      <c r="D296">
        <v>106000</v>
      </c>
      <c r="E296" s="5">
        <v>0.06</v>
      </c>
      <c r="F296">
        <v>3308.84</v>
      </c>
      <c r="G296" s="4">
        <v>43817</v>
      </c>
    </row>
    <row r="297" spans="1:7" x14ac:dyDescent="0.3">
      <c r="A297" t="s">
        <v>25</v>
      </c>
      <c r="B297" t="s">
        <v>22</v>
      </c>
      <c r="C297" t="s">
        <v>5</v>
      </c>
      <c r="D297">
        <v>46000</v>
      </c>
      <c r="E297" s="5">
        <v>0.06</v>
      </c>
      <c r="F297">
        <v>1121.8900000000001</v>
      </c>
      <c r="G297" s="4">
        <v>44392</v>
      </c>
    </row>
    <row r="298" spans="1:7" x14ac:dyDescent="0.3">
      <c r="A298" t="s">
        <v>114</v>
      </c>
      <c r="B298" t="s">
        <v>95</v>
      </c>
      <c r="C298" t="s">
        <v>11</v>
      </c>
      <c r="D298">
        <v>106000</v>
      </c>
      <c r="E298" s="5">
        <v>0.03</v>
      </c>
      <c r="F298">
        <v>3793.84</v>
      </c>
      <c r="G298" s="4">
        <v>44270</v>
      </c>
    </row>
    <row r="299" spans="1:7" x14ac:dyDescent="0.3">
      <c r="A299" t="s">
        <v>116</v>
      </c>
      <c r="B299" t="s">
        <v>77</v>
      </c>
      <c r="C299" t="s">
        <v>76</v>
      </c>
      <c r="D299">
        <v>103000</v>
      </c>
      <c r="E299" s="5">
        <v>7.0000000000000007E-2</v>
      </c>
      <c r="F299">
        <v>966.87</v>
      </c>
      <c r="G299" s="4">
        <v>43567</v>
      </c>
    </row>
    <row r="300" spans="1:7" x14ac:dyDescent="0.3">
      <c r="A300" t="s">
        <v>103</v>
      </c>
      <c r="B300" t="s">
        <v>144</v>
      </c>
      <c r="C300" t="s">
        <v>8</v>
      </c>
      <c r="D300">
        <v>37000</v>
      </c>
      <c r="E300" s="5">
        <v>7.0000000000000007E-2</v>
      </c>
      <c r="F300">
        <v>995.83</v>
      </c>
      <c r="G300" s="4">
        <v>44653</v>
      </c>
    </row>
    <row r="301" spans="1:7" x14ac:dyDescent="0.3">
      <c r="A301" t="s">
        <v>133</v>
      </c>
      <c r="B301" t="s">
        <v>24</v>
      </c>
      <c r="C301" t="s">
        <v>11</v>
      </c>
      <c r="D301">
        <v>150000</v>
      </c>
      <c r="E301" s="5">
        <v>0.06</v>
      </c>
      <c r="F301">
        <v>1443.37</v>
      </c>
      <c r="G301" s="4">
        <v>44511</v>
      </c>
    </row>
    <row r="302" spans="1:7" x14ac:dyDescent="0.3">
      <c r="A302" t="s">
        <v>47</v>
      </c>
      <c r="B302" t="s">
        <v>20</v>
      </c>
      <c r="C302" t="s">
        <v>19</v>
      </c>
      <c r="D302">
        <v>42000</v>
      </c>
      <c r="E302" s="5">
        <v>7.0000000000000007E-2</v>
      </c>
      <c r="F302">
        <v>732.54</v>
      </c>
      <c r="G302" s="4">
        <v>44517</v>
      </c>
    </row>
    <row r="303" spans="1:7" x14ac:dyDescent="0.3">
      <c r="A303" t="s">
        <v>110</v>
      </c>
      <c r="B303" t="s">
        <v>26</v>
      </c>
      <c r="C303" t="s">
        <v>11</v>
      </c>
      <c r="D303">
        <v>63000</v>
      </c>
      <c r="E303" s="5">
        <v>0.04</v>
      </c>
      <c r="F303">
        <v>548.62</v>
      </c>
      <c r="G303" s="4">
        <v>44423</v>
      </c>
    </row>
    <row r="304" spans="1:7" x14ac:dyDescent="0.3">
      <c r="A304" t="s">
        <v>133</v>
      </c>
      <c r="B304" t="s">
        <v>6</v>
      </c>
      <c r="C304" t="s">
        <v>5</v>
      </c>
      <c r="D304">
        <v>40000</v>
      </c>
      <c r="E304" s="5">
        <v>0.05</v>
      </c>
      <c r="F304">
        <v>644.20000000000005</v>
      </c>
      <c r="G304" s="4">
        <v>44880</v>
      </c>
    </row>
    <row r="305" spans="1:7" x14ac:dyDescent="0.3">
      <c r="A305" t="s">
        <v>25</v>
      </c>
      <c r="B305" t="s">
        <v>28</v>
      </c>
      <c r="C305" t="s">
        <v>19</v>
      </c>
      <c r="D305">
        <v>85000</v>
      </c>
      <c r="E305" s="5">
        <v>0.06</v>
      </c>
      <c r="F305">
        <v>858.5</v>
      </c>
      <c r="G305" s="4">
        <v>44775</v>
      </c>
    </row>
    <row r="306" spans="1:7" x14ac:dyDescent="0.3">
      <c r="A306" t="s">
        <v>143</v>
      </c>
      <c r="B306" t="s">
        <v>91</v>
      </c>
      <c r="C306" t="s">
        <v>5</v>
      </c>
      <c r="D306">
        <v>74000</v>
      </c>
      <c r="E306" s="5">
        <v>7.0000000000000007E-2</v>
      </c>
      <c r="F306">
        <v>1552.81</v>
      </c>
      <c r="G306" s="4">
        <v>44426</v>
      </c>
    </row>
    <row r="307" spans="1:7" x14ac:dyDescent="0.3">
      <c r="A307" t="s">
        <v>123</v>
      </c>
      <c r="B307" t="s">
        <v>55</v>
      </c>
      <c r="C307" t="s">
        <v>5</v>
      </c>
      <c r="D307">
        <v>82000</v>
      </c>
      <c r="E307" s="5">
        <v>0.05</v>
      </c>
      <c r="F307">
        <v>1320.6</v>
      </c>
      <c r="G307" s="4">
        <v>44497</v>
      </c>
    </row>
    <row r="308" spans="1:7" x14ac:dyDescent="0.3">
      <c r="A308" t="s">
        <v>136</v>
      </c>
      <c r="B308" t="s">
        <v>46</v>
      </c>
      <c r="C308" t="s">
        <v>11</v>
      </c>
      <c r="D308">
        <v>117000</v>
      </c>
      <c r="E308" s="5">
        <v>0.06</v>
      </c>
      <c r="F308">
        <v>1261.04</v>
      </c>
      <c r="G308" s="4">
        <v>44230</v>
      </c>
    </row>
    <row r="309" spans="1:7" x14ac:dyDescent="0.3">
      <c r="A309" t="s">
        <v>120</v>
      </c>
      <c r="B309" t="s">
        <v>109</v>
      </c>
      <c r="C309" t="s">
        <v>8</v>
      </c>
      <c r="D309">
        <v>37000</v>
      </c>
      <c r="E309" s="5">
        <v>7.0000000000000007E-2</v>
      </c>
      <c r="F309">
        <v>1347.98</v>
      </c>
      <c r="G309" s="4">
        <v>44232</v>
      </c>
    </row>
    <row r="310" spans="1:7" x14ac:dyDescent="0.3">
      <c r="A310" t="s">
        <v>45</v>
      </c>
      <c r="B310" t="s">
        <v>68</v>
      </c>
      <c r="C310" t="s">
        <v>39</v>
      </c>
      <c r="D310">
        <v>101000</v>
      </c>
      <c r="E310" s="5">
        <v>7.0000000000000007E-2</v>
      </c>
      <c r="F310">
        <v>1345.87</v>
      </c>
      <c r="G310" s="4">
        <v>43513</v>
      </c>
    </row>
    <row r="311" spans="1:7" x14ac:dyDescent="0.3">
      <c r="A311" t="s">
        <v>32</v>
      </c>
      <c r="B311" t="s">
        <v>126</v>
      </c>
      <c r="C311" t="s">
        <v>8</v>
      </c>
      <c r="D311">
        <v>133000</v>
      </c>
      <c r="E311" s="5">
        <v>7.0000000000000007E-2</v>
      </c>
      <c r="F311">
        <v>2790.86</v>
      </c>
      <c r="G311" s="4">
        <v>44399</v>
      </c>
    </row>
    <row r="312" spans="1:7" x14ac:dyDescent="0.3">
      <c r="A312" t="s">
        <v>134</v>
      </c>
      <c r="B312" t="s">
        <v>34</v>
      </c>
      <c r="C312" t="s">
        <v>11</v>
      </c>
      <c r="D312">
        <v>134000</v>
      </c>
      <c r="E312" s="5">
        <v>0.05</v>
      </c>
      <c r="F312">
        <v>1430.49</v>
      </c>
      <c r="G312" s="4">
        <v>43510</v>
      </c>
    </row>
    <row r="313" spans="1:7" x14ac:dyDescent="0.3">
      <c r="A313" t="s">
        <v>78</v>
      </c>
      <c r="B313" t="s">
        <v>12</v>
      </c>
      <c r="C313" t="s">
        <v>11</v>
      </c>
      <c r="D313">
        <v>67000</v>
      </c>
      <c r="E313" s="5">
        <v>0.03</v>
      </c>
      <c r="F313">
        <v>726.3</v>
      </c>
      <c r="G313" s="4">
        <v>44295</v>
      </c>
    </row>
    <row r="314" spans="1:7" x14ac:dyDescent="0.3">
      <c r="A314" t="s">
        <v>140</v>
      </c>
      <c r="B314" t="s">
        <v>20</v>
      </c>
      <c r="C314" t="s">
        <v>19</v>
      </c>
      <c r="D314">
        <v>40000</v>
      </c>
      <c r="E314" s="5">
        <v>7.0000000000000007E-2</v>
      </c>
      <c r="F314">
        <v>490.54</v>
      </c>
      <c r="G314" s="4">
        <v>44766</v>
      </c>
    </row>
    <row r="315" spans="1:7" x14ac:dyDescent="0.3">
      <c r="A315" t="s">
        <v>13</v>
      </c>
      <c r="B315" t="s">
        <v>108</v>
      </c>
      <c r="C315" t="s">
        <v>76</v>
      </c>
      <c r="D315">
        <v>101000</v>
      </c>
      <c r="E315" s="5">
        <v>7.0000000000000007E-2</v>
      </c>
      <c r="F315">
        <v>938.21</v>
      </c>
      <c r="G315" s="4">
        <v>43786</v>
      </c>
    </row>
    <row r="316" spans="1:7" x14ac:dyDescent="0.3">
      <c r="A316" t="s">
        <v>145</v>
      </c>
      <c r="B316" t="s">
        <v>14</v>
      </c>
      <c r="C316" t="s">
        <v>11</v>
      </c>
      <c r="D316">
        <v>85000</v>
      </c>
      <c r="E316" s="5">
        <v>0.04</v>
      </c>
      <c r="F316">
        <v>1084.43</v>
      </c>
      <c r="G316" s="4">
        <v>44286</v>
      </c>
    </row>
    <row r="317" spans="1:7" x14ac:dyDescent="0.3">
      <c r="A317" t="s">
        <v>106</v>
      </c>
      <c r="B317" t="s">
        <v>100</v>
      </c>
      <c r="C317" t="s">
        <v>100</v>
      </c>
      <c r="D317">
        <v>141000</v>
      </c>
      <c r="E317" s="5">
        <v>0.03</v>
      </c>
      <c r="F317">
        <v>1064.9000000000001</v>
      </c>
      <c r="G317" s="4">
        <v>44542</v>
      </c>
    </row>
    <row r="318" spans="1:7" x14ac:dyDescent="0.3">
      <c r="A318" t="s">
        <v>69</v>
      </c>
      <c r="B318" t="s">
        <v>126</v>
      </c>
      <c r="C318" t="s">
        <v>8</v>
      </c>
      <c r="D318">
        <v>112000</v>
      </c>
      <c r="E318" s="5">
        <v>0.03</v>
      </c>
      <c r="F318">
        <v>1313.71</v>
      </c>
      <c r="G318" s="4">
        <v>44343</v>
      </c>
    </row>
    <row r="319" spans="1:7" x14ac:dyDescent="0.3">
      <c r="A319" t="s">
        <v>128</v>
      </c>
      <c r="B319" t="s">
        <v>59</v>
      </c>
      <c r="C319" t="s">
        <v>39</v>
      </c>
      <c r="D319">
        <v>36000</v>
      </c>
      <c r="E319" s="5">
        <v>0.06</v>
      </c>
      <c r="F319">
        <v>1018.3</v>
      </c>
      <c r="G319" s="4">
        <v>44187</v>
      </c>
    </row>
    <row r="320" spans="1:7" x14ac:dyDescent="0.3">
      <c r="A320" t="s">
        <v>82</v>
      </c>
      <c r="B320" t="s">
        <v>34</v>
      </c>
      <c r="C320" t="s">
        <v>11</v>
      </c>
      <c r="D320">
        <v>42000</v>
      </c>
      <c r="E320" s="5">
        <v>0.06</v>
      </c>
      <c r="F320">
        <v>543.16</v>
      </c>
      <c r="G320" s="4">
        <v>44392</v>
      </c>
    </row>
    <row r="321" spans="1:7" x14ac:dyDescent="0.3">
      <c r="A321" t="s">
        <v>133</v>
      </c>
      <c r="B321" t="s">
        <v>131</v>
      </c>
      <c r="C321" t="s">
        <v>11</v>
      </c>
      <c r="D321">
        <v>48000</v>
      </c>
      <c r="E321" s="5">
        <v>0.05</v>
      </c>
      <c r="F321">
        <v>2025.73</v>
      </c>
      <c r="G321" s="4">
        <v>44791</v>
      </c>
    </row>
    <row r="322" spans="1:7" x14ac:dyDescent="0.3">
      <c r="A322" t="s">
        <v>101</v>
      </c>
      <c r="B322" t="s">
        <v>144</v>
      </c>
      <c r="C322" t="s">
        <v>8</v>
      </c>
      <c r="D322">
        <v>32000</v>
      </c>
      <c r="E322" s="5">
        <v>7.0000000000000007E-2</v>
      </c>
      <c r="F322">
        <v>402.89</v>
      </c>
      <c r="G322" s="4">
        <v>43988</v>
      </c>
    </row>
    <row r="323" spans="1:7" x14ac:dyDescent="0.3">
      <c r="A323" t="s">
        <v>58</v>
      </c>
      <c r="B323" t="s">
        <v>86</v>
      </c>
      <c r="C323" t="s">
        <v>30</v>
      </c>
      <c r="D323">
        <v>91000</v>
      </c>
      <c r="E323" s="5">
        <v>0.03</v>
      </c>
      <c r="F323">
        <v>1382.62</v>
      </c>
      <c r="G323" s="4">
        <v>44363</v>
      </c>
    </row>
    <row r="324" spans="1:7" x14ac:dyDescent="0.3">
      <c r="A324" t="s">
        <v>53</v>
      </c>
      <c r="B324" t="s">
        <v>48</v>
      </c>
      <c r="C324" t="s">
        <v>5</v>
      </c>
      <c r="D324">
        <v>33000</v>
      </c>
      <c r="E324" s="5">
        <v>7.0000000000000007E-2</v>
      </c>
      <c r="F324">
        <v>307.61</v>
      </c>
      <c r="G324" s="4">
        <v>44773</v>
      </c>
    </row>
    <row r="325" spans="1:7" x14ac:dyDescent="0.3">
      <c r="A325" t="s">
        <v>83</v>
      </c>
      <c r="B325" t="s">
        <v>20</v>
      </c>
      <c r="C325" t="s">
        <v>19</v>
      </c>
      <c r="D325">
        <v>54000</v>
      </c>
      <c r="E325" s="5">
        <v>0.04</v>
      </c>
      <c r="F325">
        <v>610.37</v>
      </c>
      <c r="G325" s="4">
        <v>44664</v>
      </c>
    </row>
    <row r="326" spans="1:7" x14ac:dyDescent="0.3">
      <c r="A326" t="s">
        <v>84</v>
      </c>
      <c r="B326" t="s">
        <v>52</v>
      </c>
      <c r="C326" t="s">
        <v>11</v>
      </c>
      <c r="D326">
        <v>122000</v>
      </c>
      <c r="E326" s="5">
        <v>0.06</v>
      </c>
      <c r="F326">
        <v>1415.84</v>
      </c>
      <c r="G326" s="4">
        <v>44395</v>
      </c>
    </row>
    <row r="327" spans="1:7" x14ac:dyDescent="0.3">
      <c r="A327" t="s">
        <v>132</v>
      </c>
      <c r="B327" t="s">
        <v>107</v>
      </c>
      <c r="C327" t="s">
        <v>30</v>
      </c>
      <c r="D327">
        <v>60000</v>
      </c>
      <c r="E327" s="5">
        <v>0.03</v>
      </c>
      <c r="F327">
        <v>610.16</v>
      </c>
      <c r="G327" s="4">
        <v>44168</v>
      </c>
    </row>
    <row r="328" spans="1:7" x14ac:dyDescent="0.3">
      <c r="A328" t="s">
        <v>111</v>
      </c>
      <c r="B328" t="s">
        <v>65</v>
      </c>
      <c r="C328" t="s">
        <v>64</v>
      </c>
      <c r="D328">
        <v>100000</v>
      </c>
      <c r="E328" s="5">
        <v>0.05</v>
      </c>
      <c r="F328">
        <v>796.77</v>
      </c>
      <c r="G328" s="4">
        <v>43549</v>
      </c>
    </row>
    <row r="329" spans="1:7" x14ac:dyDescent="0.3">
      <c r="A329" t="s">
        <v>90</v>
      </c>
      <c r="B329" t="s">
        <v>100</v>
      </c>
      <c r="C329" t="s">
        <v>100</v>
      </c>
      <c r="D329">
        <v>54000</v>
      </c>
      <c r="E329" s="5">
        <v>0.04</v>
      </c>
      <c r="F329">
        <v>723.24</v>
      </c>
      <c r="G329" s="4">
        <v>43872</v>
      </c>
    </row>
    <row r="330" spans="1:7" x14ac:dyDescent="0.3">
      <c r="A330" t="s">
        <v>51</v>
      </c>
      <c r="B330" t="s">
        <v>130</v>
      </c>
      <c r="C330" t="s">
        <v>30</v>
      </c>
      <c r="D330">
        <v>142000</v>
      </c>
      <c r="E330" s="5">
        <v>7.0000000000000007E-2</v>
      </c>
      <c r="F330">
        <v>3173.74</v>
      </c>
      <c r="G330" s="4">
        <v>44723</v>
      </c>
    </row>
    <row r="331" spans="1:7" x14ac:dyDescent="0.3">
      <c r="A331" t="s">
        <v>142</v>
      </c>
      <c r="B331" t="s">
        <v>126</v>
      </c>
      <c r="C331" t="s">
        <v>8</v>
      </c>
      <c r="D331">
        <v>38000</v>
      </c>
      <c r="E331" s="5">
        <v>0.04</v>
      </c>
      <c r="F331">
        <v>334.51</v>
      </c>
      <c r="G331" s="4">
        <v>43801</v>
      </c>
    </row>
    <row r="332" spans="1:7" x14ac:dyDescent="0.3">
      <c r="A332" t="s">
        <v>37</v>
      </c>
      <c r="B332" t="s">
        <v>107</v>
      </c>
      <c r="C332" t="s">
        <v>30</v>
      </c>
      <c r="D332">
        <v>58000</v>
      </c>
      <c r="E332" s="5">
        <v>0.03</v>
      </c>
      <c r="F332">
        <v>533.59</v>
      </c>
      <c r="G332" s="4">
        <v>43839</v>
      </c>
    </row>
    <row r="333" spans="1:7" x14ac:dyDescent="0.3">
      <c r="A333" t="s">
        <v>140</v>
      </c>
      <c r="B333" t="s">
        <v>40</v>
      </c>
      <c r="C333" t="s">
        <v>39</v>
      </c>
      <c r="D333">
        <v>42000</v>
      </c>
      <c r="E333" s="5">
        <v>0.03</v>
      </c>
      <c r="F333">
        <v>305.01</v>
      </c>
      <c r="G333" s="4">
        <v>43617</v>
      </c>
    </row>
    <row r="334" spans="1:7" x14ac:dyDescent="0.3">
      <c r="A334" t="s">
        <v>53</v>
      </c>
      <c r="B334" t="s">
        <v>121</v>
      </c>
      <c r="C334" t="s">
        <v>30</v>
      </c>
      <c r="D334">
        <v>94000</v>
      </c>
      <c r="E334" s="5">
        <v>7.0000000000000007E-2</v>
      </c>
      <c r="F334">
        <v>1175.5899999999999</v>
      </c>
      <c r="G334" s="4">
        <v>44025</v>
      </c>
    </row>
    <row r="335" spans="1:7" x14ac:dyDescent="0.3">
      <c r="A335" t="s">
        <v>41</v>
      </c>
      <c r="B335" t="s">
        <v>126</v>
      </c>
      <c r="C335" t="s">
        <v>8</v>
      </c>
      <c r="D335">
        <v>100000</v>
      </c>
      <c r="E335" s="5">
        <v>0.06</v>
      </c>
      <c r="F335">
        <v>1314.14</v>
      </c>
      <c r="G335" s="4">
        <v>43928</v>
      </c>
    </row>
    <row r="336" spans="1:7" x14ac:dyDescent="0.3">
      <c r="A336" t="s">
        <v>113</v>
      </c>
      <c r="B336" t="s">
        <v>14</v>
      </c>
      <c r="C336" t="s">
        <v>11</v>
      </c>
      <c r="D336">
        <v>126000</v>
      </c>
      <c r="E336" s="5">
        <v>7.0000000000000007E-2</v>
      </c>
      <c r="F336">
        <v>1654.44</v>
      </c>
      <c r="G336" s="4">
        <v>43477</v>
      </c>
    </row>
    <row r="337" spans="1:7" x14ac:dyDescent="0.3">
      <c r="A337" t="s">
        <v>41</v>
      </c>
      <c r="B337" t="s">
        <v>100</v>
      </c>
      <c r="C337" t="s">
        <v>100</v>
      </c>
      <c r="D337">
        <v>125000</v>
      </c>
      <c r="E337" s="5">
        <v>0.03</v>
      </c>
      <c r="F337">
        <v>953.71</v>
      </c>
      <c r="G337" s="4">
        <v>43712</v>
      </c>
    </row>
    <row r="338" spans="1:7" x14ac:dyDescent="0.3">
      <c r="A338" t="s">
        <v>123</v>
      </c>
      <c r="B338" t="s">
        <v>92</v>
      </c>
      <c r="C338" t="s">
        <v>8</v>
      </c>
      <c r="D338">
        <v>150000</v>
      </c>
      <c r="E338" s="5">
        <v>0.04</v>
      </c>
      <c r="F338">
        <v>1320.45</v>
      </c>
      <c r="G338" s="4">
        <v>44881</v>
      </c>
    </row>
    <row r="339" spans="1:7" x14ac:dyDescent="0.3">
      <c r="A339" t="s">
        <v>82</v>
      </c>
      <c r="B339" t="s">
        <v>28</v>
      </c>
      <c r="C339" t="s">
        <v>19</v>
      </c>
      <c r="D339">
        <v>148000</v>
      </c>
      <c r="E339" s="5">
        <v>7.0000000000000007E-2</v>
      </c>
      <c r="F339">
        <v>2930.58</v>
      </c>
      <c r="G339" s="4">
        <v>44071</v>
      </c>
    </row>
    <row r="340" spans="1:7" x14ac:dyDescent="0.3">
      <c r="A340" t="s">
        <v>143</v>
      </c>
      <c r="B340" t="s">
        <v>6</v>
      </c>
      <c r="C340" t="s">
        <v>5</v>
      </c>
      <c r="D340">
        <v>60000</v>
      </c>
      <c r="E340" s="5">
        <v>0.05</v>
      </c>
      <c r="F340">
        <v>1753.2</v>
      </c>
      <c r="G340" s="4">
        <v>44546</v>
      </c>
    </row>
    <row r="341" spans="1:7" x14ac:dyDescent="0.3">
      <c r="A341" t="s">
        <v>7</v>
      </c>
      <c r="B341" t="s">
        <v>6</v>
      </c>
      <c r="C341" t="s">
        <v>5</v>
      </c>
      <c r="D341">
        <v>49000</v>
      </c>
      <c r="E341" s="5">
        <v>0.05</v>
      </c>
      <c r="F341">
        <v>1431.78</v>
      </c>
      <c r="G341" s="4">
        <v>43871</v>
      </c>
    </row>
    <row r="342" spans="1:7" x14ac:dyDescent="0.3">
      <c r="A342" t="s">
        <v>142</v>
      </c>
      <c r="B342" t="s">
        <v>34</v>
      </c>
      <c r="C342" t="s">
        <v>11</v>
      </c>
      <c r="D342">
        <v>131000</v>
      </c>
      <c r="E342" s="5">
        <v>7.0000000000000007E-2</v>
      </c>
      <c r="F342">
        <v>2558.4299999999998</v>
      </c>
      <c r="G342" s="4">
        <v>44264</v>
      </c>
    </row>
    <row r="343" spans="1:7" x14ac:dyDescent="0.3">
      <c r="A343" t="s">
        <v>29</v>
      </c>
      <c r="B343" t="s">
        <v>85</v>
      </c>
      <c r="C343" t="s">
        <v>19</v>
      </c>
      <c r="D343">
        <v>138000</v>
      </c>
      <c r="E343" s="5">
        <v>0.03</v>
      </c>
      <c r="F343">
        <v>1495.96</v>
      </c>
      <c r="G343" s="4">
        <v>44634</v>
      </c>
    </row>
    <row r="344" spans="1:7" x14ac:dyDescent="0.3">
      <c r="A344" t="s">
        <v>120</v>
      </c>
      <c r="B344" t="s">
        <v>99</v>
      </c>
      <c r="C344" t="s">
        <v>11</v>
      </c>
      <c r="D344">
        <v>143000</v>
      </c>
      <c r="E344" s="5">
        <v>0.03</v>
      </c>
      <c r="F344">
        <v>2043.94</v>
      </c>
      <c r="G344" s="4">
        <v>44497</v>
      </c>
    </row>
    <row r="345" spans="1:7" x14ac:dyDescent="0.3">
      <c r="A345" t="s">
        <v>72</v>
      </c>
      <c r="B345" t="s">
        <v>24</v>
      </c>
      <c r="C345" t="s">
        <v>11</v>
      </c>
      <c r="D345">
        <v>76000</v>
      </c>
      <c r="E345" s="5">
        <v>0.05</v>
      </c>
      <c r="F345">
        <v>1717.96</v>
      </c>
      <c r="G345" s="4">
        <v>43844</v>
      </c>
    </row>
    <row r="346" spans="1:7" x14ac:dyDescent="0.3">
      <c r="A346" t="s">
        <v>71</v>
      </c>
      <c r="B346" t="s">
        <v>89</v>
      </c>
      <c r="C346" t="s">
        <v>16</v>
      </c>
      <c r="D346">
        <v>91000</v>
      </c>
      <c r="E346" s="5">
        <v>0.05</v>
      </c>
      <c r="F346">
        <v>1192.83</v>
      </c>
      <c r="G346" s="4">
        <v>44633</v>
      </c>
    </row>
    <row r="347" spans="1:7" x14ac:dyDescent="0.3">
      <c r="A347" t="s">
        <v>13</v>
      </c>
      <c r="B347" t="s">
        <v>34</v>
      </c>
      <c r="C347" t="s">
        <v>11</v>
      </c>
      <c r="D347">
        <v>67000</v>
      </c>
      <c r="E347" s="5">
        <v>7.0000000000000007E-2</v>
      </c>
      <c r="F347">
        <v>677.13</v>
      </c>
      <c r="G347" s="4">
        <v>44664</v>
      </c>
    </row>
    <row r="348" spans="1:7" x14ac:dyDescent="0.3">
      <c r="A348" t="s">
        <v>90</v>
      </c>
      <c r="B348" t="s">
        <v>112</v>
      </c>
      <c r="C348" t="s">
        <v>39</v>
      </c>
      <c r="D348">
        <v>69000</v>
      </c>
      <c r="E348" s="5">
        <v>0.04</v>
      </c>
      <c r="F348">
        <v>2346.4899999999998</v>
      </c>
      <c r="G348" s="4">
        <v>44899</v>
      </c>
    </row>
    <row r="349" spans="1:7" x14ac:dyDescent="0.3">
      <c r="A349" t="s">
        <v>128</v>
      </c>
      <c r="B349" t="s">
        <v>91</v>
      </c>
      <c r="C349" t="s">
        <v>5</v>
      </c>
      <c r="D349">
        <v>117000</v>
      </c>
      <c r="E349" s="5">
        <v>0.05</v>
      </c>
      <c r="F349">
        <v>1367.67</v>
      </c>
      <c r="G349" s="4">
        <v>43753</v>
      </c>
    </row>
    <row r="350" spans="1:7" x14ac:dyDescent="0.3">
      <c r="A350" t="s">
        <v>141</v>
      </c>
      <c r="B350" t="s">
        <v>68</v>
      </c>
      <c r="C350" t="s">
        <v>39</v>
      </c>
      <c r="D350">
        <v>104000</v>
      </c>
      <c r="E350" s="5">
        <v>0.05</v>
      </c>
      <c r="F350">
        <v>938.34</v>
      </c>
      <c r="G350" s="4">
        <v>44419</v>
      </c>
    </row>
    <row r="351" spans="1:7" x14ac:dyDescent="0.3">
      <c r="A351" t="s">
        <v>140</v>
      </c>
      <c r="B351" t="s">
        <v>130</v>
      </c>
      <c r="C351" t="s">
        <v>30</v>
      </c>
      <c r="D351">
        <v>35000</v>
      </c>
      <c r="E351" s="5">
        <v>0.06</v>
      </c>
      <c r="F351">
        <v>531.9</v>
      </c>
      <c r="G351" s="4">
        <v>43904</v>
      </c>
    </row>
    <row r="352" spans="1:7" x14ac:dyDescent="0.3">
      <c r="A352" t="s">
        <v>75</v>
      </c>
      <c r="B352" t="s">
        <v>127</v>
      </c>
      <c r="C352" t="s">
        <v>8</v>
      </c>
      <c r="D352">
        <v>144000</v>
      </c>
      <c r="E352" s="5">
        <v>0.06</v>
      </c>
      <c r="F352">
        <v>1264.18</v>
      </c>
      <c r="G352" s="4">
        <v>44907</v>
      </c>
    </row>
    <row r="353" spans="1:7" x14ac:dyDescent="0.3">
      <c r="A353" t="s">
        <v>51</v>
      </c>
      <c r="B353" t="s">
        <v>46</v>
      </c>
      <c r="C353" t="s">
        <v>11</v>
      </c>
      <c r="D353">
        <v>86000</v>
      </c>
      <c r="E353" s="5">
        <v>0.03</v>
      </c>
      <c r="F353">
        <v>1569.59</v>
      </c>
      <c r="G353" s="4">
        <v>43762</v>
      </c>
    </row>
    <row r="354" spans="1:7" x14ac:dyDescent="0.3">
      <c r="A354" t="s">
        <v>137</v>
      </c>
      <c r="B354" t="s">
        <v>68</v>
      </c>
      <c r="C354" t="s">
        <v>39</v>
      </c>
      <c r="D354">
        <v>40000</v>
      </c>
      <c r="E354" s="5">
        <v>7.0000000000000007E-2</v>
      </c>
      <c r="F354">
        <v>435.36</v>
      </c>
      <c r="G354" s="4">
        <v>44798</v>
      </c>
    </row>
    <row r="355" spans="1:7" x14ac:dyDescent="0.3">
      <c r="A355" t="s">
        <v>122</v>
      </c>
      <c r="B355" t="s">
        <v>57</v>
      </c>
      <c r="C355" t="s">
        <v>5</v>
      </c>
      <c r="D355">
        <v>50000</v>
      </c>
      <c r="E355" s="5">
        <v>0.05</v>
      </c>
      <c r="F355">
        <v>523.63</v>
      </c>
      <c r="G355" s="4">
        <v>44178</v>
      </c>
    </row>
    <row r="356" spans="1:7" x14ac:dyDescent="0.3">
      <c r="A356" t="s">
        <v>134</v>
      </c>
      <c r="B356" t="s">
        <v>127</v>
      </c>
      <c r="C356" t="s">
        <v>8</v>
      </c>
      <c r="D356">
        <v>112000</v>
      </c>
      <c r="E356" s="5">
        <v>7.0000000000000007E-2</v>
      </c>
      <c r="F356">
        <v>2423.86</v>
      </c>
      <c r="G356" s="4">
        <v>43649</v>
      </c>
    </row>
    <row r="357" spans="1:7" x14ac:dyDescent="0.3">
      <c r="A357" t="s">
        <v>37</v>
      </c>
      <c r="B357" t="s">
        <v>130</v>
      </c>
      <c r="C357" t="s">
        <v>30</v>
      </c>
      <c r="D357">
        <v>149000</v>
      </c>
      <c r="E357" s="5">
        <v>7.0000000000000007E-2</v>
      </c>
      <c r="F357">
        <v>1463.11</v>
      </c>
      <c r="G357" s="4">
        <v>43673</v>
      </c>
    </row>
    <row r="358" spans="1:7" x14ac:dyDescent="0.3">
      <c r="A358" t="s">
        <v>101</v>
      </c>
      <c r="B358" t="s">
        <v>89</v>
      </c>
      <c r="C358" t="s">
        <v>16</v>
      </c>
      <c r="D358">
        <v>131000</v>
      </c>
      <c r="E358" s="5">
        <v>0.04</v>
      </c>
      <c r="F358">
        <v>1569.14</v>
      </c>
      <c r="G358" s="4">
        <v>44892</v>
      </c>
    </row>
    <row r="359" spans="1:7" x14ac:dyDescent="0.3">
      <c r="A359" t="s">
        <v>23</v>
      </c>
      <c r="B359" t="s">
        <v>34</v>
      </c>
      <c r="C359" t="s">
        <v>11</v>
      </c>
      <c r="D359">
        <v>115000</v>
      </c>
      <c r="E359" s="5">
        <v>0.05</v>
      </c>
      <c r="F359">
        <v>1204.3399999999999</v>
      </c>
      <c r="G359" s="4">
        <v>44329</v>
      </c>
    </row>
    <row r="360" spans="1:7" x14ac:dyDescent="0.3">
      <c r="A360" t="s">
        <v>139</v>
      </c>
      <c r="B360" t="s">
        <v>50</v>
      </c>
      <c r="C360" t="s">
        <v>5</v>
      </c>
      <c r="D360">
        <v>125000</v>
      </c>
      <c r="E360" s="5">
        <v>0.03</v>
      </c>
      <c r="F360">
        <v>863.23</v>
      </c>
      <c r="G360" s="4">
        <v>44121</v>
      </c>
    </row>
    <row r="361" spans="1:7" x14ac:dyDescent="0.3">
      <c r="A361" t="s">
        <v>71</v>
      </c>
      <c r="B361" t="s">
        <v>130</v>
      </c>
      <c r="C361" t="s">
        <v>30</v>
      </c>
      <c r="D361">
        <v>52000</v>
      </c>
      <c r="E361" s="5">
        <v>0.04</v>
      </c>
      <c r="F361">
        <v>445.69</v>
      </c>
      <c r="G361" s="4">
        <v>44846</v>
      </c>
    </row>
    <row r="362" spans="1:7" x14ac:dyDescent="0.3">
      <c r="A362" t="s">
        <v>32</v>
      </c>
      <c r="B362" t="s">
        <v>138</v>
      </c>
      <c r="C362" t="s">
        <v>39</v>
      </c>
      <c r="D362">
        <v>90000</v>
      </c>
      <c r="E362" s="5">
        <v>0.04</v>
      </c>
      <c r="F362">
        <v>2113.61</v>
      </c>
      <c r="G362" s="4">
        <v>43777</v>
      </c>
    </row>
    <row r="363" spans="1:7" x14ac:dyDescent="0.3">
      <c r="A363" t="s">
        <v>83</v>
      </c>
      <c r="B363" t="s">
        <v>31</v>
      </c>
      <c r="C363" t="s">
        <v>30</v>
      </c>
      <c r="D363">
        <v>31000</v>
      </c>
      <c r="E363" s="5">
        <v>0.05</v>
      </c>
      <c r="F363">
        <v>335.31</v>
      </c>
      <c r="G363" s="4">
        <v>44838</v>
      </c>
    </row>
    <row r="364" spans="1:7" x14ac:dyDescent="0.3">
      <c r="A364" t="s">
        <v>23</v>
      </c>
      <c r="B364" t="s">
        <v>100</v>
      </c>
      <c r="C364" t="s">
        <v>100</v>
      </c>
      <c r="D364">
        <v>51000</v>
      </c>
      <c r="E364" s="5">
        <v>0.05</v>
      </c>
      <c r="F364">
        <v>508.9</v>
      </c>
      <c r="G364" s="4">
        <v>44118</v>
      </c>
    </row>
    <row r="365" spans="1:7" x14ac:dyDescent="0.3">
      <c r="A365" t="s">
        <v>137</v>
      </c>
      <c r="B365" t="s">
        <v>14</v>
      </c>
      <c r="C365" t="s">
        <v>11</v>
      </c>
      <c r="D365">
        <v>132000</v>
      </c>
      <c r="E365" s="5">
        <v>0.03</v>
      </c>
      <c r="F365">
        <v>1160.49</v>
      </c>
      <c r="G365" s="4">
        <v>43972</v>
      </c>
    </row>
    <row r="366" spans="1:7" x14ac:dyDescent="0.3">
      <c r="A366" t="s">
        <v>136</v>
      </c>
      <c r="B366" t="s">
        <v>124</v>
      </c>
      <c r="C366" t="s">
        <v>8</v>
      </c>
      <c r="D366">
        <v>125000</v>
      </c>
      <c r="E366" s="5">
        <v>0.03</v>
      </c>
      <c r="F366">
        <v>944.06</v>
      </c>
      <c r="G366" s="4">
        <v>44345</v>
      </c>
    </row>
    <row r="367" spans="1:7" x14ac:dyDescent="0.3">
      <c r="A367" t="s">
        <v>21</v>
      </c>
      <c r="B367" t="s">
        <v>70</v>
      </c>
      <c r="C367" t="s">
        <v>30</v>
      </c>
      <c r="D367">
        <v>117000</v>
      </c>
      <c r="E367" s="5">
        <v>0.04</v>
      </c>
      <c r="F367">
        <v>1567.02</v>
      </c>
      <c r="G367" s="4">
        <v>44138</v>
      </c>
    </row>
    <row r="368" spans="1:7" x14ac:dyDescent="0.3">
      <c r="A368" t="s">
        <v>110</v>
      </c>
      <c r="B368" t="s">
        <v>89</v>
      </c>
      <c r="C368" t="s">
        <v>16</v>
      </c>
      <c r="D368">
        <v>31000</v>
      </c>
      <c r="E368" s="5">
        <v>7.0000000000000007E-2</v>
      </c>
      <c r="F368">
        <v>704.49</v>
      </c>
      <c r="G368" s="4">
        <v>44139</v>
      </c>
    </row>
    <row r="369" spans="1:7" x14ac:dyDescent="0.3">
      <c r="A369" t="s">
        <v>135</v>
      </c>
      <c r="B369" t="s">
        <v>12</v>
      </c>
      <c r="C369" t="s">
        <v>11</v>
      </c>
      <c r="D369">
        <v>105000</v>
      </c>
      <c r="E369" s="5">
        <v>0.03</v>
      </c>
      <c r="F369">
        <v>2155.84</v>
      </c>
      <c r="G369" s="4">
        <v>44351</v>
      </c>
    </row>
    <row r="370" spans="1:7" x14ac:dyDescent="0.3">
      <c r="A370" t="s">
        <v>106</v>
      </c>
      <c r="B370" t="s">
        <v>86</v>
      </c>
      <c r="C370" t="s">
        <v>30</v>
      </c>
      <c r="D370">
        <v>78000</v>
      </c>
      <c r="E370" s="5">
        <v>0.06</v>
      </c>
      <c r="F370">
        <v>1339.42</v>
      </c>
      <c r="G370" s="4">
        <v>44278</v>
      </c>
    </row>
    <row r="371" spans="1:7" x14ac:dyDescent="0.3">
      <c r="A371" t="s">
        <v>83</v>
      </c>
      <c r="B371" t="s">
        <v>100</v>
      </c>
      <c r="C371" t="s">
        <v>100</v>
      </c>
      <c r="D371">
        <v>119000</v>
      </c>
      <c r="E371" s="5">
        <v>7.0000000000000007E-2</v>
      </c>
      <c r="F371">
        <v>1459.37</v>
      </c>
      <c r="G371" s="4">
        <v>44382</v>
      </c>
    </row>
    <row r="372" spans="1:7" x14ac:dyDescent="0.3">
      <c r="A372" t="s">
        <v>37</v>
      </c>
      <c r="B372" t="s">
        <v>86</v>
      </c>
      <c r="C372" t="s">
        <v>30</v>
      </c>
      <c r="D372">
        <v>36000</v>
      </c>
      <c r="E372" s="5">
        <v>0.04</v>
      </c>
      <c r="F372">
        <v>1121.72</v>
      </c>
      <c r="G372" s="4">
        <v>43643</v>
      </c>
    </row>
    <row r="373" spans="1:7" x14ac:dyDescent="0.3">
      <c r="A373" t="s">
        <v>134</v>
      </c>
      <c r="B373" t="s">
        <v>52</v>
      </c>
      <c r="C373" t="s">
        <v>11</v>
      </c>
      <c r="D373">
        <v>132000</v>
      </c>
      <c r="E373" s="5">
        <v>0.05</v>
      </c>
      <c r="F373">
        <v>1152.44</v>
      </c>
      <c r="G373" s="4">
        <v>44854</v>
      </c>
    </row>
    <row r="374" spans="1:7" x14ac:dyDescent="0.3">
      <c r="A374" t="s">
        <v>81</v>
      </c>
      <c r="B374" t="s">
        <v>100</v>
      </c>
      <c r="C374" t="s">
        <v>100</v>
      </c>
      <c r="D374">
        <v>131000</v>
      </c>
      <c r="E374" s="5">
        <v>7.0000000000000007E-2</v>
      </c>
      <c r="F374">
        <v>1196.56</v>
      </c>
      <c r="G374" s="4">
        <v>43999</v>
      </c>
    </row>
    <row r="375" spans="1:7" x14ac:dyDescent="0.3">
      <c r="A375" t="s">
        <v>133</v>
      </c>
      <c r="B375" t="s">
        <v>89</v>
      </c>
      <c r="C375" t="s">
        <v>16</v>
      </c>
      <c r="D375">
        <v>107000</v>
      </c>
      <c r="E375" s="5">
        <v>0.06</v>
      </c>
      <c r="F375">
        <v>1153.25</v>
      </c>
      <c r="G375" s="4">
        <v>44076</v>
      </c>
    </row>
    <row r="376" spans="1:7" x14ac:dyDescent="0.3">
      <c r="A376" t="s">
        <v>129</v>
      </c>
      <c r="B376" t="s">
        <v>95</v>
      </c>
      <c r="C376" t="s">
        <v>11</v>
      </c>
      <c r="D376">
        <v>42000</v>
      </c>
      <c r="E376" s="5">
        <v>0.04</v>
      </c>
      <c r="F376">
        <v>592.52</v>
      </c>
      <c r="G376" s="4">
        <v>43561</v>
      </c>
    </row>
    <row r="377" spans="1:7" x14ac:dyDescent="0.3">
      <c r="A377" t="s">
        <v>132</v>
      </c>
      <c r="B377" t="s">
        <v>121</v>
      </c>
      <c r="C377" t="s">
        <v>30</v>
      </c>
      <c r="D377">
        <v>61000</v>
      </c>
      <c r="E377" s="5">
        <v>7.0000000000000007E-2</v>
      </c>
      <c r="F377">
        <v>624.54999999999995</v>
      </c>
      <c r="G377" s="4">
        <v>43723</v>
      </c>
    </row>
    <row r="378" spans="1:7" x14ac:dyDescent="0.3">
      <c r="A378" t="s">
        <v>123</v>
      </c>
      <c r="B378" t="s">
        <v>130</v>
      </c>
      <c r="C378" t="s">
        <v>30</v>
      </c>
      <c r="D378">
        <v>33000</v>
      </c>
      <c r="E378" s="5">
        <v>0.05</v>
      </c>
      <c r="F378">
        <v>1251.1099999999999</v>
      </c>
      <c r="G378" s="4">
        <v>44294</v>
      </c>
    </row>
    <row r="379" spans="1:7" x14ac:dyDescent="0.3">
      <c r="A379" t="s">
        <v>21</v>
      </c>
      <c r="B379" t="s">
        <v>48</v>
      </c>
      <c r="C379" t="s">
        <v>5</v>
      </c>
      <c r="D379">
        <v>72000</v>
      </c>
      <c r="E379" s="5">
        <v>0.06</v>
      </c>
      <c r="F379">
        <v>767.22</v>
      </c>
      <c r="G379" s="4">
        <v>44048</v>
      </c>
    </row>
    <row r="380" spans="1:7" x14ac:dyDescent="0.3">
      <c r="A380" t="s">
        <v>104</v>
      </c>
      <c r="B380" t="s">
        <v>89</v>
      </c>
      <c r="C380" t="s">
        <v>16</v>
      </c>
      <c r="D380">
        <v>134000</v>
      </c>
      <c r="E380" s="5">
        <v>0.05</v>
      </c>
      <c r="F380">
        <v>1913.01</v>
      </c>
      <c r="G380" s="4">
        <v>43765</v>
      </c>
    </row>
    <row r="381" spans="1:7" x14ac:dyDescent="0.3">
      <c r="A381" t="s">
        <v>82</v>
      </c>
      <c r="B381" t="s">
        <v>17</v>
      </c>
      <c r="C381" t="s">
        <v>16</v>
      </c>
      <c r="D381">
        <v>34000</v>
      </c>
      <c r="E381" s="5">
        <v>0.06</v>
      </c>
      <c r="F381">
        <v>458.05</v>
      </c>
      <c r="G381" s="4">
        <v>44652</v>
      </c>
    </row>
    <row r="382" spans="1:7" x14ac:dyDescent="0.3">
      <c r="A382" t="s">
        <v>25</v>
      </c>
      <c r="B382" t="s">
        <v>131</v>
      </c>
      <c r="C382" t="s">
        <v>11</v>
      </c>
      <c r="D382">
        <v>38000</v>
      </c>
      <c r="E382" s="5">
        <v>0.04</v>
      </c>
      <c r="F382">
        <v>524.84</v>
      </c>
      <c r="G382" s="4">
        <v>44127</v>
      </c>
    </row>
    <row r="383" spans="1:7" x14ac:dyDescent="0.3">
      <c r="A383" t="s">
        <v>54</v>
      </c>
      <c r="B383" t="s">
        <v>130</v>
      </c>
      <c r="C383" t="s">
        <v>30</v>
      </c>
      <c r="D383">
        <v>137000</v>
      </c>
      <c r="E383" s="5">
        <v>0.06</v>
      </c>
      <c r="F383">
        <v>1226.1300000000001</v>
      </c>
      <c r="G383" s="4">
        <v>44716</v>
      </c>
    </row>
    <row r="384" spans="1:7" x14ac:dyDescent="0.3">
      <c r="A384" t="s">
        <v>29</v>
      </c>
      <c r="B384" t="s">
        <v>33</v>
      </c>
      <c r="C384" t="s">
        <v>19</v>
      </c>
      <c r="D384">
        <v>125000</v>
      </c>
      <c r="E384" s="5">
        <v>0.05</v>
      </c>
      <c r="F384">
        <v>1531.01</v>
      </c>
      <c r="G384" s="4">
        <v>44002</v>
      </c>
    </row>
    <row r="385" spans="1:7" x14ac:dyDescent="0.3">
      <c r="A385" t="s">
        <v>129</v>
      </c>
      <c r="B385" t="s">
        <v>24</v>
      </c>
      <c r="C385" t="s">
        <v>11</v>
      </c>
      <c r="D385">
        <v>102000</v>
      </c>
      <c r="E385" s="5">
        <v>0.04</v>
      </c>
      <c r="F385">
        <v>1126.18</v>
      </c>
      <c r="G385" s="4">
        <v>44240</v>
      </c>
    </row>
    <row r="386" spans="1:7" x14ac:dyDescent="0.3">
      <c r="A386" t="s">
        <v>7</v>
      </c>
      <c r="B386" t="s">
        <v>17</v>
      </c>
      <c r="C386" t="s">
        <v>16</v>
      </c>
      <c r="D386">
        <v>32000</v>
      </c>
      <c r="E386" s="5">
        <v>7.0000000000000007E-2</v>
      </c>
      <c r="F386">
        <v>478.56</v>
      </c>
      <c r="G386" s="4">
        <v>43774</v>
      </c>
    </row>
    <row r="387" spans="1:7" x14ac:dyDescent="0.3">
      <c r="A387" t="s">
        <v>104</v>
      </c>
      <c r="B387" t="s">
        <v>109</v>
      </c>
      <c r="C387" t="s">
        <v>8</v>
      </c>
      <c r="D387">
        <v>135000</v>
      </c>
      <c r="E387" s="5">
        <v>0.04</v>
      </c>
      <c r="F387">
        <v>1169.3499999999999</v>
      </c>
      <c r="G387" s="4">
        <v>44842</v>
      </c>
    </row>
    <row r="388" spans="1:7" x14ac:dyDescent="0.3">
      <c r="A388" t="s">
        <v>97</v>
      </c>
      <c r="B388" t="s">
        <v>12</v>
      </c>
      <c r="C388" t="s">
        <v>11</v>
      </c>
      <c r="D388">
        <v>131000</v>
      </c>
      <c r="E388" s="5">
        <v>0.05</v>
      </c>
      <c r="F388">
        <v>1781.26</v>
      </c>
      <c r="G388" s="4">
        <v>44104</v>
      </c>
    </row>
    <row r="389" spans="1:7" x14ac:dyDescent="0.3">
      <c r="A389" t="s">
        <v>128</v>
      </c>
      <c r="B389" t="s">
        <v>109</v>
      </c>
      <c r="C389" t="s">
        <v>8</v>
      </c>
      <c r="D389">
        <v>77000</v>
      </c>
      <c r="E389" s="5">
        <v>0.04</v>
      </c>
      <c r="F389">
        <v>906.72</v>
      </c>
      <c r="G389" s="4">
        <v>43951</v>
      </c>
    </row>
    <row r="390" spans="1:7" x14ac:dyDescent="0.3">
      <c r="A390" t="s">
        <v>110</v>
      </c>
      <c r="B390" t="s">
        <v>127</v>
      </c>
      <c r="C390" t="s">
        <v>8</v>
      </c>
      <c r="D390">
        <v>66000</v>
      </c>
      <c r="E390" s="5">
        <v>0.05</v>
      </c>
      <c r="F390">
        <v>842.71</v>
      </c>
      <c r="G390" s="4">
        <v>44659</v>
      </c>
    </row>
    <row r="391" spans="1:7" x14ac:dyDescent="0.3">
      <c r="A391" t="s">
        <v>98</v>
      </c>
      <c r="B391" t="s">
        <v>36</v>
      </c>
      <c r="C391" t="s">
        <v>5</v>
      </c>
      <c r="D391">
        <v>64000</v>
      </c>
      <c r="E391" s="5">
        <v>0.04</v>
      </c>
      <c r="F391">
        <v>626.89</v>
      </c>
      <c r="G391" s="4">
        <v>44839</v>
      </c>
    </row>
    <row r="392" spans="1:7" x14ac:dyDescent="0.3">
      <c r="A392" t="s">
        <v>18</v>
      </c>
      <c r="B392" t="s">
        <v>126</v>
      </c>
      <c r="C392" t="s">
        <v>8</v>
      </c>
      <c r="D392">
        <v>111000</v>
      </c>
      <c r="E392" s="5">
        <v>0.06</v>
      </c>
      <c r="F392">
        <v>1305.47</v>
      </c>
      <c r="G392" s="4">
        <v>43582</v>
      </c>
    </row>
    <row r="393" spans="1:7" x14ac:dyDescent="0.3">
      <c r="A393" t="s">
        <v>80</v>
      </c>
      <c r="B393" t="s">
        <v>57</v>
      </c>
      <c r="C393" t="s">
        <v>5</v>
      </c>
      <c r="D393">
        <v>38000</v>
      </c>
      <c r="E393" s="5">
        <v>0.03</v>
      </c>
      <c r="F393">
        <v>507.54</v>
      </c>
      <c r="G393" s="4">
        <v>44836</v>
      </c>
    </row>
    <row r="394" spans="1:7" x14ac:dyDescent="0.3">
      <c r="A394" t="s">
        <v>125</v>
      </c>
      <c r="B394" t="s">
        <v>105</v>
      </c>
      <c r="C394" t="s">
        <v>64</v>
      </c>
      <c r="D394">
        <v>42000</v>
      </c>
      <c r="E394" s="5">
        <v>0.05</v>
      </c>
      <c r="F394">
        <v>375.32</v>
      </c>
      <c r="G394" s="4">
        <v>44685</v>
      </c>
    </row>
    <row r="395" spans="1:7" x14ac:dyDescent="0.3">
      <c r="A395" t="s">
        <v>90</v>
      </c>
      <c r="B395" t="s">
        <v>17</v>
      </c>
      <c r="C395" t="s">
        <v>16</v>
      </c>
      <c r="D395">
        <v>123000</v>
      </c>
      <c r="E395" s="5">
        <v>0.05</v>
      </c>
      <c r="F395">
        <v>1041.1500000000001</v>
      </c>
      <c r="G395" s="4">
        <v>44460</v>
      </c>
    </row>
    <row r="396" spans="1:7" x14ac:dyDescent="0.3">
      <c r="A396" t="s">
        <v>122</v>
      </c>
      <c r="B396" t="s">
        <v>124</v>
      </c>
      <c r="C396" t="s">
        <v>8</v>
      </c>
      <c r="D396">
        <v>125000</v>
      </c>
      <c r="E396" s="5">
        <v>0.05</v>
      </c>
      <c r="F396">
        <v>1901.05</v>
      </c>
      <c r="G396" s="4">
        <v>43954</v>
      </c>
    </row>
    <row r="397" spans="1:7" x14ac:dyDescent="0.3">
      <c r="A397" t="s">
        <v>23</v>
      </c>
      <c r="B397" t="s">
        <v>124</v>
      </c>
      <c r="C397" t="s">
        <v>8</v>
      </c>
      <c r="D397">
        <v>115000</v>
      </c>
      <c r="E397" s="5">
        <v>0.06</v>
      </c>
      <c r="F397">
        <v>1192.21</v>
      </c>
      <c r="G397" s="4">
        <v>43577</v>
      </c>
    </row>
    <row r="398" spans="1:7" x14ac:dyDescent="0.3">
      <c r="A398" t="s">
        <v>122</v>
      </c>
      <c r="B398" t="s">
        <v>86</v>
      </c>
      <c r="C398" t="s">
        <v>30</v>
      </c>
      <c r="D398">
        <v>106000</v>
      </c>
      <c r="E398" s="5">
        <v>0.04</v>
      </c>
      <c r="F398">
        <v>825.05</v>
      </c>
      <c r="G398" s="4">
        <v>44575</v>
      </c>
    </row>
    <row r="399" spans="1:7" x14ac:dyDescent="0.3">
      <c r="A399" t="s">
        <v>123</v>
      </c>
      <c r="B399" t="s">
        <v>95</v>
      </c>
      <c r="C399" t="s">
        <v>11</v>
      </c>
      <c r="D399">
        <v>115000</v>
      </c>
      <c r="E399" s="5">
        <v>7.0000000000000007E-2</v>
      </c>
      <c r="F399">
        <v>1719.83</v>
      </c>
      <c r="G399" s="4">
        <v>43881</v>
      </c>
    </row>
    <row r="400" spans="1:7" x14ac:dyDescent="0.3">
      <c r="A400" t="s">
        <v>72</v>
      </c>
      <c r="B400" t="s">
        <v>22</v>
      </c>
      <c r="C400" t="s">
        <v>5</v>
      </c>
      <c r="D400">
        <v>150000</v>
      </c>
      <c r="E400" s="5">
        <v>0.04</v>
      </c>
      <c r="F400">
        <v>1607.01</v>
      </c>
      <c r="G400" s="4">
        <v>44531</v>
      </c>
    </row>
    <row r="401" spans="1:7" x14ac:dyDescent="0.3">
      <c r="A401" t="s">
        <v>110</v>
      </c>
      <c r="B401" t="s">
        <v>26</v>
      </c>
      <c r="C401" t="s">
        <v>11</v>
      </c>
      <c r="D401">
        <v>61000</v>
      </c>
      <c r="E401" s="5">
        <v>0.05</v>
      </c>
      <c r="F401">
        <v>2167.29</v>
      </c>
      <c r="G401" s="4">
        <v>43975</v>
      </c>
    </row>
    <row r="402" spans="1:7" x14ac:dyDescent="0.3">
      <c r="A402" t="s">
        <v>27</v>
      </c>
      <c r="B402" t="s">
        <v>52</v>
      </c>
      <c r="C402" t="s">
        <v>11</v>
      </c>
      <c r="D402">
        <v>51000</v>
      </c>
      <c r="E402" s="5">
        <v>0.06</v>
      </c>
      <c r="F402">
        <v>649.33000000000004</v>
      </c>
      <c r="G402" s="4">
        <v>44777</v>
      </c>
    </row>
    <row r="403" spans="1:7" x14ac:dyDescent="0.3">
      <c r="A403" t="s">
        <v>122</v>
      </c>
      <c r="B403" t="s">
        <v>22</v>
      </c>
      <c r="C403" t="s">
        <v>5</v>
      </c>
      <c r="D403">
        <v>71000</v>
      </c>
      <c r="E403" s="5">
        <v>0.04</v>
      </c>
      <c r="F403">
        <v>749.64</v>
      </c>
      <c r="G403" s="4">
        <v>43485</v>
      </c>
    </row>
    <row r="404" spans="1:7" x14ac:dyDescent="0.3">
      <c r="A404" t="s">
        <v>47</v>
      </c>
      <c r="B404" t="s">
        <v>121</v>
      </c>
      <c r="C404" t="s">
        <v>30</v>
      </c>
      <c r="D404">
        <v>91000</v>
      </c>
      <c r="E404" s="5">
        <v>0.04</v>
      </c>
      <c r="F404">
        <v>1517.77</v>
      </c>
      <c r="G404" s="4">
        <v>43487</v>
      </c>
    </row>
    <row r="405" spans="1:7" x14ac:dyDescent="0.3">
      <c r="A405" t="s">
        <v>120</v>
      </c>
      <c r="B405" t="s">
        <v>50</v>
      </c>
      <c r="C405" t="s">
        <v>5</v>
      </c>
      <c r="D405">
        <v>113000</v>
      </c>
      <c r="E405" s="5">
        <v>0.05</v>
      </c>
      <c r="F405">
        <v>3072.82</v>
      </c>
      <c r="G405" s="4">
        <v>44737</v>
      </c>
    </row>
    <row r="406" spans="1:7" x14ac:dyDescent="0.3">
      <c r="A406" t="s">
        <v>44</v>
      </c>
      <c r="B406" t="s">
        <v>26</v>
      </c>
      <c r="C406" t="s">
        <v>11</v>
      </c>
      <c r="D406">
        <v>73000</v>
      </c>
      <c r="E406" s="5">
        <v>0.05</v>
      </c>
      <c r="F406">
        <v>737.01</v>
      </c>
      <c r="G406" s="4">
        <v>44155</v>
      </c>
    </row>
    <row r="407" spans="1:7" x14ac:dyDescent="0.3">
      <c r="A407" t="s">
        <v>119</v>
      </c>
      <c r="B407" t="s">
        <v>28</v>
      </c>
      <c r="C407" t="s">
        <v>19</v>
      </c>
      <c r="D407">
        <v>112000</v>
      </c>
      <c r="E407" s="5">
        <v>0.05</v>
      </c>
      <c r="F407">
        <v>1195.6300000000001</v>
      </c>
      <c r="G407" s="4">
        <v>44111</v>
      </c>
    </row>
    <row r="408" spans="1:7" x14ac:dyDescent="0.3">
      <c r="A408" t="s">
        <v>66</v>
      </c>
      <c r="B408" t="s">
        <v>43</v>
      </c>
      <c r="C408" t="s">
        <v>42</v>
      </c>
      <c r="D408">
        <v>44000</v>
      </c>
      <c r="E408" s="5">
        <v>7.0000000000000007E-2</v>
      </c>
      <c r="F408">
        <v>599.88</v>
      </c>
      <c r="G408" s="4">
        <v>43776</v>
      </c>
    </row>
    <row r="409" spans="1:7" x14ac:dyDescent="0.3">
      <c r="A409" t="s">
        <v>71</v>
      </c>
      <c r="B409" t="s">
        <v>105</v>
      </c>
      <c r="C409" t="s">
        <v>64</v>
      </c>
      <c r="D409">
        <v>57000</v>
      </c>
      <c r="E409" s="5">
        <v>0.03</v>
      </c>
      <c r="F409">
        <v>1340.83</v>
      </c>
      <c r="G409" s="4">
        <v>43656</v>
      </c>
    </row>
    <row r="410" spans="1:7" x14ac:dyDescent="0.3">
      <c r="A410" t="s">
        <v>15</v>
      </c>
      <c r="B410" t="s">
        <v>46</v>
      </c>
      <c r="C410" t="s">
        <v>11</v>
      </c>
      <c r="D410">
        <v>42000</v>
      </c>
      <c r="E410" s="5">
        <v>0.05</v>
      </c>
      <c r="F410">
        <v>424.03</v>
      </c>
      <c r="G410" s="4">
        <v>44649</v>
      </c>
    </row>
    <row r="411" spans="1:7" x14ac:dyDescent="0.3">
      <c r="A411" t="s">
        <v>72</v>
      </c>
      <c r="B411" t="s">
        <v>94</v>
      </c>
      <c r="C411" t="s">
        <v>8</v>
      </c>
      <c r="D411">
        <v>142000</v>
      </c>
      <c r="E411" s="5">
        <v>0.06</v>
      </c>
      <c r="F411">
        <v>5837.85</v>
      </c>
      <c r="G411" s="4">
        <v>44012</v>
      </c>
    </row>
    <row r="412" spans="1:7" x14ac:dyDescent="0.3">
      <c r="A412" t="s">
        <v>98</v>
      </c>
      <c r="B412" t="s">
        <v>65</v>
      </c>
      <c r="C412" t="s">
        <v>64</v>
      </c>
      <c r="D412">
        <v>109000</v>
      </c>
      <c r="E412" s="5">
        <v>0.05</v>
      </c>
      <c r="F412">
        <v>1274.1500000000001</v>
      </c>
      <c r="G412" s="4">
        <v>43902</v>
      </c>
    </row>
    <row r="413" spans="1:7" x14ac:dyDescent="0.3">
      <c r="A413" t="s">
        <v>37</v>
      </c>
      <c r="B413" t="s">
        <v>28</v>
      </c>
      <c r="C413" t="s">
        <v>19</v>
      </c>
      <c r="D413">
        <v>94000</v>
      </c>
      <c r="E413" s="5">
        <v>7.0000000000000007E-2</v>
      </c>
      <c r="F413">
        <v>1811.16</v>
      </c>
      <c r="G413" s="4">
        <v>44731</v>
      </c>
    </row>
    <row r="414" spans="1:7" x14ac:dyDescent="0.3">
      <c r="A414" t="s">
        <v>118</v>
      </c>
      <c r="B414" t="s">
        <v>40</v>
      </c>
      <c r="C414" t="s">
        <v>39</v>
      </c>
      <c r="D414">
        <v>118000</v>
      </c>
      <c r="E414" s="5">
        <v>0.04</v>
      </c>
      <c r="F414">
        <v>1245.8800000000001</v>
      </c>
      <c r="G414" s="4">
        <v>44418</v>
      </c>
    </row>
    <row r="415" spans="1:7" x14ac:dyDescent="0.3">
      <c r="A415" t="s">
        <v>117</v>
      </c>
      <c r="B415" t="s">
        <v>6</v>
      </c>
      <c r="C415" t="s">
        <v>5</v>
      </c>
      <c r="D415">
        <v>73000</v>
      </c>
      <c r="E415" s="5">
        <v>0.03</v>
      </c>
      <c r="F415">
        <v>554.13</v>
      </c>
      <c r="G415" s="4">
        <v>44672</v>
      </c>
    </row>
    <row r="416" spans="1:7" x14ac:dyDescent="0.3">
      <c r="A416" t="s">
        <v>83</v>
      </c>
      <c r="B416" t="s">
        <v>22</v>
      </c>
      <c r="C416" t="s">
        <v>5</v>
      </c>
      <c r="D416">
        <v>129000</v>
      </c>
      <c r="E416" s="5">
        <v>0.03</v>
      </c>
      <c r="F416">
        <v>1865.84</v>
      </c>
      <c r="G416" s="4">
        <v>43709</v>
      </c>
    </row>
    <row r="417" spans="1:7" x14ac:dyDescent="0.3">
      <c r="A417" t="s">
        <v>116</v>
      </c>
      <c r="B417" t="s">
        <v>89</v>
      </c>
      <c r="C417" t="s">
        <v>16</v>
      </c>
      <c r="D417">
        <v>150000</v>
      </c>
      <c r="E417" s="5">
        <v>7.0000000000000007E-2</v>
      </c>
      <c r="F417">
        <v>2449.06</v>
      </c>
      <c r="G417" s="4">
        <v>43522</v>
      </c>
    </row>
    <row r="418" spans="1:7" x14ac:dyDescent="0.3">
      <c r="A418" t="s">
        <v>115</v>
      </c>
      <c r="B418" t="s">
        <v>38</v>
      </c>
      <c r="C418" t="s">
        <v>11</v>
      </c>
      <c r="D418">
        <v>84000</v>
      </c>
      <c r="E418" s="5">
        <v>0.03</v>
      </c>
      <c r="F418">
        <v>711.85</v>
      </c>
      <c r="G418" s="4">
        <v>44737</v>
      </c>
    </row>
    <row r="419" spans="1:7" x14ac:dyDescent="0.3">
      <c r="A419" t="s">
        <v>83</v>
      </c>
      <c r="B419" t="s">
        <v>43</v>
      </c>
      <c r="C419" t="s">
        <v>42</v>
      </c>
      <c r="D419">
        <v>91000</v>
      </c>
      <c r="E419" s="5">
        <v>0.03</v>
      </c>
      <c r="F419">
        <v>1165.1500000000001</v>
      </c>
      <c r="G419" s="4">
        <v>43812</v>
      </c>
    </row>
    <row r="420" spans="1:7" x14ac:dyDescent="0.3">
      <c r="A420" t="s">
        <v>114</v>
      </c>
      <c r="B420" t="s">
        <v>89</v>
      </c>
      <c r="C420" t="s">
        <v>16</v>
      </c>
      <c r="D420">
        <v>101000</v>
      </c>
      <c r="E420" s="5">
        <v>0.06</v>
      </c>
      <c r="F420">
        <v>3423.35</v>
      </c>
      <c r="G420" s="4">
        <v>44771</v>
      </c>
    </row>
    <row r="421" spans="1:7" x14ac:dyDescent="0.3">
      <c r="A421" t="s">
        <v>45</v>
      </c>
      <c r="B421" t="s">
        <v>92</v>
      </c>
      <c r="C421" t="s">
        <v>8</v>
      </c>
      <c r="D421">
        <v>136000</v>
      </c>
      <c r="E421" s="5">
        <v>0.06</v>
      </c>
      <c r="F421">
        <v>2179.0100000000002</v>
      </c>
      <c r="G421" s="4">
        <v>44189</v>
      </c>
    </row>
    <row r="422" spans="1:7" x14ac:dyDescent="0.3">
      <c r="A422" t="s">
        <v>93</v>
      </c>
      <c r="B422" t="s">
        <v>52</v>
      </c>
      <c r="C422" t="s">
        <v>11</v>
      </c>
      <c r="D422">
        <v>61000</v>
      </c>
      <c r="E422" s="5">
        <v>0.05</v>
      </c>
      <c r="F422">
        <v>1263.82</v>
      </c>
      <c r="G422" s="4">
        <v>44448</v>
      </c>
    </row>
    <row r="423" spans="1:7" x14ac:dyDescent="0.3">
      <c r="A423" t="s">
        <v>113</v>
      </c>
      <c r="B423" t="s">
        <v>24</v>
      </c>
      <c r="C423" t="s">
        <v>11</v>
      </c>
      <c r="D423">
        <v>128000</v>
      </c>
      <c r="E423" s="5">
        <v>0.03</v>
      </c>
      <c r="F423">
        <v>3214.22</v>
      </c>
      <c r="G423" s="4">
        <v>44882</v>
      </c>
    </row>
    <row r="424" spans="1:7" x14ac:dyDescent="0.3">
      <c r="A424" t="s">
        <v>80</v>
      </c>
      <c r="B424" t="s">
        <v>112</v>
      </c>
      <c r="C424" t="s">
        <v>39</v>
      </c>
      <c r="D424">
        <v>48000</v>
      </c>
      <c r="E424" s="5">
        <v>0.04</v>
      </c>
      <c r="F424">
        <v>452.82</v>
      </c>
      <c r="G424" s="4">
        <v>43764</v>
      </c>
    </row>
    <row r="425" spans="1:7" x14ac:dyDescent="0.3">
      <c r="A425" t="s">
        <v>111</v>
      </c>
      <c r="B425" t="s">
        <v>52</v>
      </c>
      <c r="C425" t="s">
        <v>11</v>
      </c>
      <c r="D425">
        <v>107000</v>
      </c>
      <c r="E425" s="5">
        <v>0.03</v>
      </c>
      <c r="F425">
        <v>833.54</v>
      </c>
      <c r="G425" s="4">
        <v>44875</v>
      </c>
    </row>
    <row r="426" spans="1:7" x14ac:dyDescent="0.3">
      <c r="A426" t="s">
        <v>110</v>
      </c>
      <c r="B426" t="s">
        <v>109</v>
      </c>
      <c r="C426" t="s">
        <v>8</v>
      </c>
      <c r="D426">
        <v>41000</v>
      </c>
      <c r="E426" s="5">
        <v>0.04</v>
      </c>
      <c r="F426">
        <v>470.95</v>
      </c>
      <c r="G426" s="4">
        <v>43847</v>
      </c>
    </row>
    <row r="427" spans="1:7" x14ac:dyDescent="0.3">
      <c r="A427" t="s">
        <v>62</v>
      </c>
      <c r="B427" t="s">
        <v>55</v>
      </c>
      <c r="C427" t="s">
        <v>5</v>
      </c>
      <c r="D427">
        <v>117000</v>
      </c>
      <c r="E427" s="5">
        <v>0.04</v>
      </c>
      <c r="F427">
        <v>865.43</v>
      </c>
      <c r="G427" s="4">
        <v>43483</v>
      </c>
    </row>
    <row r="428" spans="1:7" x14ac:dyDescent="0.3">
      <c r="A428" t="s">
        <v>7</v>
      </c>
      <c r="B428" t="s">
        <v>46</v>
      </c>
      <c r="C428" t="s">
        <v>11</v>
      </c>
      <c r="D428">
        <v>83000</v>
      </c>
      <c r="E428" s="5">
        <v>7.0000000000000007E-2</v>
      </c>
      <c r="F428">
        <v>1314.25</v>
      </c>
      <c r="G428" s="4">
        <v>44122</v>
      </c>
    </row>
    <row r="429" spans="1:7" x14ac:dyDescent="0.3">
      <c r="A429" t="s">
        <v>88</v>
      </c>
      <c r="B429" t="s">
        <v>108</v>
      </c>
      <c r="C429" t="s">
        <v>76</v>
      </c>
      <c r="D429">
        <v>80000</v>
      </c>
      <c r="E429" s="5">
        <v>0.06</v>
      </c>
      <c r="F429">
        <v>1592.38</v>
      </c>
      <c r="G429" s="4">
        <v>44822</v>
      </c>
    </row>
    <row r="430" spans="1:7" x14ac:dyDescent="0.3">
      <c r="A430" t="s">
        <v>21</v>
      </c>
      <c r="B430" t="s">
        <v>107</v>
      </c>
      <c r="C430" t="s">
        <v>30</v>
      </c>
      <c r="D430">
        <v>52000</v>
      </c>
      <c r="E430" s="5">
        <v>0.05</v>
      </c>
      <c r="F430">
        <v>412.76</v>
      </c>
      <c r="G430" s="4">
        <v>44460</v>
      </c>
    </row>
    <row r="431" spans="1:7" x14ac:dyDescent="0.3">
      <c r="A431" t="s">
        <v>106</v>
      </c>
      <c r="B431" t="s">
        <v>95</v>
      </c>
      <c r="C431" t="s">
        <v>11</v>
      </c>
      <c r="D431">
        <v>140000</v>
      </c>
      <c r="E431" s="5">
        <v>0.05</v>
      </c>
      <c r="F431">
        <v>4307.07</v>
      </c>
      <c r="G431" s="4">
        <v>44825</v>
      </c>
    </row>
    <row r="432" spans="1:7" x14ac:dyDescent="0.3">
      <c r="A432" t="s">
        <v>49</v>
      </c>
      <c r="B432" t="s">
        <v>100</v>
      </c>
      <c r="C432" t="s">
        <v>100</v>
      </c>
      <c r="D432">
        <v>133000</v>
      </c>
      <c r="E432" s="5">
        <v>7.0000000000000007E-2</v>
      </c>
      <c r="F432">
        <v>1501.61</v>
      </c>
      <c r="G432" s="4">
        <v>44262</v>
      </c>
    </row>
    <row r="433" spans="1:7" x14ac:dyDescent="0.3">
      <c r="A433" t="s">
        <v>72</v>
      </c>
      <c r="B433" t="s">
        <v>105</v>
      </c>
      <c r="C433" t="s">
        <v>64</v>
      </c>
      <c r="D433">
        <v>120000</v>
      </c>
      <c r="E433" s="5">
        <v>0.04</v>
      </c>
      <c r="F433">
        <v>1810.98</v>
      </c>
      <c r="G433" s="4">
        <v>44809</v>
      </c>
    </row>
    <row r="434" spans="1:7" x14ac:dyDescent="0.3">
      <c r="A434" t="s">
        <v>21</v>
      </c>
      <c r="B434" t="s">
        <v>38</v>
      </c>
      <c r="C434" t="s">
        <v>11</v>
      </c>
      <c r="D434">
        <v>142000</v>
      </c>
      <c r="E434" s="5">
        <v>7.0000000000000007E-2</v>
      </c>
      <c r="F434">
        <v>3122.46</v>
      </c>
      <c r="G434" s="4">
        <v>43802</v>
      </c>
    </row>
    <row r="435" spans="1:7" x14ac:dyDescent="0.3">
      <c r="A435" t="s">
        <v>84</v>
      </c>
      <c r="B435" t="s">
        <v>22</v>
      </c>
      <c r="C435" t="s">
        <v>5</v>
      </c>
      <c r="D435">
        <v>72000</v>
      </c>
      <c r="E435" s="5">
        <v>0.04</v>
      </c>
      <c r="F435">
        <v>954.75</v>
      </c>
      <c r="G435" s="4">
        <v>44370</v>
      </c>
    </row>
    <row r="436" spans="1:7" x14ac:dyDescent="0.3">
      <c r="A436" t="s">
        <v>90</v>
      </c>
      <c r="B436" t="s">
        <v>22</v>
      </c>
      <c r="C436" t="s">
        <v>5</v>
      </c>
      <c r="D436">
        <v>88000</v>
      </c>
      <c r="E436" s="5">
        <v>0.03</v>
      </c>
      <c r="F436">
        <v>798.92</v>
      </c>
      <c r="G436" s="4">
        <v>43997</v>
      </c>
    </row>
    <row r="437" spans="1:7" x14ac:dyDescent="0.3">
      <c r="A437" t="s">
        <v>104</v>
      </c>
      <c r="B437" t="s">
        <v>100</v>
      </c>
      <c r="C437" t="s">
        <v>100</v>
      </c>
      <c r="D437">
        <v>107000</v>
      </c>
      <c r="E437" s="5">
        <v>0.03</v>
      </c>
      <c r="F437">
        <v>788.35</v>
      </c>
      <c r="G437" s="4">
        <v>44140</v>
      </c>
    </row>
    <row r="438" spans="1:7" x14ac:dyDescent="0.3">
      <c r="A438" t="s">
        <v>103</v>
      </c>
      <c r="B438" t="s">
        <v>68</v>
      </c>
      <c r="C438" t="s">
        <v>39</v>
      </c>
      <c r="D438">
        <v>128000</v>
      </c>
      <c r="E438" s="5">
        <v>7.0000000000000007E-2</v>
      </c>
      <c r="F438">
        <v>1656.73</v>
      </c>
      <c r="G438" s="4">
        <v>44889</v>
      </c>
    </row>
    <row r="439" spans="1:7" x14ac:dyDescent="0.3">
      <c r="A439" t="s">
        <v>102</v>
      </c>
      <c r="B439" t="s">
        <v>68</v>
      </c>
      <c r="C439" t="s">
        <v>39</v>
      </c>
      <c r="D439">
        <v>110000</v>
      </c>
      <c r="E439" s="5">
        <v>7.0000000000000007E-2</v>
      </c>
      <c r="F439">
        <v>1315.65</v>
      </c>
      <c r="G439" s="4">
        <v>44563</v>
      </c>
    </row>
    <row r="440" spans="1:7" x14ac:dyDescent="0.3">
      <c r="A440" t="s">
        <v>66</v>
      </c>
      <c r="B440" t="s">
        <v>12</v>
      </c>
      <c r="C440" t="s">
        <v>11</v>
      </c>
      <c r="D440">
        <v>61000</v>
      </c>
      <c r="E440" s="5">
        <v>0.04</v>
      </c>
      <c r="F440">
        <v>578.99</v>
      </c>
      <c r="G440" s="4">
        <v>44425</v>
      </c>
    </row>
    <row r="441" spans="1:7" x14ac:dyDescent="0.3">
      <c r="A441" t="s">
        <v>101</v>
      </c>
      <c r="B441" t="s">
        <v>100</v>
      </c>
      <c r="C441" t="s">
        <v>100</v>
      </c>
      <c r="D441">
        <v>113000</v>
      </c>
      <c r="E441" s="5">
        <v>7.0000000000000007E-2</v>
      </c>
      <c r="F441">
        <v>1905.29</v>
      </c>
      <c r="G441" s="4">
        <v>44408</v>
      </c>
    </row>
    <row r="442" spans="1:7" x14ac:dyDescent="0.3">
      <c r="A442" t="s">
        <v>96</v>
      </c>
      <c r="B442" t="s">
        <v>99</v>
      </c>
      <c r="C442" t="s">
        <v>11</v>
      </c>
      <c r="D442">
        <v>137000</v>
      </c>
      <c r="E442" s="5">
        <v>0.06</v>
      </c>
      <c r="F442">
        <v>1261.54</v>
      </c>
      <c r="G442" s="4">
        <v>44370</v>
      </c>
    </row>
    <row r="443" spans="1:7" x14ac:dyDescent="0.3">
      <c r="A443" t="s">
        <v>98</v>
      </c>
      <c r="B443" t="s">
        <v>91</v>
      </c>
      <c r="C443" t="s">
        <v>5</v>
      </c>
      <c r="D443">
        <v>103000</v>
      </c>
      <c r="E443" s="5">
        <v>0.06</v>
      </c>
      <c r="F443">
        <v>904.24</v>
      </c>
      <c r="G443" s="4">
        <v>44146</v>
      </c>
    </row>
    <row r="444" spans="1:7" x14ac:dyDescent="0.3">
      <c r="A444" t="s">
        <v>98</v>
      </c>
      <c r="B444" t="s">
        <v>31</v>
      </c>
      <c r="C444" t="s">
        <v>30</v>
      </c>
      <c r="D444">
        <v>86000</v>
      </c>
      <c r="E444" s="5">
        <v>0.06</v>
      </c>
      <c r="F444">
        <v>896.38</v>
      </c>
      <c r="G444" s="4">
        <v>44022</v>
      </c>
    </row>
    <row r="445" spans="1:7" x14ac:dyDescent="0.3">
      <c r="A445" t="s">
        <v>97</v>
      </c>
      <c r="B445" t="s">
        <v>91</v>
      </c>
      <c r="C445" t="s">
        <v>5</v>
      </c>
      <c r="D445">
        <v>122000</v>
      </c>
      <c r="E445" s="5">
        <v>0.04</v>
      </c>
      <c r="F445">
        <v>3601.93</v>
      </c>
      <c r="G445" s="4">
        <v>43862</v>
      </c>
    </row>
    <row r="446" spans="1:7" x14ac:dyDescent="0.3">
      <c r="A446" t="s">
        <v>96</v>
      </c>
      <c r="B446" t="s">
        <v>95</v>
      </c>
      <c r="C446" t="s">
        <v>11</v>
      </c>
      <c r="D446">
        <v>45000</v>
      </c>
      <c r="E446" s="5">
        <v>0.03</v>
      </c>
      <c r="F446">
        <v>437.66</v>
      </c>
      <c r="G446" s="4">
        <v>43976</v>
      </c>
    </row>
    <row r="447" spans="1:7" x14ac:dyDescent="0.3">
      <c r="A447" t="s">
        <v>69</v>
      </c>
      <c r="B447" t="s">
        <v>14</v>
      </c>
      <c r="C447" t="s">
        <v>11</v>
      </c>
      <c r="D447">
        <v>128000</v>
      </c>
      <c r="E447" s="5">
        <v>0.05</v>
      </c>
      <c r="F447">
        <v>1357.64</v>
      </c>
      <c r="G447" s="4">
        <v>44505</v>
      </c>
    </row>
    <row r="448" spans="1:7" x14ac:dyDescent="0.3">
      <c r="A448" t="s">
        <v>78</v>
      </c>
      <c r="B448" t="s">
        <v>94</v>
      </c>
      <c r="C448" t="s">
        <v>8</v>
      </c>
      <c r="D448">
        <v>107000</v>
      </c>
      <c r="E448" s="5">
        <v>0.05</v>
      </c>
      <c r="F448">
        <v>1961.88</v>
      </c>
      <c r="G448" s="4">
        <v>43623</v>
      </c>
    </row>
    <row r="449" spans="1:7" x14ac:dyDescent="0.3">
      <c r="A449" t="s">
        <v>81</v>
      </c>
      <c r="B449" t="s">
        <v>31</v>
      </c>
      <c r="C449" t="s">
        <v>30</v>
      </c>
      <c r="D449">
        <v>30000</v>
      </c>
      <c r="E449" s="5">
        <v>0.04</v>
      </c>
      <c r="F449">
        <v>246.93</v>
      </c>
      <c r="G449" s="4">
        <v>44853</v>
      </c>
    </row>
    <row r="450" spans="1:7" x14ac:dyDescent="0.3">
      <c r="A450" t="s">
        <v>93</v>
      </c>
      <c r="B450" t="s">
        <v>92</v>
      </c>
      <c r="C450" t="s">
        <v>8</v>
      </c>
      <c r="D450">
        <v>68000</v>
      </c>
      <c r="E450" s="5">
        <v>0.03</v>
      </c>
      <c r="F450">
        <v>586.80999999999995</v>
      </c>
      <c r="G450" s="4">
        <v>44266</v>
      </c>
    </row>
    <row r="451" spans="1:7" x14ac:dyDescent="0.3">
      <c r="A451" t="s">
        <v>27</v>
      </c>
      <c r="B451" t="s">
        <v>91</v>
      </c>
      <c r="C451" t="s">
        <v>5</v>
      </c>
      <c r="D451">
        <v>83000</v>
      </c>
      <c r="E451" s="5">
        <v>0.03</v>
      </c>
      <c r="F451">
        <v>695.11</v>
      </c>
      <c r="G451" s="4">
        <v>43851</v>
      </c>
    </row>
    <row r="452" spans="1:7" x14ac:dyDescent="0.3">
      <c r="A452" t="s">
        <v>41</v>
      </c>
      <c r="B452" t="s">
        <v>79</v>
      </c>
      <c r="C452" t="s">
        <v>76</v>
      </c>
      <c r="D452">
        <v>142000</v>
      </c>
      <c r="E452" s="5">
        <v>0.06</v>
      </c>
      <c r="F452">
        <v>2226.4299999999998</v>
      </c>
      <c r="G452" s="4">
        <v>44282</v>
      </c>
    </row>
    <row r="453" spans="1:7" x14ac:dyDescent="0.3">
      <c r="A453" t="s">
        <v>90</v>
      </c>
      <c r="B453" t="s">
        <v>89</v>
      </c>
      <c r="C453" t="s">
        <v>16</v>
      </c>
      <c r="D453">
        <v>47000</v>
      </c>
      <c r="E453" s="5">
        <v>0.04</v>
      </c>
      <c r="F453">
        <v>735.32</v>
      </c>
      <c r="G453" s="4">
        <v>44304</v>
      </c>
    </row>
    <row r="454" spans="1:7" x14ac:dyDescent="0.3">
      <c r="A454" t="s">
        <v>7</v>
      </c>
      <c r="B454" t="s">
        <v>55</v>
      </c>
      <c r="C454" t="s">
        <v>5</v>
      </c>
      <c r="D454">
        <v>96000</v>
      </c>
      <c r="E454" s="5">
        <v>7.0000000000000007E-2</v>
      </c>
      <c r="F454">
        <v>1066.6099999999999</v>
      </c>
      <c r="G454" s="4">
        <v>44471</v>
      </c>
    </row>
    <row r="455" spans="1:7" x14ac:dyDescent="0.3">
      <c r="A455" t="s">
        <v>88</v>
      </c>
      <c r="B455" t="s">
        <v>87</v>
      </c>
      <c r="C455" t="s">
        <v>30</v>
      </c>
      <c r="D455">
        <v>144000</v>
      </c>
      <c r="E455" s="5">
        <v>0.06</v>
      </c>
      <c r="F455">
        <v>1682.27</v>
      </c>
      <c r="G455" s="4">
        <v>44118</v>
      </c>
    </row>
    <row r="456" spans="1:7" x14ac:dyDescent="0.3">
      <c r="A456" t="s">
        <v>82</v>
      </c>
      <c r="B456" t="s">
        <v>86</v>
      </c>
      <c r="C456" t="s">
        <v>30</v>
      </c>
      <c r="D456">
        <v>149000</v>
      </c>
      <c r="E456" s="5">
        <v>0.05</v>
      </c>
      <c r="F456">
        <v>1622.43</v>
      </c>
      <c r="G456" s="4">
        <v>44026</v>
      </c>
    </row>
    <row r="457" spans="1:7" x14ac:dyDescent="0.3">
      <c r="A457" t="s">
        <v>66</v>
      </c>
      <c r="B457" t="s">
        <v>38</v>
      </c>
      <c r="C457" t="s">
        <v>11</v>
      </c>
      <c r="D457">
        <v>50000</v>
      </c>
      <c r="E457" s="5">
        <v>0.06</v>
      </c>
      <c r="F457">
        <v>532.79</v>
      </c>
      <c r="G457" s="4">
        <v>43802</v>
      </c>
    </row>
    <row r="458" spans="1:7" x14ac:dyDescent="0.3">
      <c r="A458" t="s">
        <v>18</v>
      </c>
      <c r="B458" t="s">
        <v>85</v>
      </c>
      <c r="C458" t="s">
        <v>19</v>
      </c>
      <c r="D458">
        <v>148000</v>
      </c>
      <c r="E458" s="5">
        <v>0.03</v>
      </c>
      <c r="F458">
        <v>1856.85</v>
      </c>
      <c r="G458" s="4">
        <v>44425</v>
      </c>
    </row>
    <row r="459" spans="1:7" x14ac:dyDescent="0.3">
      <c r="A459" t="s">
        <v>84</v>
      </c>
      <c r="B459" t="s">
        <v>28</v>
      </c>
      <c r="C459" t="s">
        <v>19</v>
      </c>
      <c r="D459">
        <v>145000</v>
      </c>
      <c r="E459" s="5">
        <v>0.05</v>
      </c>
      <c r="F459">
        <v>1835.69</v>
      </c>
      <c r="G459" s="4">
        <v>43873</v>
      </c>
    </row>
    <row r="460" spans="1:7" x14ac:dyDescent="0.3">
      <c r="A460" t="s">
        <v>83</v>
      </c>
      <c r="B460" t="s">
        <v>79</v>
      </c>
      <c r="C460" t="s">
        <v>76</v>
      </c>
      <c r="D460">
        <v>76000</v>
      </c>
      <c r="E460" s="5">
        <v>0.05</v>
      </c>
      <c r="F460">
        <v>721.4</v>
      </c>
      <c r="G460" s="4">
        <v>44355</v>
      </c>
    </row>
    <row r="461" spans="1:7" x14ac:dyDescent="0.3">
      <c r="A461" t="s">
        <v>82</v>
      </c>
      <c r="B461" t="s">
        <v>24</v>
      </c>
      <c r="C461" t="s">
        <v>11</v>
      </c>
      <c r="D461">
        <v>65000</v>
      </c>
      <c r="E461" s="5">
        <v>0.04</v>
      </c>
      <c r="F461">
        <v>969.58</v>
      </c>
      <c r="G461" s="4">
        <v>44143</v>
      </c>
    </row>
    <row r="462" spans="1:7" x14ac:dyDescent="0.3">
      <c r="A462" t="s">
        <v>81</v>
      </c>
      <c r="B462" t="s">
        <v>17</v>
      </c>
      <c r="C462" t="s">
        <v>16</v>
      </c>
      <c r="D462">
        <v>83000</v>
      </c>
      <c r="E462" s="5">
        <v>0.06</v>
      </c>
      <c r="F462">
        <v>1702.99</v>
      </c>
      <c r="G462" s="4">
        <v>44136</v>
      </c>
    </row>
    <row r="463" spans="1:7" x14ac:dyDescent="0.3">
      <c r="A463" t="s">
        <v>63</v>
      </c>
      <c r="B463" t="s">
        <v>9</v>
      </c>
      <c r="C463" t="s">
        <v>8</v>
      </c>
      <c r="D463">
        <v>70000</v>
      </c>
      <c r="E463" s="5">
        <v>0.04</v>
      </c>
      <c r="F463">
        <v>537.71</v>
      </c>
      <c r="G463" s="4">
        <v>43857</v>
      </c>
    </row>
    <row r="464" spans="1:7" x14ac:dyDescent="0.3">
      <c r="A464" t="s">
        <v>80</v>
      </c>
      <c r="B464" t="s">
        <v>79</v>
      </c>
      <c r="C464" t="s">
        <v>76</v>
      </c>
      <c r="D464">
        <v>84000</v>
      </c>
      <c r="E464" s="5">
        <v>7.0000000000000007E-2</v>
      </c>
      <c r="F464">
        <v>1618.48</v>
      </c>
      <c r="G464" s="4">
        <v>44285</v>
      </c>
    </row>
    <row r="465" spans="1:7" x14ac:dyDescent="0.3">
      <c r="A465" t="s">
        <v>78</v>
      </c>
      <c r="B465" t="s">
        <v>77</v>
      </c>
      <c r="C465" t="s">
        <v>76</v>
      </c>
      <c r="D465">
        <v>49000</v>
      </c>
      <c r="E465" s="5">
        <v>7.0000000000000007E-2</v>
      </c>
      <c r="F465">
        <v>485.03</v>
      </c>
      <c r="G465" s="4">
        <v>44310</v>
      </c>
    </row>
    <row r="466" spans="1:7" x14ac:dyDescent="0.3">
      <c r="A466" t="s">
        <v>75</v>
      </c>
      <c r="B466" t="s">
        <v>31</v>
      </c>
      <c r="C466" t="s">
        <v>30</v>
      </c>
      <c r="D466">
        <v>128000</v>
      </c>
      <c r="E466" s="5">
        <v>7.0000000000000007E-2</v>
      </c>
      <c r="F466">
        <v>4525.6099999999997</v>
      </c>
      <c r="G466" s="4">
        <v>43756</v>
      </c>
    </row>
    <row r="467" spans="1:7" x14ac:dyDescent="0.3">
      <c r="A467" t="s">
        <v>44</v>
      </c>
      <c r="B467" t="s">
        <v>40</v>
      </c>
      <c r="C467" t="s">
        <v>39</v>
      </c>
      <c r="D467">
        <v>109000</v>
      </c>
      <c r="E467" s="5">
        <v>0.06</v>
      </c>
      <c r="F467">
        <v>926.19</v>
      </c>
      <c r="G467" s="4">
        <v>43647</v>
      </c>
    </row>
    <row r="468" spans="1:7" x14ac:dyDescent="0.3">
      <c r="A468" t="s">
        <v>72</v>
      </c>
      <c r="B468" t="s">
        <v>59</v>
      </c>
      <c r="C468" t="s">
        <v>39</v>
      </c>
      <c r="D468">
        <v>88000</v>
      </c>
      <c r="E468" s="5">
        <v>0.04</v>
      </c>
      <c r="F468">
        <v>1783.4</v>
      </c>
      <c r="G468" s="4">
        <v>44734</v>
      </c>
    </row>
    <row r="469" spans="1:7" x14ac:dyDescent="0.3">
      <c r="A469" t="s">
        <v>74</v>
      </c>
      <c r="B469" t="s">
        <v>6</v>
      </c>
      <c r="C469" t="s">
        <v>5</v>
      </c>
      <c r="D469">
        <v>77000</v>
      </c>
      <c r="E469" s="5">
        <v>0.06</v>
      </c>
      <c r="F469">
        <v>1083.72</v>
      </c>
      <c r="G469" s="4">
        <v>44261</v>
      </c>
    </row>
    <row r="470" spans="1:7" x14ac:dyDescent="0.3">
      <c r="A470" t="s">
        <v>73</v>
      </c>
      <c r="B470" t="s">
        <v>20</v>
      </c>
      <c r="C470" t="s">
        <v>19</v>
      </c>
      <c r="D470">
        <v>88000</v>
      </c>
      <c r="E470" s="5">
        <v>0.05</v>
      </c>
      <c r="F470">
        <v>933.38</v>
      </c>
      <c r="G470" s="4">
        <v>44374</v>
      </c>
    </row>
    <row r="471" spans="1:7" x14ac:dyDescent="0.3">
      <c r="A471" t="s">
        <v>72</v>
      </c>
      <c r="B471" t="s">
        <v>68</v>
      </c>
      <c r="C471" t="s">
        <v>39</v>
      </c>
      <c r="D471">
        <v>103000</v>
      </c>
      <c r="E471" s="5">
        <v>0.06</v>
      </c>
      <c r="F471">
        <v>1909.97</v>
      </c>
      <c r="G471" s="4">
        <v>44077</v>
      </c>
    </row>
    <row r="472" spans="1:7" x14ac:dyDescent="0.3">
      <c r="A472" t="s">
        <v>71</v>
      </c>
      <c r="B472" t="s">
        <v>70</v>
      </c>
      <c r="C472" t="s">
        <v>30</v>
      </c>
      <c r="D472">
        <v>122000</v>
      </c>
      <c r="E472" s="5">
        <v>7.0000000000000007E-2</v>
      </c>
      <c r="F472">
        <v>1625.71</v>
      </c>
      <c r="G472" s="4">
        <v>44543</v>
      </c>
    </row>
    <row r="473" spans="1:7" x14ac:dyDescent="0.3">
      <c r="A473" t="s">
        <v>69</v>
      </c>
      <c r="B473" t="s">
        <v>68</v>
      </c>
      <c r="C473" t="s">
        <v>39</v>
      </c>
      <c r="D473">
        <v>45000</v>
      </c>
      <c r="E473" s="5">
        <v>7.0000000000000007E-2</v>
      </c>
      <c r="F473">
        <v>666.93</v>
      </c>
      <c r="G473" s="4">
        <v>44257</v>
      </c>
    </row>
    <row r="474" spans="1:7" x14ac:dyDescent="0.3">
      <c r="A474" t="s">
        <v>67</v>
      </c>
      <c r="B474" t="s">
        <v>9</v>
      </c>
      <c r="C474" t="s">
        <v>8</v>
      </c>
      <c r="D474">
        <v>95000</v>
      </c>
      <c r="E474" s="5">
        <v>0.04</v>
      </c>
      <c r="F474">
        <v>702.7</v>
      </c>
      <c r="G474" s="4">
        <v>44611</v>
      </c>
    </row>
    <row r="475" spans="1:7" x14ac:dyDescent="0.3">
      <c r="A475" t="s">
        <v>21</v>
      </c>
      <c r="B475" t="s">
        <v>52</v>
      </c>
      <c r="C475" t="s">
        <v>11</v>
      </c>
      <c r="D475">
        <v>46000</v>
      </c>
      <c r="E475" s="5">
        <v>0.05</v>
      </c>
      <c r="F475">
        <v>376.66</v>
      </c>
      <c r="G475" s="4">
        <v>44381</v>
      </c>
    </row>
    <row r="476" spans="1:7" x14ac:dyDescent="0.3">
      <c r="A476" t="s">
        <v>66</v>
      </c>
      <c r="B476" t="s">
        <v>65</v>
      </c>
      <c r="C476" t="s">
        <v>64</v>
      </c>
      <c r="D476">
        <v>136000</v>
      </c>
      <c r="E476" s="5">
        <v>0.04</v>
      </c>
      <c r="F476">
        <v>5095.42</v>
      </c>
      <c r="G476" s="4">
        <v>44008</v>
      </c>
    </row>
    <row r="477" spans="1:7" x14ac:dyDescent="0.3">
      <c r="A477" t="s">
        <v>63</v>
      </c>
      <c r="B477" t="s">
        <v>33</v>
      </c>
      <c r="C477" t="s">
        <v>19</v>
      </c>
      <c r="D477">
        <v>74000</v>
      </c>
      <c r="E477" s="5">
        <v>7.0000000000000007E-2</v>
      </c>
      <c r="F477">
        <v>1247.71</v>
      </c>
      <c r="G477" s="4">
        <v>44401</v>
      </c>
    </row>
    <row r="478" spans="1:7" x14ac:dyDescent="0.3">
      <c r="A478" t="s">
        <v>62</v>
      </c>
      <c r="B478" t="s">
        <v>61</v>
      </c>
      <c r="C478" t="s">
        <v>5</v>
      </c>
      <c r="D478">
        <v>44000</v>
      </c>
      <c r="E478" s="5">
        <v>0.06</v>
      </c>
      <c r="F478">
        <v>453.73</v>
      </c>
      <c r="G478" s="4">
        <v>43848</v>
      </c>
    </row>
    <row r="479" spans="1:7" x14ac:dyDescent="0.3">
      <c r="A479" t="s">
        <v>58</v>
      </c>
      <c r="B479" t="s">
        <v>6</v>
      </c>
      <c r="C479" t="s">
        <v>5</v>
      </c>
      <c r="D479">
        <v>76000</v>
      </c>
      <c r="E479" s="5">
        <v>0.05</v>
      </c>
      <c r="F479">
        <v>909</v>
      </c>
      <c r="G479" s="4">
        <v>43680</v>
      </c>
    </row>
    <row r="480" spans="1:7" x14ac:dyDescent="0.3">
      <c r="A480" t="s">
        <v>60</v>
      </c>
      <c r="B480" t="s">
        <v>59</v>
      </c>
      <c r="C480" t="s">
        <v>39</v>
      </c>
      <c r="D480">
        <v>125000</v>
      </c>
      <c r="E480" s="5">
        <v>0.03</v>
      </c>
      <c r="F480">
        <v>899.24</v>
      </c>
      <c r="G480" s="4">
        <v>44353</v>
      </c>
    </row>
    <row r="481" spans="1:7" x14ac:dyDescent="0.3">
      <c r="A481" t="s">
        <v>58</v>
      </c>
      <c r="B481" t="s">
        <v>57</v>
      </c>
      <c r="C481" t="s">
        <v>5</v>
      </c>
      <c r="D481">
        <v>52000</v>
      </c>
      <c r="E481" s="5">
        <v>0.04</v>
      </c>
      <c r="F481">
        <v>972.32</v>
      </c>
      <c r="G481" s="4">
        <v>44790</v>
      </c>
    </row>
    <row r="482" spans="1:7" x14ac:dyDescent="0.3">
      <c r="A482" t="s">
        <v>56</v>
      </c>
      <c r="B482" t="s">
        <v>55</v>
      </c>
      <c r="C482" t="s">
        <v>5</v>
      </c>
      <c r="D482">
        <v>62000</v>
      </c>
      <c r="E482" s="5">
        <v>0.05</v>
      </c>
      <c r="F482">
        <v>741.55</v>
      </c>
      <c r="G482" s="4">
        <v>43547</v>
      </c>
    </row>
    <row r="483" spans="1:7" x14ac:dyDescent="0.3">
      <c r="A483" t="s">
        <v>54</v>
      </c>
      <c r="B483" t="s">
        <v>28</v>
      </c>
      <c r="C483" t="s">
        <v>19</v>
      </c>
      <c r="D483">
        <v>67000</v>
      </c>
      <c r="E483" s="5">
        <v>0.04</v>
      </c>
      <c r="F483">
        <v>512.45000000000005</v>
      </c>
      <c r="G483" s="4">
        <v>43969</v>
      </c>
    </row>
    <row r="484" spans="1:7" x14ac:dyDescent="0.3">
      <c r="A484" t="s">
        <v>53</v>
      </c>
      <c r="B484" t="s">
        <v>52</v>
      </c>
      <c r="C484" t="s">
        <v>11</v>
      </c>
      <c r="D484">
        <v>58000</v>
      </c>
      <c r="E484" s="5">
        <v>7.0000000000000007E-2</v>
      </c>
      <c r="F484">
        <v>601.83000000000004</v>
      </c>
      <c r="G484" s="4">
        <v>44747</v>
      </c>
    </row>
    <row r="485" spans="1:7" x14ac:dyDescent="0.3">
      <c r="A485" t="s">
        <v>51</v>
      </c>
      <c r="B485" t="s">
        <v>50</v>
      </c>
      <c r="C485" t="s">
        <v>5</v>
      </c>
      <c r="D485">
        <v>86000</v>
      </c>
      <c r="E485" s="5">
        <v>7.0000000000000007E-2</v>
      </c>
      <c r="F485">
        <v>1404.13</v>
      </c>
      <c r="G485" s="4">
        <v>44135</v>
      </c>
    </row>
    <row r="486" spans="1:7" x14ac:dyDescent="0.3">
      <c r="A486" t="s">
        <v>49</v>
      </c>
      <c r="B486" t="s">
        <v>48</v>
      </c>
      <c r="C486" t="s">
        <v>5</v>
      </c>
      <c r="D486">
        <v>124000</v>
      </c>
      <c r="E486" s="5">
        <v>0.03</v>
      </c>
      <c r="F486">
        <v>1097.06</v>
      </c>
      <c r="G486" s="4">
        <v>44773</v>
      </c>
    </row>
    <row r="487" spans="1:7" x14ac:dyDescent="0.3">
      <c r="A487" t="s">
        <v>47</v>
      </c>
      <c r="B487" t="s">
        <v>46</v>
      </c>
      <c r="C487" t="s">
        <v>11</v>
      </c>
      <c r="D487">
        <v>124000</v>
      </c>
      <c r="E487" s="5">
        <v>0.06</v>
      </c>
      <c r="F487">
        <v>1670.54</v>
      </c>
      <c r="G487" s="4">
        <v>43783</v>
      </c>
    </row>
    <row r="488" spans="1:7" x14ac:dyDescent="0.3">
      <c r="A488" t="s">
        <v>45</v>
      </c>
      <c r="B488" t="s">
        <v>43</v>
      </c>
      <c r="C488" t="s">
        <v>42</v>
      </c>
      <c r="D488">
        <v>47000</v>
      </c>
      <c r="E488" s="5">
        <v>0.05</v>
      </c>
      <c r="F488">
        <v>377.36</v>
      </c>
      <c r="G488" s="4">
        <v>43733</v>
      </c>
    </row>
    <row r="489" spans="1:7" x14ac:dyDescent="0.3">
      <c r="A489" t="s">
        <v>44</v>
      </c>
      <c r="B489" t="s">
        <v>43</v>
      </c>
      <c r="C489" t="s">
        <v>42</v>
      </c>
      <c r="D489">
        <v>89000</v>
      </c>
      <c r="E489" s="5">
        <v>0.04</v>
      </c>
      <c r="F489">
        <v>775.03</v>
      </c>
      <c r="G489" s="4">
        <v>44426</v>
      </c>
    </row>
    <row r="490" spans="1:7" x14ac:dyDescent="0.3">
      <c r="A490" t="s">
        <v>41</v>
      </c>
      <c r="B490" t="s">
        <v>40</v>
      </c>
      <c r="C490" t="s">
        <v>39</v>
      </c>
      <c r="D490">
        <v>145000</v>
      </c>
      <c r="E490" s="5">
        <v>7.0000000000000007E-2</v>
      </c>
      <c r="F490">
        <v>2472.11</v>
      </c>
      <c r="G490" s="4">
        <v>44910</v>
      </c>
    </row>
    <row r="491" spans="1:7" x14ac:dyDescent="0.3">
      <c r="A491" t="s">
        <v>32</v>
      </c>
      <c r="B491" t="s">
        <v>38</v>
      </c>
      <c r="C491" t="s">
        <v>11</v>
      </c>
      <c r="D491">
        <v>59000</v>
      </c>
      <c r="E491" s="5">
        <v>0.03</v>
      </c>
      <c r="F491">
        <v>1044.04</v>
      </c>
      <c r="G491" s="4">
        <v>43539</v>
      </c>
    </row>
    <row r="492" spans="1:7" x14ac:dyDescent="0.3">
      <c r="A492" t="s">
        <v>37</v>
      </c>
      <c r="B492" t="s">
        <v>36</v>
      </c>
      <c r="C492" t="s">
        <v>5</v>
      </c>
      <c r="D492">
        <v>121000</v>
      </c>
      <c r="E492" s="5">
        <v>0.06</v>
      </c>
      <c r="F492">
        <v>2408.48</v>
      </c>
      <c r="G492" s="4">
        <v>44821</v>
      </c>
    </row>
    <row r="493" spans="1:7" x14ac:dyDescent="0.3">
      <c r="A493" t="s">
        <v>35</v>
      </c>
      <c r="B493" t="s">
        <v>34</v>
      </c>
      <c r="C493" t="s">
        <v>11</v>
      </c>
      <c r="D493">
        <v>101000</v>
      </c>
      <c r="E493" s="5">
        <v>0.04</v>
      </c>
      <c r="F493">
        <v>839.59</v>
      </c>
      <c r="G493" s="4">
        <v>44453</v>
      </c>
    </row>
    <row r="494" spans="1:7" x14ac:dyDescent="0.3">
      <c r="A494" t="s">
        <v>13</v>
      </c>
      <c r="B494" t="s">
        <v>33</v>
      </c>
      <c r="C494" t="s">
        <v>19</v>
      </c>
      <c r="D494">
        <v>136000</v>
      </c>
      <c r="E494" s="5">
        <v>0.05</v>
      </c>
      <c r="F494">
        <v>1203.9100000000001</v>
      </c>
      <c r="G494" s="4">
        <v>44047</v>
      </c>
    </row>
    <row r="495" spans="1:7" x14ac:dyDescent="0.3">
      <c r="A495" t="s">
        <v>29</v>
      </c>
      <c r="B495" t="s">
        <v>22</v>
      </c>
      <c r="C495" t="s">
        <v>5</v>
      </c>
      <c r="D495">
        <v>89000</v>
      </c>
      <c r="E495" s="5">
        <v>7.0000000000000007E-2</v>
      </c>
      <c r="F495">
        <v>1438.11</v>
      </c>
      <c r="G495" s="4">
        <v>43971</v>
      </c>
    </row>
    <row r="496" spans="1:7" x14ac:dyDescent="0.3">
      <c r="A496" t="s">
        <v>32</v>
      </c>
      <c r="B496" t="s">
        <v>31</v>
      </c>
      <c r="C496" t="s">
        <v>30</v>
      </c>
      <c r="D496">
        <v>47000</v>
      </c>
      <c r="E496" s="5">
        <v>7.0000000000000007E-2</v>
      </c>
      <c r="F496">
        <v>461.52</v>
      </c>
      <c r="G496" s="4">
        <v>43769</v>
      </c>
    </row>
    <row r="497" spans="1:7" x14ac:dyDescent="0.3">
      <c r="A497" t="s">
        <v>29</v>
      </c>
      <c r="B497" t="s">
        <v>28</v>
      </c>
      <c r="C497" t="s">
        <v>19</v>
      </c>
      <c r="D497">
        <v>128000</v>
      </c>
      <c r="E497" s="5">
        <v>7.0000000000000007E-2</v>
      </c>
      <c r="F497">
        <v>1494.82</v>
      </c>
      <c r="G497" s="4">
        <v>43925</v>
      </c>
    </row>
    <row r="498" spans="1:7" x14ac:dyDescent="0.3">
      <c r="A498" t="s">
        <v>27</v>
      </c>
      <c r="B498" t="s">
        <v>26</v>
      </c>
      <c r="C498" t="s">
        <v>11</v>
      </c>
      <c r="D498">
        <v>87000</v>
      </c>
      <c r="E498" s="5">
        <v>0.03</v>
      </c>
      <c r="F498">
        <v>951.04</v>
      </c>
      <c r="G498" s="4">
        <v>44321</v>
      </c>
    </row>
    <row r="499" spans="1:7" x14ac:dyDescent="0.3">
      <c r="A499" t="s">
        <v>25</v>
      </c>
      <c r="B499" t="s">
        <v>24</v>
      </c>
      <c r="C499" t="s">
        <v>11</v>
      </c>
      <c r="D499">
        <v>65000</v>
      </c>
      <c r="E499" s="5">
        <v>0.05</v>
      </c>
      <c r="F499">
        <v>2464.31</v>
      </c>
      <c r="G499" s="4">
        <v>43702</v>
      </c>
    </row>
    <row r="500" spans="1:7" x14ac:dyDescent="0.3">
      <c r="A500" t="s">
        <v>23</v>
      </c>
      <c r="B500" t="s">
        <v>22</v>
      </c>
      <c r="C500" t="s">
        <v>5</v>
      </c>
      <c r="D500">
        <v>62000</v>
      </c>
      <c r="E500" s="5">
        <v>7.0000000000000007E-2</v>
      </c>
      <c r="F500">
        <v>895.02</v>
      </c>
      <c r="G500" s="4">
        <v>43760</v>
      </c>
    </row>
    <row r="501" spans="1:7" x14ac:dyDescent="0.3">
      <c r="A501" t="s">
        <v>21</v>
      </c>
      <c r="B501" t="s">
        <v>20</v>
      </c>
      <c r="C501" t="s">
        <v>19</v>
      </c>
      <c r="D501">
        <v>148000</v>
      </c>
      <c r="E501" s="5">
        <v>0.06</v>
      </c>
      <c r="F501">
        <v>1729</v>
      </c>
      <c r="G501" s="4">
        <v>44035</v>
      </c>
    </row>
    <row r="502" spans="1:7" x14ac:dyDescent="0.3">
      <c r="A502" t="s">
        <v>18</v>
      </c>
      <c r="B502" t="s">
        <v>17</v>
      </c>
      <c r="C502" t="s">
        <v>16</v>
      </c>
      <c r="D502">
        <v>34000</v>
      </c>
      <c r="E502" s="5">
        <v>0.06</v>
      </c>
      <c r="F502">
        <v>622.09</v>
      </c>
      <c r="G502" s="4">
        <v>44691</v>
      </c>
    </row>
    <row r="503" spans="1:7" x14ac:dyDescent="0.3">
      <c r="A503" t="s">
        <v>15</v>
      </c>
      <c r="B503" t="s">
        <v>14</v>
      </c>
      <c r="C503" t="s">
        <v>11</v>
      </c>
      <c r="D503">
        <v>80000</v>
      </c>
      <c r="E503" s="5">
        <v>0.05</v>
      </c>
      <c r="F503">
        <v>2756.26</v>
      </c>
      <c r="G503" s="4">
        <v>43900</v>
      </c>
    </row>
    <row r="504" spans="1:7" x14ac:dyDescent="0.3">
      <c r="A504" t="s">
        <v>13</v>
      </c>
      <c r="B504" t="s">
        <v>12</v>
      </c>
      <c r="C504" t="s">
        <v>11</v>
      </c>
      <c r="D504">
        <v>138000</v>
      </c>
      <c r="E504" s="5">
        <v>7.0000000000000007E-2</v>
      </c>
      <c r="F504">
        <v>3637.91</v>
      </c>
      <c r="G504" s="4">
        <v>44209</v>
      </c>
    </row>
    <row r="505" spans="1:7" x14ac:dyDescent="0.3">
      <c r="A505" t="s">
        <v>10</v>
      </c>
      <c r="B505" t="s">
        <v>9</v>
      </c>
      <c r="C505" t="s">
        <v>8</v>
      </c>
      <c r="D505">
        <v>74000</v>
      </c>
      <c r="E505" s="5">
        <v>0.04</v>
      </c>
      <c r="F505">
        <v>1383.69</v>
      </c>
      <c r="G505" s="4">
        <v>43670</v>
      </c>
    </row>
    <row r="506" spans="1:7" x14ac:dyDescent="0.3">
      <c r="A506" t="s">
        <v>7</v>
      </c>
      <c r="B506" t="s">
        <v>6</v>
      </c>
      <c r="C506" t="s">
        <v>5</v>
      </c>
      <c r="D506">
        <v>54000</v>
      </c>
      <c r="E506" s="5">
        <v>0.03</v>
      </c>
      <c r="F506">
        <v>483.9</v>
      </c>
      <c r="G506" s="4">
        <v>43561</v>
      </c>
    </row>
  </sheetData>
  <mergeCells count="1">
    <mergeCell ref="A1:F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CC871-5B4A-4D4D-BFD9-1B5DE4B227E5}">
  <dimension ref="A1:O505"/>
  <sheetViews>
    <sheetView workbookViewId="0">
      <selection activeCell="A6" sqref="A6:M505"/>
    </sheetView>
  </sheetViews>
  <sheetFormatPr defaultRowHeight="14.4" x14ac:dyDescent="0.3"/>
  <cols>
    <col min="2" max="2" width="16.33203125" bestFit="1" customWidth="1"/>
    <col min="3" max="3" width="13.6640625" bestFit="1" customWidth="1"/>
    <col min="5" max="5" width="18.109375" bestFit="1" customWidth="1"/>
    <col min="8" max="8" width="14.6640625" customWidth="1"/>
    <col min="9" max="9" width="13.77734375" customWidth="1"/>
    <col min="10" max="10" width="15.6640625" customWidth="1"/>
    <col min="11" max="11" width="17.77734375" customWidth="1"/>
    <col min="12" max="12" width="17.44140625" customWidth="1"/>
    <col min="13" max="13" width="10.5546875" bestFit="1" customWidth="1"/>
  </cols>
  <sheetData>
    <row r="1" spans="1:15" ht="98.4" customHeight="1" thickTop="1" thickBot="1" x14ac:dyDescent="0.35">
      <c r="A1" s="35" t="s">
        <v>444</v>
      </c>
      <c r="B1" s="35"/>
      <c r="C1" s="35"/>
      <c r="D1" s="35"/>
      <c r="E1" s="35"/>
      <c r="F1" s="36"/>
      <c r="H1" s="16">
        <v>1.5</v>
      </c>
      <c r="I1" s="2"/>
    </row>
    <row r="2" spans="1:15" ht="15.6" thickTop="1" thickBot="1" x14ac:dyDescent="0.35">
      <c r="H2" s="15"/>
      <c r="O2" s="14">
        <v>0.41</v>
      </c>
    </row>
    <row r="6" spans="1:15" ht="28.8" x14ac:dyDescent="0.3">
      <c r="A6" s="11" t="s">
        <v>218</v>
      </c>
      <c r="B6" s="13" t="s">
        <v>158</v>
      </c>
      <c r="C6" s="11" t="s">
        <v>217</v>
      </c>
      <c r="D6" s="11" t="s">
        <v>216</v>
      </c>
      <c r="E6" s="11" t="s">
        <v>215</v>
      </c>
      <c r="F6" s="11" t="s">
        <v>2</v>
      </c>
      <c r="G6" s="11" t="s">
        <v>214</v>
      </c>
      <c r="H6" s="11" t="s">
        <v>213</v>
      </c>
      <c r="I6" s="11" t="s">
        <v>156</v>
      </c>
      <c r="J6" s="11" t="s">
        <v>212</v>
      </c>
      <c r="K6" s="12" t="s">
        <v>155</v>
      </c>
      <c r="L6" s="11" t="s">
        <v>154</v>
      </c>
      <c r="M6" s="10" t="s">
        <v>211</v>
      </c>
    </row>
    <row r="7" spans="1:15" x14ac:dyDescent="0.3">
      <c r="A7" s="7" t="s">
        <v>187</v>
      </c>
      <c r="B7" s="7" t="s">
        <v>152</v>
      </c>
      <c r="C7" s="7" t="s">
        <v>163</v>
      </c>
      <c r="D7" s="7">
        <v>21</v>
      </c>
      <c r="E7" s="7" t="s">
        <v>162</v>
      </c>
      <c r="F7" s="7" t="s">
        <v>24</v>
      </c>
      <c r="G7" s="7" t="s">
        <v>171</v>
      </c>
      <c r="H7" s="7" t="s">
        <v>160</v>
      </c>
      <c r="I7" s="7">
        <v>60000</v>
      </c>
      <c r="J7" s="7">
        <v>147</v>
      </c>
      <c r="K7" s="8">
        <v>0.06</v>
      </c>
      <c r="L7" s="7">
        <v>577.35</v>
      </c>
      <c r="M7" s="6"/>
    </row>
    <row r="8" spans="1:15" x14ac:dyDescent="0.3">
      <c r="A8" s="7" t="s">
        <v>181</v>
      </c>
      <c r="B8" s="7" t="s">
        <v>151</v>
      </c>
      <c r="C8" s="7" t="s">
        <v>165</v>
      </c>
      <c r="D8" s="7">
        <v>36</v>
      </c>
      <c r="E8" s="7" t="s">
        <v>168</v>
      </c>
      <c r="F8" s="7" t="s">
        <v>108</v>
      </c>
      <c r="G8" s="7" t="s">
        <v>161</v>
      </c>
      <c r="H8" s="7" t="s">
        <v>160</v>
      </c>
      <c r="I8" s="7">
        <v>34000</v>
      </c>
      <c r="J8" s="7">
        <v>97</v>
      </c>
      <c r="K8" s="8">
        <v>0.04</v>
      </c>
      <c r="L8" s="7">
        <v>410.81</v>
      </c>
      <c r="M8" s="6"/>
    </row>
    <row r="9" spans="1:15" x14ac:dyDescent="0.3">
      <c r="A9" s="7" t="s">
        <v>178</v>
      </c>
      <c r="B9" s="7" t="s">
        <v>123</v>
      </c>
      <c r="C9" s="7" t="s">
        <v>165</v>
      </c>
      <c r="D9" s="7">
        <v>36</v>
      </c>
      <c r="E9" s="9" t="s">
        <v>186</v>
      </c>
      <c r="F9" s="7" t="s">
        <v>99</v>
      </c>
      <c r="G9" s="7" t="s">
        <v>167</v>
      </c>
      <c r="H9" s="7" t="s">
        <v>160</v>
      </c>
      <c r="I9" s="7">
        <v>39000</v>
      </c>
      <c r="J9" s="7">
        <v>34</v>
      </c>
      <c r="K9" s="8">
        <v>0.05</v>
      </c>
      <c r="L9" s="7">
        <v>1232.6099999999999</v>
      </c>
      <c r="M9" s="6"/>
    </row>
    <row r="10" spans="1:15" x14ac:dyDescent="0.3">
      <c r="A10" s="7" t="s">
        <v>208</v>
      </c>
      <c r="B10" s="7" t="s">
        <v>18</v>
      </c>
      <c r="C10" s="7" t="s">
        <v>165</v>
      </c>
      <c r="D10" s="7">
        <v>69</v>
      </c>
      <c r="E10" s="7" t="s">
        <v>162</v>
      </c>
      <c r="F10" s="7" t="s">
        <v>52</v>
      </c>
      <c r="G10" s="7" t="s">
        <v>167</v>
      </c>
      <c r="H10" s="7" t="s">
        <v>160</v>
      </c>
      <c r="I10" s="7">
        <v>103000</v>
      </c>
      <c r="J10" s="7">
        <v>64</v>
      </c>
      <c r="K10" s="8">
        <v>0.03</v>
      </c>
      <c r="L10" s="7">
        <v>1743.56</v>
      </c>
      <c r="M10" s="6"/>
    </row>
    <row r="11" spans="1:15" x14ac:dyDescent="0.3">
      <c r="A11" s="7" t="s">
        <v>184</v>
      </c>
      <c r="B11" s="7" t="s">
        <v>123</v>
      </c>
      <c r="C11" s="7" t="s">
        <v>163</v>
      </c>
      <c r="D11" s="7">
        <v>68</v>
      </c>
      <c r="E11" s="7" t="s">
        <v>162</v>
      </c>
      <c r="F11" s="7" t="s">
        <v>48</v>
      </c>
      <c r="G11" s="7" t="s">
        <v>167</v>
      </c>
      <c r="H11" s="7" t="s">
        <v>160</v>
      </c>
      <c r="I11" s="7">
        <v>63000</v>
      </c>
      <c r="J11" s="7">
        <v>32</v>
      </c>
      <c r="K11" s="8">
        <v>0.06</v>
      </c>
      <c r="L11" s="7">
        <v>2135.36</v>
      </c>
      <c r="M11" s="6"/>
    </row>
    <row r="12" spans="1:15" x14ac:dyDescent="0.3">
      <c r="A12" s="7" t="s">
        <v>185</v>
      </c>
      <c r="B12" s="7" t="s">
        <v>54</v>
      </c>
      <c r="C12" s="7" t="s">
        <v>165</v>
      </c>
      <c r="D12" s="7">
        <v>70</v>
      </c>
      <c r="E12" s="7" t="s">
        <v>168</v>
      </c>
      <c r="F12" s="7" t="s">
        <v>127</v>
      </c>
      <c r="G12" s="7" t="s">
        <v>167</v>
      </c>
      <c r="H12" s="7" t="s">
        <v>160</v>
      </c>
      <c r="I12" s="7">
        <v>111000</v>
      </c>
      <c r="J12" s="7">
        <v>53</v>
      </c>
      <c r="K12" s="8">
        <v>0.04</v>
      </c>
      <c r="L12" s="7">
        <v>2288.2600000000002</v>
      </c>
      <c r="M12" s="6"/>
    </row>
    <row r="13" spans="1:15" x14ac:dyDescent="0.3">
      <c r="A13" s="7" t="s">
        <v>173</v>
      </c>
      <c r="B13" s="7" t="s">
        <v>150</v>
      </c>
      <c r="C13" s="7" t="s">
        <v>163</v>
      </c>
      <c r="D13" s="7">
        <v>53</v>
      </c>
      <c r="E13" s="7" t="s">
        <v>168</v>
      </c>
      <c r="F13" s="7" t="s">
        <v>38</v>
      </c>
      <c r="G13" s="7" t="s">
        <v>167</v>
      </c>
      <c r="H13" s="7" t="s">
        <v>160</v>
      </c>
      <c r="I13" s="7">
        <v>129000</v>
      </c>
      <c r="J13" s="7">
        <v>150</v>
      </c>
      <c r="K13" s="8">
        <v>0.05</v>
      </c>
      <c r="L13" s="7">
        <v>1158.3</v>
      </c>
      <c r="M13" s="6"/>
    </row>
    <row r="14" spans="1:15" x14ac:dyDescent="0.3">
      <c r="A14" s="7" t="s">
        <v>209</v>
      </c>
      <c r="B14" s="7" t="s">
        <v>63</v>
      </c>
      <c r="C14" s="7" t="s">
        <v>165</v>
      </c>
      <c r="D14" s="7">
        <v>68</v>
      </c>
      <c r="E14" s="7" t="s">
        <v>168</v>
      </c>
      <c r="F14" s="7" t="s">
        <v>138</v>
      </c>
      <c r="G14" s="7" t="s">
        <v>167</v>
      </c>
      <c r="H14" s="7" t="s">
        <v>160</v>
      </c>
      <c r="I14" s="7">
        <v>87000</v>
      </c>
      <c r="J14" s="7">
        <v>44</v>
      </c>
      <c r="K14" s="8">
        <v>0.03</v>
      </c>
      <c r="L14" s="7">
        <v>2090.48</v>
      </c>
      <c r="M14" s="6"/>
    </row>
    <row r="15" spans="1:15" x14ac:dyDescent="0.3">
      <c r="A15" s="7" t="s">
        <v>185</v>
      </c>
      <c r="B15" s="7" t="s">
        <v>143</v>
      </c>
      <c r="C15" s="7" t="s">
        <v>165</v>
      </c>
      <c r="D15" s="7">
        <v>35</v>
      </c>
      <c r="E15" s="7" t="s">
        <v>162</v>
      </c>
      <c r="F15" s="7" t="s">
        <v>12</v>
      </c>
      <c r="G15" s="7" t="s">
        <v>171</v>
      </c>
      <c r="H15" s="7" t="s">
        <v>182</v>
      </c>
      <c r="I15" s="7">
        <v>143000</v>
      </c>
      <c r="J15" s="7">
        <v>133</v>
      </c>
      <c r="K15" s="8">
        <v>0.06</v>
      </c>
      <c r="L15" s="7">
        <v>1474.61</v>
      </c>
      <c r="M15" s="6"/>
    </row>
    <row r="16" spans="1:15" x14ac:dyDescent="0.3">
      <c r="A16" s="7" t="s">
        <v>188</v>
      </c>
      <c r="B16" s="7" t="s">
        <v>123</v>
      </c>
      <c r="C16" s="7" t="s">
        <v>165</v>
      </c>
      <c r="D16" s="7">
        <v>51</v>
      </c>
      <c r="E16" s="7" t="s">
        <v>186</v>
      </c>
      <c r="F16" s="7" t="s">
        <v>34</v>
      </c>
      <c r="G16" s="7" t="s">
        <v>161</v>
      </c>
      <c r="H16" s="7" t="s">
        <v>179</v>
      </c>
      <c r="I16" s="7">
        <v>81000</v>
      </c>
      <c r="J16" s="7">
        <v>164</v>
      </c>
      <c r="K16" s="8">
        <v>7.0000000000000007E-2</v>
      </c>
      <c r="L16" s="7">
        <v>768.59</v>
      </c>
      <c r="M16" s="6"/>
    </row>
    <row r="17" spans="1:13" x14ac:dyDescent="0.3">
      <c r="A17" s="7" t="s">
        <v>188</v>
      </c>
      <c r="B17" s="7" t="s">
        <v>25</v>
      </c>
      <c r="C17" s="7" t="s">
        <v>165</v>
      </c>
      <c r="D17" s="7">
        <v>44</v>
      </c>
      <c r="E17" s="7" t="s">
        <v>168</v>
      </c>
      <c r="F17" s="7" t="s">
        <v>9</v>
      </c>
      <c r="G17" s="7" t="s">
        <v>167</v>
      </c>
      <c r="H17" s="7" t="s">
        <v>160</v>
      </c>
      <c r="I17" s="7">
        <v>82000</v>
      </c>
      <c r="J17" s="7">
        <v>44</v>
      </c>
      <c r="K17" s="8">
        <v>0.05</v>
      </c>
      <c r="L17" s="7">
        <v>2043.56</v>
      </c>
      <c r="M17" s="6"/>
    </row>
    <row r="18" spans="1:13" x14ac:dyDescent="0.3">
      <c r="A18" s="7" t="s">
        <v>172</v>
      </c>
      <c r="B18" s="7" t="s">
        <v>149</v>
      </c>
      <c r="C18" s="7" t="s">
        <v>165</v>
      </c>
      <c r="D18" s="7">
        <v>46</v>
      </c>
      <c r="E18" s="7" t="s">
        <v>162</v>
      </c>
      <c r="F18" s="7" t="s">
        <v>6</v>
      </c>
      <c r="G18" s="7" t="s">
        <v>161</v>
      </c>
      <c r="H18" s="7" t="s">
        <v>160</v>
      </c>
      <c r="I18" s="7">
        <v>74000</v>
      </c>
      <c r="J18" s="7">
        <v>176</v>
      </c>
      <c r="K18" s="8">
        <v>0.04</v>
      </c>
      <c r="L18" s="7">
        <v>556.46</v>
      </c>
      <c r="M18" s="6"/>
    </row>
    <row r="19" spans="1:13" x14ac:dyDescent="0.3">
      <c r="A19" s="7" t="s">
        <v>195</v>
      </c>
      <c r="B19" s="7" t="s">
        <v>15</v>
      </c>
      <c r="C19" s="7" t="s">
        <v>165</v>
      </c>
      <c r="D19" s="7">
        <v>40</v>
      </c>
      <c r="E19" s="7" t="s">
        <v>162</v>
      </c>
      <c r="F19" s="7" t="s">
        <v>100</v>
      </c>
      <c r="G19" s="7" t="s">
        <v>167</v>
      </c>
      <c r="H19" s="7" t="s">
        <v>160</v>
      </c>
      <c r="I19" s="7">
        <v>48000</v>
      </c>
      <c r="J19" s="7">
        <v>108</v>
      </c>
      <c r="K19" s="8">
        <v>7.0000000000000007E-2</v>
      </c>
      <c r="L19" s="7">
        <v>600.29999999999995</v>
      </c>
      <c r="M19" s="6"/>
    </row>
    <row r="20" spans="1:13" x14ac:dyDescent="0.3">
      <c r="A20" s="7" t="s">
        <v>164</v>
      </c>
      <c r="B20" s="7" t="s">
        <v>10</v>
      </c>
      <c r="C20" s="7" t="s">
        <v>163</v>
      </c>
      <c r="D20" s="7">
        <v>37</v>
      </c>
      <c r="E20" s="7" t="s">
        <v>168</v>
      </c>
      <c r="F20" s="7" t="s">
        <v>33</v>
      </c>
      <c r="G20" s="7" t="s">
        <v>161</v>
      </c>
      <c r="H20" s="7" t="s">
        <v>160</v>
      </c>
      <c r="I20" s="7">
        <v>64000</v>
      </c>
      <c r="J20" s="7">
        <v>164</v>
      </c>
      <c r="K20" s="8">
        <v>0.05</v>
      </c>
      <c r="L20" s="7">
        <v>539.42999999999995</v>
      </c>
      <c r="M20" s="6"/>
    </row>
    <row r="21" spans="1:13" x14ac:dyDescent="0.3">
      <c r="A21" s="7" t="s">
        <v>191</v>
      </c>
      <c r="B21" s="7" t="s">
        <v>117</v>
      </c>
      <c r="C21" s="7" t="s">
        <v>165</v>
      </c>
      <c r="D21" s="7">
        <v>65</v>
      </c>
      <c r="E21" s="7" t="s">
        <v>168</v>
      </c>
      <c r="F21" s="7" t="s">
        <v>109</v>
      </c>
      <c r="G21" s="7" t="s">
        <v>171</v>
      </c>
      <c r="H21" s="7" t="s">
        <v>160</v>
      </c>
      <c r="I21" s="7">
        <v>48000</v>
      </c>
      <c r="J21" s="7">
        <v>151</v>
      </c>
      <c r="K21" s="8">
        <v>0.04</v>
      </c>
      <c r="L21" s="7">
        <v>405.08</v>
      </c>
      <c r="M21" s="6"/>
    </row>
    <row r="22" spans="1:13" x14ac:dyDescent="0.3">
      <c r="A22" s="7" t="s">
        <v>190</v>
      </c>
      <c r="B22" s="7" t="s">
        <v>53</v>
      </c>
      <c r="C22" s="7" t="s">
        <v>163</v>
      </c>
      <c r="D22" s="7">
        <v>27</v>
      </c>
      <c r="E22" s="7" t="s">
        <v>168</v>
      </c>
      <c r="F22" s="7" t="s">
        <v>138</v>
      </c>
      <c r="G22" s="7" t="s">
        <v>167</v>
      </c>
      <c r="H22" s="7" t="s">
        <v>160</v>
      </c>
      <c r="I22" s="7">
        <v>106000</v>
      </c>
      <c r="J22" s="7">
        <v>75</v>
      </c>
      <c r="K22" s="8">
        <v>0.05</v>
      </c>
      <c r="L22" s="7">
        <v>1648.57</v>
      </c>
      <c r="M22" s="6"/>
    </row>
    <row r="23" spans="1:13" x14ac:dyDescent="0.3">
      <c r="A23" s="7" t="s">
        <v>200</v>
      </c>
      <c r="B23" s="7" t="s">
        <v>73</v>
      </c>
      <c r="C23" s="7" t="s">
        <v>163</v>
      </c>
      <c r="D23" s="7">
        <v>49</v>
      </c>
      <c r="E23" s="7" t="s">
        <v>162</v>
      </c>
      <c r="F23" s="7" t="s">
        <v>126</v>
      </c>
      <c r="G23" s="7" t="s">
        <v>171</v>
      </c>
      <c r="H23" s="7" t="s">
        <v>160</v>
      </c>
      <c r="I23" s="7">
        <v>59000</v>
      </c>
      <c r="J23" s="7">
        <v>115</v>
      </c>
      <c r="K23" s="8">
        <v>0.04</v>
      </c>
      <c r="L23" s="7">
        <v>618.49</v>
      </c>
      <c r="M23" s="6"/>
    </row>
    <row r="24" spans="1:13" x14ac:dyDescent="0.3">
      <c r="A24" s="7" t="s">
        <v>198</v>
      </c>
      <c r="B24" s="7" t="s">
        <v>128</v>
      </c>
      <c r="C24" s="7" t="s">
        <v>165</v>
      </c>
      <c r="D24" s="7">
        <v>41</v>
      </c>
      <c r="E24" s="7" t="s">
        <v>162</v>
      </c>
      <c r="F24" s="7" t="s">
        <v>124</v>
      </c>
      <c r="G24" s="7" t="s">
        <v>161</v>
      </c>
      <c r="H24" s="7" t="s">
        <v>160</v>
      </c>
      <c r="I24" s="7">
        <v>70000</v>
      </c>
      <c r="J24" s="7">
        <v>108</v>
      </c>
      <c r="K24" s="8">
        <v>7.0000000000000007E-2</v>
      </c>
      <c r="L24" s="7">
        <v>875.44</v>
      </c>
      <c r="M24" s="6"/>
    </row>
    <row r="25" spans="1:13" x14ac:dyDescent="0.3">
      <c r="A25" s="7" t="s">
        <v>172</v>
      </c>
      <c r="B25" s="7" t="s">
        <v>120</v>
      </c>
      <c r="C25" s="7" t="s">
        <v>165</v>
      </c>
      <c r="D25" s="7">
        <v>44</v>
      </c>
      <c r="E25" s="7" t="s">
        <v>162</v>
      </c>
      <c r="F25" s="7" t="s">
        <v>52</v>
      </c>
      <c r="G25" s="7" t="s">
        <v>161</v>
      </c>
      <c r="H25" s="7" t="s">
        <v>179</v>
      </c>
      <c r="I25" s="7">
        <v>103000</v>
      </c>
      <c r="J25" s="7">
        <v>61</v>
      </c>
      <c r="K25" s="8">
        <v>0.04</v>
      </c>
      <c r="L25" s="7">
        <v>1868.81</v>
      </c>
      <c r="M25" s="6"/>
    </row>
    <row r="26" spans="1:13" x14ac:dyDescent="0.3">
      <c r="A26" s="7" t="s">
        <v>210</v>
      </c>
      <c r="B26" s="7" t="s">
        <v>106</v>
      </c>
      <c r="C26" s="7" t="s">
        <v>165</v>
      </c>
      <c r="D26" s="7">
        <v>25</v>
      </c>
      <c r="E26" s="7" t="s">
        <v>168</v>
      </c>
      <c r="F26" s="7" t="s">
        <v>22</v>
      </c>
      <c r="G26" s="7" t="s">
        <v>167</v>
      </c>
      <c r="H26" s="7" t="s">
        <v>160</v>
      </c>
      <c r="I26" s="7">
        <v>96000</v>
      </c>
      <c r="J26" s="7">
        <v>98</v>
      </c>
      <c r="K26" s="8">
        <v>0.03</v>
      </c>
      <c r="L26" s="7">
        <v>1105.7</v>
      </c>
      <c r="M26" s="6"/>
    </row>
    <row r="27" spans="1:13" x14ac:dyDescent="0.3">
      <c r="A27" s="7" t="s">
        <v>174</v>
      </c>
      <c r="B27" s="7" t="s">
        <v>78</v>
      </c>
      <c r="C27" s="7" t="s">
        <v>165</v>
      </c>
      <c r="D27" s="7">
        <v>67</v>
      </c>
      <c r="E27" s="7" t="s">
        <v>168</v>
      </c>
      <c r="F27" s="7" t="s">
        <v>87</v>
      </c>
      <c r="G27" s="7" t="s">
        <v>167</v>
      </c>
      <c r="H27" s="7" t="s">
        <v>160</v>
      </c>
      <c r="I27" s="7">
        <v>72000</v>
      </c>
      <c r="J27" s="7">
        <v>64</v>
      </c>
      <c r="K27" s="8">
        <v>0.05</v>
      </c>
      <c r="L27" s="7">
        <v>1283.99</v>
      </c>
      <c r="M27" s="6"/>
    </row>
    <row r="28" spans="1:13" x14ac:dyDescent="0.3">
      <c r="A28" s="7" t="s">
        <v>169</v>
      </c>
      <c r="B28" s="7" t="s">
        <v>83</v>
      </c>
      <c r="C28" s="7" t="s">
        <v>165</v>
      </c>
      <c r="D28" s="7">
        <v>36</v>
      </c>
      <c r="E28" s="7" t="s">
        <v>186</v>
      </c>
      <c r="F28" s="7" t="s">
        <v>40</v>
      </c>
      <c r="G28" s="7" t="s">
        <v>161</v>
      </c>
      <c r="H28" s="7" t="s">
        <v>160</v>
      </c>
      <c r="I28" s="7">
        <v>46000</v>
      </c>
      <c r="J28" s="7">
        <v>108</v>
      </c>
      <c r="K28" s="8">
        <v>0.04</v>
      </c>
      <c r="L28" s="7">
        <v>507.88</v>
      </c>
      <c r="M28" s="6"/>
    </row>
    <row r="29" spans="1:13" x14ac:dyDescent="0.3">
      <c r="A29" s="7" t="s">
        <v>203</v>
      </c>
      <c r="B29" s="7" t="s">
        <v>134</v>
      </c>
      <c r="C29" s="7" t="s">
        <v>165</v>
      </c>
      <c r="D29" s="7">
        <v>33</v>
      </c>
      <c r="E29" s="7" t="s">
        <v>162</v>
      </c>
      <c r="F29" s="7" t="s">
        <v>17</v>
      </c>
      <c r="G29" s="7" t="s">
        <v>171</v>
      </c>
      <c r="H29" s="7" t="s">
        <v>160</v>
      </c>
      <c r="I29" s="7">
        <v>69000</v>
      </c>
      <c r="J29" s="7">
        <v>173</v>
      </c>
      <c r="K29" s="8">
        <v>0.03</v>
      </c>
      <c r="L29" s="7">
        <v>491.78</v>
      </c>
      <c r="M29" s="6"/>
    </row>
    <row r="30" spans="1:13" x14ac:dyDescent="0.3">
      <c r="A30" s="7" t="s">
        <v>201</v>
      </c>
      <c r="B30" s="7" t="s">
        <v>97</v>
      </c>
      <c r="C30" s="7" t="s">
        <v>163</v>
      </c>
      <c r="D30" s="7">
        <v>47</v>
      </c>
      <c r="E30" s="7" t="s">
        <v>162</v>
      </c>
      <c r="F30" s="7" t="s">
        <v>24</v>
      </c>
      <c r="G30" s="7" t="s">
        <v>171</v>
      </c>
      <c r="H30" s="7" t="s">
        <v>182</v>
      </c>
      <c r="I30" s="7">
        <v>124000</v>
      </c>
      <c r="J30" s="7">
        <v>89</v>
      </c>
      <c r="K30" s="8">
        <v>0.06</v>
      </c>
      <c r="L30" s="7">
        <v>1729.6</v>
      </c>
      <c r="M30" s="6"/>
    </row>
    <row r="31" spans="1:13" x14ac:dyDescent="0.3">
      <c r="A31" s="7" t="s">
        <v>172</v>
      </c>
      <c r="B31" s="7" t="s">
        <v>44</v>
      </c>
      <c r="C31" s="7" t="s">
        <v>165</v>
      </c>
      <c r="D31" s="7">
        <v>45</v>
      </c>
      <c r="E31" s="7" t="s">
        <v>168</v>
      </c>
      <c r="F31" s="7" t="s">
        <v>100</v>
      </c>
      <c r="G31" s="7" t="s">
        <v>161</v>
      </c>
      <c r="H31" s="7" t="s">
        <v>160</v>
      </c>
      <c r="I31" s="7">
        <v>62000</v>
      </c>
      <c r="J31" s="7">
        <v>24</v>
      </c>
      <c r="K31" s="8">
        <v>0.04</v>
      </c>
      <c r="L31" s="7">
        <v>2692.35</v>
      </c>
      <c r="M31" s="6"/>
    </row>
    <row r="32" spans="1:13" x14ac:dyDescent="0.3">
      <c r="A32" s="7" t="s">
        <v>180</v>
      </c>
      <c r="B32" s="7" t="s">
        <v>72</v>
      </c>
      <c r="C32" s="7" t="s">
        <v>163</v>
      </c>
      <c r="D32" s="7">
        <v>55</v>
      </c>
      <c r="E32" s="7" t="s">
        <v>168</v>
      </c>
      <c r="F32" s="7" t="s">
        <v>77</v>
      </c>
      <c r="G32" s="7" t="s">
        <v>167</v>
      </c>
      <c r="H32" s="7" t="s">
        <v>160</v>
      </c>
      <c r="I32" s="7">
        <v>40000</v>
      </c>
      <c r="J32" s="7">
        <v>42</v>
      </c>
      <c r="K32" s="8">
        <v>7.0000000000000007E-2</v>
      </c>
      <c r="L32" s="7">
        <v>1076.57</v>
      </c>
      <c r="M32" s="6"/>
    </row>
    <row r="33" spans="1:13" x14ac:dyDescent="0.3">
      <c r="A33" s="7" t="s">
        <v>208</v>
      </c>
      <c r="B33" s="7" t="s">
        <v>93</v>
      </c>
      <c r="C33" s="7" t="s">
        <v>165</v>
      </c>
      <c r="D33" s="7">
        <v>66</v>
      </c>
      <c r="E33" s="7" t="s">
        <v>168</v>
      </c>
      <c r="F33" s="7" t="s">
        <v>28</v>
      </c>
      <c r="G33" s="7" t="s">
        <v>171</v>
      </c>
      <c r="H33" s="7" t="s">
        <v>182</v>
      </c>
      <c r="I33" s="7">
        <v>139000</v>
      </c>
      <c r="J33" s="7">
        <v>167</v>
      </c>
      <c r="K33" s="8">
        <v>0.04</v>
      </c>
      <c r="L33" s="7">
        <v>1086.74</v>
      </c>
      <c r="M33" s="6"/>
    </row>
    <row r="34" spans="1:13" x14ac:dyDescent="0.3">
      <c r="A34" s="7" t="s">
        <v>194</v>
      </c>
      <c r="B34" s="7" t="s">
        <v>123</v>
      </c>
      <c r="C34" s="7" t="s">
        <v>165</v>
      </c>
      <c r="D34" s="7">
        <v>29</v>
      </c>
      <c r="E34" s="7" t="s">
        <v>168</v>
      </c>
      <c r="F34" s="7" t="s">
        <v>85</v>
      </c>
      <c r="G34" s="7" t="s">
        <v>161</v>
      </c>
      <c r="H34" s="7" t="s">
        <v>179</v>
      </c>
      <c r="I34" s="7">
        <v>150000</v>
      </c>
      <c r="J34" s="7">
        <v>145</v>
      </c>
      <c r="K34" s="8">
        <v>7.0000000000000007E-2</v>
      </c>
      <c r="L34" s="7">
        <v>1535.78</v>
      </c>
      <c r="M34" s="6"/>
    </row>
    <row r="35" spans="1:13" x14ac:dyDescent="0.3">
      <c r="A35" s="7" t="s">
        <v>178</v>
      </c>
      <c r="B35" s="7" t="s">
        <v>63</v>
      </c>
      <c r="C35" s="7" t="s">
        <v>165</v>
      </c>
      <c r="D35" s="7">
        <v>52</v>
      </c>
      <c r="E35" s="7" t="s">
        <v>168</v>
      </c>
      <c r="F35" s="7" t="s">
        <v>91</v>
      </c>
      <c r="G35" s="7" t="s">
        <v>161</v>
      </c>
      <c r="H35" s="7" t="s">
        <v>179</v>
      </c>
      <c r="I35" s="7">
        <v>102000</v>
      </c>
      <c r="J35" s="7">
        <v>57</v>
      </c>
      <c r="K35" s="8">
        <v>7.0000000000000007E-2</v>
      </c>
      <c r="L35" s="7">
        <v>2108.6</v>
      </c>
      <c r="M35" s="6"/>
    </row>
    <row r="36" spans="1:13" x14ac:dyDescent="0.3">
      <c r="A36" s="7" t="s">
        <v>203</v>
      </c>
      <c r="B36" s="7" t="s">
        <v>111</v>
      </c>
      <c r="C36" s="7" t="s">
        <v>165</v>
      </c>
      <c r="D36" s="7">
        <v>69</v>
      </c>
      <c r="E36" s="7" t="s">
        <v>162</v>
      </c>
      <c r="F36" s="7" t="s">
        <v>70</v>
      </c>
      <c r="G36" s="7" t="s">
        <v>167</v>
      </c>
      <c r="H36" s="7" t="s">
        <v>160</v>
      </c>
      <c r="I36" s="7">
        <v>141000</v>
      </c>
      <c r="J36" s="7">
        <v>113</v>
      </c>
      <c r="K36" s="8">
        <v>7.0000000000000007E-2</v>
      </c>
      <c r="L36" s="7">
        <v>1707.4</v>
      </c>
      <c r="M36" s="6"/>
    </row>
    <row r="37" spans="1:13" x14ac:dyDescent="0.3">
      <c r="A37" s="7" t="s">
        <v>183</v>
      </c>
      <c r="B37" s="7" t="s">
        <v>135</v>
      </c>
      <c r="C37" s="7" t="s">
        <v>165</v>
      </c>
      <c r="D37" s="7">
        <v>59</v>
      </c>
      <c r="E37" s="7" t="s">
        <v>168</v>
      </c>
      <c r="F37" s="7" t="s">
        <v>131</v>
      </c>
      <c r="G37" s="7" t="s">
        <v>171</v>
      </c>
      <c r="H37" s="7" t="s">
        <v>160</v>
      </c>
      <c r="I37" s="7">
        <v>32000</v>
      </c>
      <c r="J37" s="7">
        <v>147</v>
      </c>
      <c r="K37" s="8">
        <v>0.05</v>
      </c>
      <c r="L37" s="7">
        <v>291.56</v>
      </c>
      <c r="M37" s="6"/>
    </row>
    <row r="38" spans="1:13" x14ac:dyDescent="0.3">
      <c r="A38" s="7" t="s">
        <v>189</v>
      </c>
      <c r="B38" s="7" t="s">
        <v>27</v>
      </c>
      <c r="C38" s="7" t="s">
        <v>165</v>
      </c>
      <c r="D38" s="7">
        <v>34</v>
      </c>
      <c r="E38" s="7" t="s">
        <v>168</v>
      </c>
      <c r="F38" s="7" t="s">
        <v>52</v>
      </c>
      <c r="G38" s="7" t="s">
        <v>167</v>
      </c>
      <c r="H38" s="7" t="s">
        <v>160</v>
      </c>
      <c r="I38" s="7">
        <v>38000</v>
      </c>
      <c r="J38" s="7">
        <v>115</v>
      </c>
      <c r="K38" s="8">
        <v>0.04</v>
      </c>
      <c r="L38" s="7">
        <v>398.35</v>
      </c>
      <c r="M38" s="6"/>
    </row>
    <row r="39" spans="1:13" x14ac:dyDescent="0.3">
      <c r="A39" s="7" t="s">
        <v>164</v>
      </c>
      <c r="B39" s="7" t="s">
        <v>69</v>
      </c>
      <c r="C39" s="7" t="s">
        <v>163</v>
      </c>
      <c r="D39" s="7">
        <v>67</v>
      </c>
      <c r="E39" s="7" t="s">
        <v>168</v>
      </c>
      <c r="F39" s="7" t="s">
        <v>124</v>
      </c>
      <c r="G39" s="7" t="s">
        <v>167</v>
      </c>
      <c r="H39" s="7" t="s">
        <v>160</v>
      </c>
      <c r="I39" s="7">
        <v>147000</v>
      </c>
      <c r="J39" s="7">
        <v>61</v>
      </c>
      <c r="K39" s="8">
        <v>0.06</v>
      </c>
      <c r="L39" s="7">
        <v>2801.96</v>
      </c>
      <c r="M39" s="6"/>
    </row>
    <row r="40" spans="1:13" x14ac:dyDescent="0.3">
      <c r="A40" s="7" t="s">
        <v>173</v>
      </c>
      <c r="B40" s="7" t="s">
        <v>37</v>
      </c>
      <c r="C40" s="7" t="s">
        <v>163</v>
      </c>
      <c r="D40" s="7">
        <v>24</v>
      </c>
      <c r="E40" s="7" t="s">
        <v>162</v>
      </c>
      <c r="F40" s="7" t="s">
        <v>40</v>
      </c>
      <c r="G40" s="7" t="s">
        <v>161</v>
      </c>
      <c r="H40" s="7" t="s">
        <v>160</v>
      </c>
      <c r="I40" s="7">
        <v>51000</v>
      </c>
      <c r="J40" s="7">
        <v>138</v>
      </c>
      <c r="K40" s="8">
        <v>0.03</v>
      </c>
      <c r="L40" s="7">
        <v>437.43</v>
      </c>
      <c r="M40" s="6"/>
    </row>
    <row r="41" spans="1:13" x14ac:dyDescent="0.3">
      <c r="A41" s="7" t="s">
        <v>166</v>
      </c>
      <c r="B41" s="7" t="s">
        <v>32</v>
      </c>
      <c r="C41" s="7" t="s">
        <v>165</v>
      </c>
      <c r="D41" s="7">
        <v>67</v>
      </c>
      <c r="E41" s="7" t="s">
        <v>168</v>
      </c>
      <c r="F41" s="7" t="s">
        <v>12</v>
      </c>
      <c r="G41" s="7" t="s">
        <v>171</v>
      </c>
      <c r="H41" s="7" t="s">
        <v>182</v>
      </c>
      <c r="I41" s="7">
        <v>129000</v>
      </c>
      <c r="J41" s="7">
        <v>47</v>
      </c>
      <c r="K41" s="8">
        <v>0.06</v>
      </c>
      <c r="L41" s="7">
        <v>3086.63</v>
      </c>
      <c r="M41" s="6"/>
    </row>
    <row r="42" spans="1:13" x14ac:dyDescent="0.3">
      <c r="A42" s="7" t="s">
        <v>174</v>
      </c>
      <c r="B42" s="7" t="s">
        <v>122</v>
      </c>
      <c r="C42" s="7" t="s">
        <v>165</v>
      </c>
      <c r="D42" s="7">
        <v>28</v>
      </c>
      <c r="E42" s="7" t="s">
        <v>168</v>
      </c>
      <c r="F42" s="7" t="s">
        <v>57</v>
      </c>
      <c r="G42" s="7" t="s">
        <v>161</v>
      </c>
      <c r="H42" s="7" t="s">
        <v>160</v>
      </c>
      <c r="I42" s="7">
        <v>78000</v>
      </c>
      <c r="J42" s="7">
        <v>65</v>
      </c>
      <c r="K42" s="8">
        <v>0.05</v>
      </c>
      <c r="L42" s="7">
        <v>1372.31</v>
      </c>
      <c r="M42" s="6"/>
    </row>
    <row r="43" spans="1:13" x14ac:dyDescent="0.3">
      <c r="A43" s="7" t="s">
        <v>189</v>
      </c>
      <c r="B43" s="7" t="s">
        <v>29</v>
      </c>
      <c r="C43" s="7" t="s">
        <v>165</v>
      </c>
      <c r="D43" s="7">
        <v>53</v>
      </c>
      <c r="E43" s="7" t="s">
        <v>162</v>
      </c>
      <c r="F43" s="7" t="s">
        <v>70</v>
      </c>
      <c r="G43" s="7" t="s">
        <v>171</v>
      </c>
      <c r="H43" s="7" t="s">
        <v>182</v>
      </c>
      <c r="I43" s="7">
        <v>143000</v>
      </c>
      <c r="J43" s="7">
        <v>85</v>
      </c>
      <c r="K43" s="8">
        <v>0.04</v>
      </c>
      <c r="L43" s="7">
        <v>1934.71</v>
      </c>
      <c r="M43" s="6"/>
    </row>
    <row r="44" spans="1:13" x14ac:dyDescent="0.3">
      <c r="A44" s="7" t="s">
        <v>197</v>
      </c>
      <c r="B44" s="7" t="s">
        <v>117</v>
      </c>
      <c r="C44" s="7" t="s">
        <v>165</v>
      </c>
      <c r="D44" s="7">
        <v>29</v>
      </c>
      <c r="E44" s="7" t="s">
        <v>162</v>
      </c>
      <c r="F44" s="7" t="s">
        <v>86</v>
      </c>
      <c r="G44" s="7" t="s">
        <v>167</v>
      </c>
      <c r="H44" s="7" t="s">
        <v>160</v>
      </c>
      <c r="I44" s="7">
        <v>55000</v>
      </c>
      <c r="J44" s="7">
        <v>92</v>
      </c>
      <c r="K44" s="8">
        <v>0.04</v>
      </c>
      <c r="L44" s="7">
        <v>695.16</v>
      </c>
      <c r="M44" s="6"/>
    </row>
    <row r="45" spans="1:13" x14ac:dyDescent="0.3">
      <c r="A45" s="7" t="s">
        <v>176</v>
      </c>
      <c r="B45" s="7" t="s">
        <v>78</v>
      </c>
      <c r="C45" s="7" t="s">
        <v>165</v>
      </c>
      <c r="D45" s="7">
        <v>66</v>
      </c>
      <c r="E45" s="7" t="s">
        <v>168</v>
      </c>
      <c r="F45" s="7" t="s">
        <v>68</v>
      </c>
      <c r="G45" s="7" t="s">
        <v>161</v>
      </c>
      <c r="H45" s="7" t="s">
        <v>160</v>
      </c>
      <c r="I45" s="7">
        <v>50000</v>
      </c>
      <c r="J45" s="7">
        <v>167</v>
      </c>
      <c r="K45" s="8">
        <v>0.06</v>
      </c>
      <c r="L45" s="7">
        <v>442.3</v>
      </c>
      <c r="M45" s="6"/>
    </row>
    <row r="46" spans="1:13" x14ac:dyDescent="0.3">
      <c r="A46" s="7" t="s">
        <v>194</v>
      </c>
      <c r="B46" s="7" t="s">
        <v>41</v>
      </c>
      <c r="C46" s="7" t="s">
        <v>165</v>
      </c>
      <c r="D46" s="7">
        <v>39</v>
      </c>
      <c r="E46" s="7" t="s">
        <v>186</v>
      </c>
      <c r="F46" s="7" t="s">
        <v>26</v>
      </c>
      <c r="G46" s="7" t="s">
        <v>167</v>
      </c>
      <c r="H46" s="7" t="s">
        <v>160</v>
      </c>
      <c r="I46" s="7">
        <v>47000</v>
      </c>
      <c r="J46" s="7">
        <v>95</v>
      </c>
      <c r="K46" s="8">
        <v>0.03</v>
      </c>
      <c r="L46" s="7">
        <v>556.42999999999995</v>
      </c>
      <c r="M46" s="6"/>
    </row>
    <row r="47" spans="1:13" x14ac:dyDescent="0.3">
      <c r="A47" s="7" t="s">
        <v>173</v>
      </c>
      <c r="B47" s="7" t="s">
        <v>45</v>
      </c>
      <c r="C47" s="7" t="s">
        <v>163</v>
      </c>
      <c r="D47" s="7">
        <v>42</v>
      </c>
      <c r="E47" s="7" t="s">
        <v>168</v>
      </c>
      <c r="F47" s="7" t="s">
        <v>28</v>
      </c>
      <c r="G47" s="7" t="s">
        <v>161</v>
      </c>
      <c r="H47" s="7" t="s">
        <v>160</v>
      </c>
      <c r="I47" s="7">
        <v>41000</v>
      </c>
      <c r="J47" s="7">
        <v>71</v>
      </c>
      <c r="K47" s="8">
        <v>0.03</v>
      </c>
      <c r="L47" s="7">
        <v>630.95000000000005</v>
      </c>
      <c r="M47" s="6"/>
    </row>
    <row r="48" spans="1:13" x14ac:dyDescent="0.3">
      <c r="A48" s="7" t="s">
        <v>183</v>
      </c>
      <c r="B48" s="7" t="s">
        <v>49</v>
      </c>
      <c r="C48" s="7" t="s">
        <v>165</v>
      </c>
      <c r="D48" s="7">
        <v>46</v>
      </c>
      <c r="E48" s="7" t="s">
        <v>168</v>
      </c>
      <c r="F48" s="7" t="s">
        <v>99</v>
      </c>
      <c r="G48" s="7" t="s">
        <v>161</v>
      </c>
      <c r="H48" s="7" t="s">
        <v>179</v>
      </c>
      <c r="I48" s="7">
        <v>89000</v>
      </c>
      <c r="J48" s="7">
        <v>99</v>
      </c>
      <c r="K48" s="8">
        <v>0.05</v>
      </c>
      <c r="L48" s="7">
        <v>1098.96</v>
      </c>
      <c r="M48" s="6"/>
    </row>
    <row r="49" spans="1:13" x14ac:dyDescent="0.3">
      <c r="A49" s="7" t="s">
        <v>175</v>
      </c>
      <c r="B49" s="7" t="s">
        <v>71</v>
      </c>
      <c r="C49" s="7" t="s">
        <v>163</v>
      </c>
      <c r="D49" s="7">
        <v>67</v>
      </c>
      <c r="E49" s="7" t="s">
        <v>162</v>
      </c>
      <c r="F49" s="7" t="s">
        <v>38</v>
      </c>
      <c r="G49" s="7" t="s">
        <v>171</v>
      </c>
      <c r="H49" s="7" t="s">
        <v>160</v>
      </c>
      <c r="I49" s="7">
        <v>34000</v>
      </c>
      <c r="J49" s="7">
        <v>68</v>
      </c>
      <c r="K49" s="8">
        <v>0.03</v>
      </c>
      <c r="L49" s="7">
        <v>544.33000000000004</v>
      </c>
      <c r="M49" s="6"/>
    </row>
    <row r="50" spans="1:13" x14ac:dyDescent="0.3">
      <c r="A50" s="7" t="s">
        <v>189</v>
      </c>
      <c r="B50" s="7" t="s">
        <v>80</v>
      </c>
      <c r="C50" s="7" t="s">
        <v>165</v>
      </c>
      <c r="D50" s="7">
        <v>39</v>
      </c>
      <c r="E50" s="7" t="s">
        <v>168</v>
      </c>
      <c r="F50" s="7" t="s">
        <v>138</v>
      </c>
      <c r="G50" s="7" t="s">
        <v>171</v>
      </c>
      <c r="H50" s="7" t="s">
        <v>182</v>
      </c>
      <c r="I50" s="7">
        <v>103000</v>
      </c>
      <c r="J50" s="7">
        <v>27</v>
      </c>
      <c r="K50" s="8">
        <v>7.0000000000000007E-2</v>
      </c>
      <c r="L50" s="7">
        <v>4134.21</v>
      </c>
      <c r="M50" s="6"/>
    </row>
    <row r="51" spans="1:13" x14ac:dyDescent="0.3">
      <c r="A51" s="7" t="s">
        <v>184</v>
      </c>
      <c r="B51" s="7" t="s">
        <v>54</v>
      </c>
      <c r="C51" s="7" t="s">
        <v>163</v>
      </c>
      <c r="D51" s="7">
        <v>47</v>
      </c>
      <c r="E51" s="7" t="s">
        <v>168</v>
      </c>
      <c r="F51" s="7" t="s">
        <v>17</v>
      </c>
      <c r="G51" s="7" t="s">
        <v>167</v>
      </c>
      <c r="H51" s="7" t="s">
        <v>160</v>
      </c>
      <c r="I51" s="7">
        <v>67000</v>
      </c>
      <c r="J51" s="7">
        <v>76</v>
      </c>
      <c r="K51" s="8">
        <v>0.05</v>
      </c>
      <c r="L51" s="7">
        <v>1030.3399999999999</v>
      </c>
      <c r="M51" s="6"/>
    </row>
    <row r="52" spans="1:13" x14ac:dyDescent="0.3">
      <c r="A52" s="7" t="s">
        <v>196</v>
      </c>
      <c r="B52" s="7" t="s">
        <v>102</v>
      </c>
      <c r="C52" s="7" t="s">
        <v>165</v>
      </c>
      <c r="D52" s="7">
        <v>55</v>
      </c>
      <c r="E52" s="7" t="s">
        <v>162</v>
      </c>
      <c r="F52" s="7" t="s">
        <v>138</v>
      </c>
      <c r="G52" s="7" t="s">
        <v>161</v>
      </c>
      <c r="H52" s="7" t="s">
        <v>160</v>
      </c>
      <c r="I52" s="7">
        <v>39000</v>
      </c>
      <c r="J52" s="7">
        <v>88</v>
      </c>
      <c r="K52" s="8">
        <v>0.05</v>
      </c>
      <c r="L52" s="7">
        <v>530.29999999999995</v>
      </c>
      <c r="M52" s="6"/>
    </row>
    <row r="53" spans="1:13" x14ac:dyDescent="0.3">
      <c r="A53" s="7" t="s">
        <v>177</v>
      </c>
      <c r="B53" s="7" t="s">
        <v>128</v>
      </c>
      <c r="C53" s="7" t="s">
        <v>165</v>
      </c>
      <c r="D53" s="7">
        <v>26</v>
      </c>
      <c r="E53" s="7" t="s">
        <v>168</v>
      </c>
      <c r="F53" s="7" t="s">
        <v>147</v>
      </c>
      <c r="G53" s="7" t="s">
        <v>171</v>
      </c>
      <c r="H53" s="7" t="s">
        <v>160</v>
      </c>
      <c r="I53" s="7">
        <v>69000</v>
      </c>
      <c r="J53" s="7">
        <v>96</v>
      </c>
      <c r="K53" s="8">
        <v>0.05</v>
      </c>
      <c r="L53" s="7">
        <v>873.53</v>
      </c>
      <c r="M53" s="6"/>
    </row>
    <row r="54" spans="1:13" x14ac:dyDescent="0.3">
      <c r="A54" s="7" t="s">
        <v>169</v>
      </c>
      <c r="B54" s="7" t="s">
        <v>98</v>
      </c>
      <c r="C54" s="7" t="s">
        <v>165</v>
      </c>
      <c r="D54" s="7">
        <v>61</v>
      </c>
      <c r="E54" s="7" t="s">
        <v>162</v>
      </c>
      <c r="F54" s="7" t="s">
        <v>127</v>
      </c>
      <c r="G54" s="7" t="s">
        <v>167</v>
      </c>
      <c r="H54" s="7" t="s">
        <v>160</v>
      </c>
      <c r="I54" s="7">
        <v>95000</v>
      </c>
      <c r="J54" s="7">
        <v>117</v>
      </c>
      <c r="K54" s="8">
        <v>0.06</v>
      </c>
      <c r="L54" s="7">
        <v>1074.46</v>
      </c>
      <c r="M54" s="6"/>
    </row>
    <row r="55" spans="1:13" x14ac:dyDescent="0.3">
      <c r="A55" s="7" t="s">
        <v>197</v>
      </c>
      <c r="B55" s="7" t="s">
        <v>90</v>
      </c>
      <c r="C55" s="7" t="s">
        <v>165</v>
      </c>
      <c r="D55" s="7">
        <v>48</v>
      </c>
      <c r="E55" s="7" t="s">
        <v>162</v>
      </c>
      <c r="F55" s="7" t="s">
        <v>138</v>
      </c>
      <c r="G55" s="7" t="s">
        <v>171</v>
      </c>
      <c r="H55" s="7" t="s">
        <v>182</v>
      </c>
      <c r="I55" s="7">
        <v>102000</v>
      </c>
      <c r="J55" s="7">
        <v>157</v>
      </c>
      <c r="K55" s="8">
        <v>0.04</v>
      </c>
      <c r="L55" s="7">
        <v>835.5</v>
      </c>
      <c r="M55" s="6"/>
    </row>
    <row r="56" spans="1:13" x14ac:dyDescent="0.3">
      <c r="A56" s="7" t="s">
        <v>197</v>
      </c>
      <c r="B56" s="7" t="s">
        <v>110</v>
      </c>
      <c r="C56" s="7" t="s">
        <v>165</v>
      </c>
      <c r="D56" s="7">
        <v>49</v>
      </c>
      <c r="E56" s="7" t="s">
        <v>168</v>
      </c>
      <c r="F56" s="7" t="s">
        <v>26</v>
      </c>
      <c r="G56" s="7" t="s">
        <v>161</v>
      </c>
      <c r="H56" s="7" t="s">
        <v>160</v>
      </c>
      <c r="I56" s="7">
        <v>66000</v>
      </c>
      <c r="J56" s="7">
        <v>90</v>
      </c>
      <c r="K56" s="8">
        <v>0.06</v>
      </c>
      <c r="L56" s="7">
        <v>912.47</v>
      </c>
      <c r="M56" s="6"/>
    </row>
    <row r="57" spans="1:13" x14ac:dyDescent="0.3">
      <c r="A57" s="7" t="s">
        <v>166</v>
      </c>
      <c r="B57" s="7" t="s">
        <v>37</v>
      </c>
      <c r="C57" s="7" t="s">
        <v>165</v>
      </c>
      <c r="D57" s="7">
        <v>67</v>
      </c>
      <c r="E57" s="7" t="s">
        <v>162</v>
      </c>
      <c r="F57" s="7" t="s">
        <v>17</v>
      </c>
      <c r="G57" s="7" t="s">
        <v>161</v>
      </c>
      <c r="H57" s="7" t="s">
        <v>179</v>
      </c>
      <c r="I57" s="7">
        <v>112000</v>
      </c>
      <c r="J57" s="7">
        <v>77</v>
      </c>
      <c r="K57" s="8">
        <v>0.06</v>
      </c>
      <c r="L57" s="7">
        <v>1756.06</v>
      </c>
      <c r="M57" s="6"/>
    </row>
    <row r="58" spans="1:13" x14ac:dyDescent="0.3">
      <c r="A58" s="7" t="s">
        <v>177</v>
      </c>
      <c r="B58" s="7" t="s">
        <v>132</v>
      </c>
      <c r="C58" s="7" t="s">
        <v>165</v>
      </c>
      <c r="D58" s="7">
        <v>22</v>
      </c>
      <c r="E58" s="7" t="s">
        <v>162</v>
      </c>
      <c r="F58" s="7" t="s">
        <v>77</v>
      </c>
      <c r="G58" s="7" t="s">
        <v>171</v>
      </c>
      <c r="H58" s="7" t="s">
        <v>160</v>
      </c>
      <c r="I58" s="7">
        <v>36000</v>
      </c>
      <c r="J58" s="7">
        <v>76</v>
      </c>
      <c r="K58" s="8">
        <v>7.0000000000000007E-2</v>
      </c>
      <c r="L58" s="7">
        <v>587.78</v>
      </c>
      <c r="M58" s="6"/>
    </row>
    <row r="59" spans="1:13" x14ac:dyDescent="0.3">
      <c r="A59" s="7" t="s">
        <v>176</v>
      </c>
      <c r="B59" s="7" t="s">
        <v>35</v>
      </c>
      <c r="C59" s="7" t="s">
        <v>165</v>
      </c>
      <c r="D59" s="7">
        <v>53</v>
      </c>
      <c r="E59" s="7" t="s">
        <v>168</v>
      </c>
      <c r="F59" s="7" t="s">
        <v>85</v>
      </c>
      <c r="G59" s="7" t="s">
        <v>161</v>
      </c>
      <c r="H59" s="7" t="s">
        <v>160</v>
      </c>
      <c r="I59" s="7">
        <v>65000</v>
      </c>
      <c r="J59" s="7">
        <v>73</v>
      </c>
      <c r="K59" s="8">
        <v>7.0000000000000007E-2</v>
      </c>
      <c r="L59" s="7">
        <v>1095.96</v>
      </c>
      <c r="M59" s="6"/>
    </row>
    <row r="60" spans="1:13" x14ac:dyDescent="0.3">
      <c r="A60" s="7" t="s">
        <v>169</v>
      </c>
      <c r="B60" s="7" t="s">
        <v>132</v>
      </c>
      <c r="C60" s="7" t="s">
        <v>165</v>
      </c>
      <c r="D60" s="7">
        <v>67</v>
      </c>
      <c r="E60" s="7" t="s">
        <v>162</v>
      </c>
      <c r="F60" s="7" t="s">
        <v>86</v>
      </c>
      <c r="G60" s="7" t="s">
        <v>171</v>
      </c>
      <c r="H60" s="7" t="s">
        <v>160</v>
      </c>
      <c r="I60" s="7">
        <v>80000</v>
      </c>
      <c r="J60" s="7">
        <v>160</v>
      </c>
      <c r="K60" s="8">
        <v>0.06</v>
      </c>
      <c r="L60" s="7">
        <v>727.57</v>
      </c>
      <c r="M60" s="6"/>
    </row>
    <row r="61" spans="1:13" x14ac:dyDescent="0.3">
      <c r="A61" s="7" t="s">
        <v>191</v>
      </c>
      <c r="B61" s="7" t="s">
        <v>106</v>
      </c>
      <c r="C61" s="7" t="s">
        <v>165</v>
      </c>
      <c r="D61" s="7">
        <v>46</v>
      </c>
      <c r="E61" s="7" t="s">
        <v>162</v>
      </c>
      <c r="F61" s="7" t="s">
        <v>43</v>
      </c>
      <c r="G61" s="7" t="s">
        <v>167</v>
      </c>
      <c r="H61" s="7" t="s">
        <v>160</v>
      </c>
      <c r="I61" s="7">
        <v>89000</v>
      </c>
      <c r="J61" s="7">
        <v>169</v>
      </c>
      <c r="K61" s="8">
        <v>7.0000000000000007E-2</v>
      </c>
      <c r="L61" s="7">
        <v>829.6</v>
      </c>
      <c r="M61" s="6"/>
    </row>
    <row r="62" spans="1:13" x14ac:dyDescent="0.3">
      <c r="A62" s="7" t="s">
        <v>202</v>
      </c>
      <c r="B62" s="7" t="s">
        <v>96</v>
      </c>
      <c r="C62" s="7" t="s">
        <v>165</v>
      </c>
      <c r="D62" s="7">
        <v>48</v>
      </c>
      <c r="E62" s="7" t="s">
        <v>186</v>
      </c>
      <c r="F62" s="7" t="s">
        <v>121</v>
      </c>
      <c r="G62" s="7" t="s">
        <v>171</v>
      </c>
      <c r="H62" s="7" t="s">
        <v>182</v>
      </c>
      <c r="I62" s="7">
        <v>89000</v>
      </c>
      <c r="J62" s="7">
        <v>126</v>
      </c>
      <c r="K62" s="8">
        <v>7.0000000000000007E-2</v>
      </c>
      <c r="L62" s="7">
        <v>999.42</v>
      </c>
      <c r="M62" s="6"/>
    </row>
    <row r="63" spans="1:13" x14ac:dyDescent="0.3">
      <c r="A63" s="7" t="s">
        <v>210</v>
      </c>
      <c r="B63" s="7" t="s">
        <v>58</v>
      </c>
      <c r="C63" s="7" t="s">
        <v>165</v>
      </c>
      <c r="D63" s="7">
        <v>23</v>
      </c>
      <c r="E63" s="7" t="s">
        <v>168</v>
      </c>
      <c r="F63" s="7" t="s">
        <v>68</v>
      </c>
      <c r="G63" s="7" t="s">
        <v>161</v>
      </c>
      <c r="H63" s="7" t="s">
        <v>160</v>
      </c>
      <c r="I63" s="7">
        <v>45000</v>
      </c>
      <c r="J63" s="7">
        <v>70</v>
      </c>
      <c r="K63" s="8">
        <v>0.04</v>
      </c>
      <c r="L63" s="7">
        <v>721.84</v>
      </c>
      <c r="M63" s="6"/>
    </row>
    <row r="64" spans="1:13" x14ac:dyDescent="0.3">
      <c r="A64" s="7" t="s">
        <v>199</v>
      </c>
      <c r="B64" s="7" t="s">
        <v>114</v>
      </c>
      <c r="C64" s="7" t="s">
        <v>165</v>
      </c>
      <c r="D64" s="7">
        <v>39</v>
      </c>
      <c r="E64" s="7" t="s">
        <v>168</v>
      </c>
      <c r="F64" s="7" t="s">
        <v>77</v>
      </c>
      <c r="G64" s="7" t="s">
        <v>167</v>
      </c>
      <c r="H64" s="7" t="s">
        <v>160</v>
      </c>
      <c r="I64" s="7">
        <v>38000</v>
      </c>
      <c r="J64" s="7">
        <v>164</v>
      </c>
      <c r="K64" s="8">
        <v>7.0000000000000007E-2</v>
      </c>
      <c r="L64" s="7">
        <v>360.57</v>
      </c>
      <c r="M64" s="6"/>
    </row>
    <row r="65" spans="1:13" x14ac:dyDescent="0.3">
      <c r="A65" s="7" t="s">
        <v>196</v>
      </c>
      <c r="B65" s="7" t="s">
        <v>134</v>
      </c>
      <c r="C65" s="7" t="s">
        <v>165</v>
      </c>
      <c r="D65" s="7">
        <v>47</v>
      </c>
      <c r="E65" s="7" t="s">
        <v>168</v>
      </c>
      <c r="F65" s="7" t="s">
        <v>33</v>
      </c>
      <c r="G65" s="7" t="s">
        <v>161</v>
      </c>
      <c r="H65" s="7" t="s">
        <v>179</v>
      </c>
      <c r="I65" s="7">
        <v>108000</v>
      </c>
      <c r="J65" s="7">
        <v>36</v>
      </c>
      <c r="K65" s="8">
        <v>0.06</v>
      </c>
      <c r="L65" s="7">
        <v>3285.57</v>
      </c>
      <c r="M65" s="6"/>
    </row>
    <row r="66" spans="1:13" x14ac:dyDescent="0.3">
      <c r="A66" s="7" t="s">
        <v>200</v>
      </c>
      <c r="B66" s="7" t="s">
        <v>119</v>
      </c>
      <c r="C66" s="7" t="s">
        <v>163</v>
      </c>
      <c r="D66" s="7">
        <v>52</v>
      </c>
      <c r="E66" s="7" t="s">
        <v>162</v>
      </c>
      <c r="F66" s="7" t="s">
        <v>31</v>
      </c>
      <c r="G66" s="7" t="s">
        <v>171</v>
      </c>
      <c r="H66" s="7" t="s">
        <v>182</v>
      </c>
      <c r="I66" s="7">
        <v>128000</v>
      </c>
      <c r="J66" s="7">
        <v>31</v>
      </c>
      <c r="K66" s="8">
        <v>0.04</v>
      </c>
      <c r="L66" s="7">
        <v>4352.91</v>
      </c>
      <c r="M66" s="6"/>
    </row>
    <row r="67" spans="1:13" x14ac:dyDescent="0.3">
      <c r="A67" s="7" t="s">
        <v>198</v>
      </c>
      <c r="B67" s="7" t="s">
        <v>7</v>
      </c>
      <c r="C67" s="7" t="s">
        <v>165</v>
      </c>
      <c r="D67" s="7">
        <v>25</v>
      </c>
      <c r="E67" s="7" t="s">
        <v>168</v>
      </c>
      <c r="F67" s="7" t="s">
        <v>9</v>
      </c>
      <c r="G67" s="7" t="s">
        <v>167</v>
      </c>
      <c r="H67" s="7" t="s">
        <v>160</v>
      </c>
      <c r="I67" s="7">
        <v>79000</v>
      </c>
      <c r="J67" s="7">
        <v>24</v>
      </c>
      <c r="K67" s="8">
        <v>0.03</v>
      </c>
      <c r="L67" s="7">
        <v>3395.52</v>
      </c>
      <c r="M67" s="6"/>
    </row>
    <row r="68" spans="1:13" x14ac:dyDescent="0.3">
      <c r="A68" s="7" t="s">
        <v>192</v>
      </c>
      <c r="B68" s="7" t="s">
        <v>88</v>
      </c>
      <c r="C68" s="7" t="s">
        <v>165</v>
      </c>
      <c r="D68" s="7">
        <v>33</v>
      </c>
      <c r="E68" s="7" t="s">
        <v>168</v>
      </c>
      <c r="F68" s="7" t="s">
        <v>55</v>
      </c>
      <c r="G68" s="7" t="s">
        <v>171</v>
      </c>
      <c r="H68" s="7" t="s">
        <v>182</v>
      </c>
      <c r="I68" s="7">
        <v>140000</v>
      </c>
      <c r="J68" s="7">
        <v>129</v>
      </c>
      <c r="K68" s="8">
        <v>0.03</v>
      </c>
      <c r="L68" s="7">
        <v>1271.01</v>
      </c>
      <c r="M68" s="6"/>
    </row>
    <row r="69" spans="1:13" x14ac:dyDescent="0.3">
      <c r="A69" s="7" t="s">
        <v>209</v>
      </c>
      <c r="B69" s="7" t="s">
        <v>129</v>
      </c>
      <c r="C69" s="7" t="s">
        <v>165</v>
      </c>
      <c r="D69" s="7">
        <v>33</v>
      </c>
      <c r="E69" s="7" t="s">
        <v>168</v>
      </c>
      <c r="F69" s="7" t="s">
        <v>112</v>
      </c>
      <c r="G69" s="7" t="s">
        <v>161</v>
      </c>
      <c r="H69" s="7" t="s">
        <v>179</v>
      </c>
      <c r="I69" s="7">
        <v>104000</v>
      </c>
      <c r="J69" s="7">
        <v>144</v>
      </c>
      <c r="K69" s="8">
        <v>7.0000000000000007E-2</v>
      </c>
      <c r="L69" s="7">
        <v>1069.52</v>
      </c>
      <c r="M69" s="6"/>
    </row>
    <row r="70" spans="1:13" x14ac:dyDescent="0.3">
      <c r="A70" s="7" t="s">
        <v>174</v>
      </c>
      <c r="B70" s="7" t="s">
        <v>78</v>
      </c>
      <c r="C70" s="7" t="s">
        <v>165</v>
      </c>
      <c r="D70" s="7">
        <v>59</v>
      </c>
      <c r="E70" s="7" t="s">
        <v>162</v>
      </c>
      <c r="F70" s="7" t="s">
        <v>87</v>
      </c>
      <c r="G70" s="7" t="s">
        <v>171</v>
      </c>
      <c r="H70" s="7" t="s">
        <v>160</v>
      </c>
      <c r="I70" s="7">
        <v>33000</v>
      </c>
      <c r="J70" s="7">
        <v>132</v>
      </c>
      <c r="K70" s="8">
        <v>0.06</v>
      </c>
      <c r="L70" s="7">
        <v>342.11</v>
      </c>
      <c r="M70" s="6"/>
    </row>
    <row r="71" spans="1:13" x14ac:dyDescent="0.3">
      <c r="A71" s="7" t="s">
        <v>174</v>
      </c>
      <c r="B71" s="7" t="s">
        <v>93</v>
      </c>
      <c r="C71" s="7" t="s">
        <v>165</v>
      </c>
      <c r="D71" s="7">
        <v>52</v>
      </c>
      <c r="E71" s="7" t="s">
        <v>168</v>
      </c>
      <c r="F71" s="7" t="s">
        <v>33</v>
      </c>
      <c r="G71" s="7" t="s">
        <v>161</v>
      </c>
      <c r="H71" s="7" t="s">
        <v>179</v>
      </c>
      <c r="I71" s="7">
        <v>103000</v>
      </c>
      <c r="J71" s="7">
        <v>133</v>
      </c>
      <c r="K71" s="8">
        <v>0.06</v>
      </c>
      <c r="L71" s="7">
        <v>1062.1300000000001</v>
      </c>
      <c r="M71" s="6"/>
    </row>
    <row r="72" spans="1:13" x14ac:dyDescent="0.3">
      <c r="A72" s="7" t="s">
        <v>190</v>
      </c>
      <c r="B72" s="7" t="s">
        <v>122</v>
      </c>
      <c r="C72" s="7" t="s">
        <v>163</v>
      </c>
      <c r="D72" s="7">
        <v>36</v>
      </c>
      <c r="E72" s="7" t="s">
        <v>162</v>
      </c>
      <c r="F72" s="7" t="s">
        <v>22</v>
      </c>
      <c r="G72" s="7" t="s">
        <v>161</v>
      </c>
      <c r="H72" s="7" t="s">
        <v>179</v>
      </c>
      <c r="I72" s="7">
        <v>91000</v>
      </c>
      <c r="J72" s="7">
        <v>126</v>
      </c>
      <c r="K72" s="8">
        <v>0.05</v>
      </c>
      <c r="L72" s="7">
        <v>929.79</v>
      </c>
      <c r="M72" s="6"/>
    </row>
    <row r="73" spans="1:13" x14ac:dyDescent="0.3">
      <c r="A73" s="7" t="s">
        <v>187</v>
      </c>
      <c r="B73" s="7" t="s">
        <v>49</v>
      </c>
      <c r="C73" s="7" t="s">
        <v>163</v>
      </c>
      <c r="D73" s="7">
        <v>50</v>
      </c>
      <c r="E73" s="7" t="s">
        <v>168</v>
      </c>
      <c r="F73" s="7" t="s">
        <v>31</v>
      </c>
      <c r="G73" s="7" t="s">
        <v>167</v>
      </c>
      <c r="H73" s="7" t="s">
        <v>160</v>
      </c>
      <c r="I73" s="7">
        <v>60000</v>
      </c>
      <c r="J73" s="7">
        <v>127</v>
      </c>
      <c r="K73" s="8">
        <v>0.06</v>
      </c>
      <c r="L73" s="7">
        <v>639.35</v>
      </c>
      <c r="M73" s="6"/>
    </row>
    <row r="74" spans="1:13" x14ac:dyDescent="0.3">
      <c r="A74" s="7" t="s">
        <v>200</v>
      </c>
      <c r="B74" s="7" t="s">
        <v>29</v>
      </c>
      <c r="C74" s="7" t="s">
        <v>163</v>
      </c>
      <c r="D74" s="7">
        <v>68</v>
      </c>
      <c r="E74" s="7" t="s">
        <v>162</v>
      </c>
      <c r="F74" s="7" t="s">
        <v>43</v>
      </c>
      <c r="G74" s="7" t="s">
        <v>171</v>
      </c>
      <c r="H74" s="7" t="s">
        <v>182</v>
      </c>
      <c r="I74" s="7">
        <v>89000</v>
      </c>
      <c r="J74" s="7">
        <v>100</v>
      </c>
      <c r="K74" s="8">
        <v>0.03</v>
      </c>
      <c r="L74" s="7">
        <v>1006.99</v>
      </c>
      <c r="M74" s="6"/>
    </row>
    <row r="75" spans="1:13" x14ac:dyDescent="0.3">
      <c r="A75" s="7" t="s">
        <v>205</v>
      </c>
      <c r="B75" s="7" t="s">
        <v>148</v>
      </c>
      <c r="C75" s="7" t="s">
        <v>165</v>
      </c>
      <c r="D75" s="7">
        <v>21</v>
      </c>
      <c r="E75" s="7" t="s">
        <v>162</v>
      </c>
      <c r="F75" s="7" t="s">
        <v>20</v>
      </c>
      <c r="G75" s="7" t="s">
        <v>167</v>
      </c>
      <c r="H75" s="7" t="s">
        <v>160</v>
      </c>
      <c r="I75" s="7">
        <v>146000</v>
      </c>
      <c r="J75" s="7">
        <v>88</v>
      </c>
      <c r="K75" s="8">
        <v>0.04</v>
      </c>
      <c r="L75" s="7">
        <v>1917.05</v>
      </c>
      <c r="M75" s="6"/>
    </row>
    <row r="76" spans="1:13" x14ac:dyDescent="0.3">
      <c r="A76" s="7" t="s">
        <v>180</v>
      </c>
      <c r="B76" s="7" t="s">
        <v>71</v>
      </c>
      <c r="C76" s="7" t="s">
        <v>163</v>
      </c>
      <c r="D76" s="7">
        <v>47</v>
      </c>
      <c r="E76" s="7" t="s">
        <v>168</v>
      </c>
      <c r="F76" s="7" t="s">
        <v>107</v>
      </c>
      <c r="G76" s="7" t="s">
        <v>171</v>
      </c>
      <c r="H76" s="7" t="s">
        <v>160</v>
      </c>
      <c r="I76" s="7">
        <v>76000</v>
      </c>
      <c r="J76" s="7">
        <v>57</v>
      </c>
      <c r="K76" s="8">
        <v>7.0000000000000007E-2</v>
      </c>
      <c r="L76" s="7">
        <v>1571.11</v>
      </c>
      <c r="M76" s="6"/>
    </row>
    <row r="77" spans="1:13" x14ac:dyDescent="0.3">
      <c r="A77" s="7" t="s">
        <v>210</v>
      </c>
      <c r="B77" s="7" t="s">
        <v>29</v>
      </c>
      <c r="C77" s="7" t="s">
        <v>165</v>
      </c>
      <c r="D77" s="7">
        <v>35</v>
      </c>
      <c r="E77" s="7" t="s">
        <v>168</v>
      </c>
      <c r="F77" s="7" t="s">
        <v>92</v>
      </c>
      <c r="G77" s="7" t="s">
        <v>171</v>
      </c>
      <c r="H77" s="7" t="s">
        <v>182</v>
      </c>
      <c r="I77" s="7">
        <v>96000</v>
      </c>
      <c r="J77" s="7">
        <v>165</v>
      </c>
      <c r="K77" s="8">
        <v>0.04</v>
      </c>
      <c r="L77" s="7">
        <v>757.36</v>
      </c>
      <c r="M77" s="6"/>
    </row>
    <row r="78" spans="1:13" x14ac:dyDescent="0.3">
      <c r="A78" s="7" t="s">
        <v>166</v>
      </c>
      <c r="B78" s="7" t="s">
        <v>98</v>
      </c>
      <c r="C78" s="7" t="s">
        <v>165</v>
      </c>
      <c r="D78" s="7">
        <v>41</v>
      </c>
      <c r="E78" s="7" t="s">
        <v>162</v>
      </c>
      <c r="F78" s="7" t="s">
        <v>91</v>
      </c>
      <c r="G78" s="7" t="s">
        <v>167</v>
      </c>
      <c r="H78" s="7" t="s">
        <v>160</v>
      </c>
      <c r="I78" s="7">
        <v>121000</v>
      </c>
      <c r="J78" s="7">
        <v>107</v>
      </c>
      <c r="K78" s="8">
        <v>0.03</v>
      </c>
      <c r="L78" s="7">
        <v>1290.23</v>
      </c>
      <c r="M78" s="6"/>
    </row>
    <row r="79" spans="1:13" x14ac:dyDescent="0.3">
      <c r="A79" s="7" t="s">
        <v>210</v>
      </c>
      <c r="B79" s="7" t="s">
        <v>135</v>
      </c>
      <c r="C79" s="7" t="s">
        <v>165</v>
      </c>
      <c r="D79" s="7">
        <v>41</v>
      </c>
      <c r="E79" s="7" t="s">
        <v>168</v>
      </c>
      <c r="F79" s="7" t="s">
        <v>22</v>
      </c>
      <c r="G79" s="7" t="s">
        <v>161</v>
      </c>
      <c r="H79" s="7" t="s">
        <v>179</v>
      </c>
      <c r="I79" s="7">
        <v>110000</v>
      </c>
      <c r="J79" s="7">
        <v>144</v>
      </c>
      <c r="K79" s="8">
        <v>7.0000000000000007E-2</v>
      </c>
      <c r="L79" s="7">
        <v>1131.22</v>
      </c>
      <c r="M79" s="6"/>
    </row>
    <row r="80" spans="1:13" x14ac:dyDescent="0.3">
      <c r="A80" s="7" t="s">
        <v>187</v>
      </c>
      <c r="B80" s="7" t="s">
        <v>69</v>
      </c>
      <c r="C80" s="7" t="s">
        <v>163</v>
      </c>
      <c r="D80" s="7">
        <v>47</v>
      </c>
      <c r="E80" s="7" t="s">
        <v>168</v>
      </c>
      <c r="F80" s="7" t="s">
        <v>131</v>
      </c>
      <c r="G80" s="7" t="s">
        <v>171</v>
      </c>
      <c r="H80" s="7" t="s">
        <v>160</v>
      </c>
      <c r="I80" s="7">
        <v>40000</v>
      </c>
      <c r="J80" s="7">
        <v>176</v>
      </c>
      <c r="K80" s="8">
        <v>7.0000000000000007E-2</v>
      </c>
      <c r="L80" s="7">
        <v>364.17</v>
      </c>
      <c r="M80" s="6"/>
    </row>
    <row r="81" spans="1:13" x14ac:dyDescent="0.3">
      <c r="A81" s="7" t="s">
        <v>204</v>
      </c>
      <c r="B81" s="7" t="s">
        <v>60</v>
      </c>
      <c r="C81" s="7" t="s">
        <v>165</v>
      </c>
      <c r="D81" s="7">
        <v>51</v>
      </c>
      <c r="E81" s="7" t="s">
        <v>162</v>
      </c>
      <c r="F81" s="7" t="s">
        <v>109</v>
      </c>
      <c r="G81" s="7" t="s">
        <v>167</v>
      </c>
      <c r="H81" s="7" t="s">
        <v>160</v>
      </c>
      <c r="I81" s="7">
        <v>126000</v>
      </c>
      <c r="J81" s="7">
        <v>105</v>
      </c>
      <c r="K81" s="8">
        <v>0.05</v>
      </c>
      <c r="L81" s="7">
        <v>1484.04</v>
      </c>
      <c r="M81" s="6"/>
    </row>
    <row r="82" spans="1:13" x14ac:dyDescent="0.3">
      <c r="A82" s="7" t="s">
        <v>201</v>
      </c>
      <c r="B82" s="7" t="s">
        <v>133</v>
      </c>
      <c r="C82" s="7" t="s">
        <v>163</v>
      </c>
      <c r="D82" s="7">
        <v>40</v>
      </c>
      <c r="E82" s="7" t="s">
        <v>162</v>
      </c>
      <c r="F82" s="7" t="s">
        <v>92</v>
      </c>
      <c r="G82" s="7" t="s">
        <v>171</v>
      </c>
      <c r="H82" s="7" t="s">
        <v>182</v>
      </c>
      <c r="I82" s="7">
        <v>136000</v>
      </c>
      <c r="J82" s="7">
        <v>141</v>
      </c>
      <c r="K82" s="8">
        <v>0.03</v>
      </c>
      <c r="L82" s="7">
        <v>1145.7</v>
      </c>
      <c r="M82" s="6"/>
    </row>
    <row r="83" spans="1:13" x14ac:dyDescent="0.3">
      <c r="A83" s="7" t="s">
        <v>175</v>
      </c>
      <c r="B83" s="7" t="s">
        <v>115</v>
      </c>
      <c r="C83" s="7" t="s">
        <v>163</v>
      </c>
      <c r="D83" s="7">
        <v>34</v>
      </c>
      <c r="E83" s="7" t="s">
        <v>186</v>
      </c>
      <c r="F83" s="7" t="s">
        <v>12</v>
      </c>
      <c r="G83" s="7" t="s">
        <v>171</v>
      </c>
      <c r="H83" s="7" t="s">
        <v>182</v>
      </c>
      <c r="I83" s="7">
        <v>148000</v>
      </c>
      <c r="J83" s="7">
        <v>69</v>
      </c>
      <c r="K83" s="8">
        <v>7.0000000000000007E-2</v>
      </c>
      <c r="L83" s="7">
        <v>2611.64</v>
      </c>
      <c r="M83" s="6"/>
    </row>
    <row r="84" spans="1:13" x14ac:dyDescent="0.3">
      <c r="A84" s="7" t="s">
        <v>191</v>
      </c>
      <c r="B84" s="7" t="s">
        <v>118</v>
      </c>
      <c r="C84" s="7" t="s">
        <v>165</v>
      </c>
      <c r="D84" s="7">
        <v>64</v>
      </c>
      <c r="E84" s="7" t="s">
        <v>162</v>
      </c>
      <c r="F84" s="7" t="s">
        <v>38</v>
      </c>
      <c r="G84" s="7" t="s">
        <v>161</v>
      </c>
      <c r="H84" s="7" t="s">
        <v>179</v>
      </c>
      <c r="I84" s="7">
        <v>103000</v>
      </c>
      <c r="J84" s="7">
        <v>58</v>
      </c>
      <c r="K84" s="8">
        <v>0.03</v>
      </c>
      <c r="L84" s="7">
        <v>1909.94</v>
      </c>
      <c r="M84" s="6"/>
    </row>
    <row r="85" spans="1:13" x14ac:dyDescent="0.3">
      <c r="A85" s="7" t="s">
        <v>170</v>
      </c>
      <c r="B85" s="7" t="s">
        <v>143</v>
      </c>
      <c r="C85" s="7" t="s">
        <v>163</v>
      </c>
      <c r="D85" s="7">
        <v>69</v>
      </c>
      <c r="E85" s="7" t="s">
        <v>168</v>
      </c>
      <c r="F85" s="7" t="s">
        <v>100</v>
      </c>
      <c r="G85" s="7" t="s">
        <v>161</v>
      </c>
      <c r="H85" s="7" t="s">
        <v>160</v>
      </c>
      <c r="I85" s="7">
        <v>80000</v>
      </c>
      <c r="J85" s="7">
        <v>66</v>
      </c>
      <c r="K85" s="8">
        <v>0.06</v>
      </c>
      <c r="L85" s="7">
        <v>1426.1</v>
      </c>
      <c r="M85" s="6"/>
    </row>
    <row r="86" spans="1:13" x14ac:dyDescent="0.3">
      <c r="A86" s="7" t="s">
        <v>206</v>
      </c>
      <c r="B86" s="7" t="s">
        <v>63</v>
      </c>
      <c r="C86" s="7" t="s">
        <v>163</v>
      </c>
      <c r="D86" s="7">
        <v>47</v>
      </c>
      <c r="E86" s="7" t="s">
        <v>168</v>
      </c>
      <c r="F86" s="7" t="s">
        <v>91</v>
      </c>
      <c r="G86" s="7" t="s">
        <v>167</v>
      </c>
      <c r="H86" s="7" t="s">
        <v>160</v>
      </c>
      <c r="I86" s="7">
        <v>107000</v>
      </c>
      <c r="J86" s="7">
        <v>61</v>
      </c>
      <c r="K86" s="8">
        <v>7.0000000000000007E-2</v>
      </c>
      <c r="L86" s="7">
        <v>2089.71</v>
      </c>
      <c r="M86" s="6"/>
    </row>
    <row r="87" spans="1:13" x14ac:dyDescent="0.3">
      <c r="A87" s="7" t="s">
        <v>170</v>
      </c>
      <c r="B87" s="7" t="s">
        <v>66</v>
      </c>
      <c r="C87" s="7" t="s">
        <v>163</v>
      </c>
      <c r="D87" s="7">
        <v>56</v>
      </c>
      <c r="E87" s="7" t="s">
        <v>162</v>
      </c>
      <c r="F87" s="7" t="s">
        <v>20</v>
      </c>
      <c r="G87" s="7" t="s">
        <v>167</v>
      </c>
      <c r="H87" s="7" t="s">
        <v>160</v>
      </c>
      <c r="I87" s="7">
        <v>88000</v>
      </c>
      <c r="J87" s="7">
        <v>173</v>
      </c>
      <c r="K87" s="8">
        <v>0.06</v>
      </c>
      <c r="L87" s="7">
        <v>761.19</v>
      </c>
      <c r="M87" s="6"/>
    </row>
    <row r="88" spans="1:13" x14ac:dyDescent="0.3">
      <c r="A88" s="7" t="s">
        <v>200</v>
      </c>
      <c r="B88" s="7" t="s">
        <v>66</v>
      </c>
      <c r="C88" s="7" t="s">
        <v>163</v>
      </c>
      <c r="D88" s="7">
        <v>40</v>
      </c>
      <c r="E88" s="7" t="s">
        <v>162</v>
      </c>
      <c r="F88" s="7" t="s">
        <v>24</v>
      </c>
      <c r="G88" s="7" t="s">
        <v>161</v>
      </c>
      <c r="H88" s="7" t="s">
        <v>179</v>
      </c>
      <c r="I88" s="7">
        <v>124000</v>
      </c>
      <c r="J88" s="7">
        <v>105</v>
      </c>
      <c r="K88" s="8">
        <v>0.04</v>
      </c>
      <c r="L88" s="7">
        <v>1401.6</v>
      </c>
      <c r="M88" s="6"/>
    </row>
    <row r="89" spans="1:13" x14ac:dyDescent="0.3">
      <c r="A89" s="7" t="s">
        <v>190</v>
      </c>
      <c r="B89" s="7" t="s">
        <v>146</v>
      </c>
      <c r="C89" s="7" t="s">
        <v>163</v>
      </c>
      <c r="D89" s="7">
        <v>55</v>
      </c>
      <c r="E89" s="7" t="s">
        <v>168</v>
      </c>
      <c r="F89" s="7" t="s">
        <v>48</v>
      </c>
      <c r="G89" s="7" t="s">
        <v>167</v>
      </c>
      <c r="H89" s="7" t="s">
        <v>160</v>
      </c>
      <c r="I89" s="7">
        <v>68000</v>
      </c>
      <c r="J89" s="7">
        <v>176</v>
      </c>
      <c r="K89" s="8">
        <v>0.03</v>
      </c>
      <c r="L89" s="7">
        <v>478.05</v>
      </c>
      <c r="M89" s="6"/>
    </row>
    <row r="90" spans="1:13" x14ac:dyDescent="0.3">
      <c r="A90" s="7" t="s">
        <v>181</v>
      </c>
      <c r="B90" s="7" t="s">
        <v>54</v>
      </c>
      <c r="C90" s="7" t="s">
        <v>165</v>
      </c>
      <c r="D90" s="7">
        <v>26</v>
      </c>
      <c r="E90" s="7" t="s">
        <v>162</v>
      </c>
      <c r="F90" s="7" t="s">
        <v>127</v>
      </c>
      <c r="G90" s="7" t="s">
        <v>161</v>
      </c>
      <c r="H90" s="7" t="s">
        <v>179</v>
      </c>
      <c r="I90" s="7">
        <v>145000</v>
      </c>
      <c r="J90" s="7">
        <v>144</v>
      </c>
      <c r="K90" s="8">
        <v>0.04</v>
      </c>
      <c r="L90" s="7">
        <v>1269.52</v>
      </c>
      <c r="M90" s="6"/>
    </row>
    <row r="91" spans="1:13" x14ac:dyDescent="0.3">
      <c r="A91" s="7" t="s">
        <v>181</v>
      </c>
      <c r="B91" s="7" t="s">
        <v>146</v>
      </c>
      <c r="C91" s="7" t="s">
        <v>165</v>
      </c>
      <c r="D91" s="7">
        <v>29</v>
      </c>
      <c r="E91" s="7" t="s">
        <v>162</v>
      </c>
      <c r="F91" s="7" t="s">
        <v>26</v>
      </c>
      <c r="G91" s="7" t="s">
        <v>161</v>
      </c>
      <c r="H91" s="7" t="s">
        <v>179</v>
      </c>
      <c r="I91" s="7">
        <v>147000</v>
      </c>
      <c r="J91" s="7">
        <v>124</v>
      </c>
      <c r="K91" s="8">
        <v>7.0000000000000007E-2</v>
      </c>
      <c r="L91" s="7">
        <v>1668.78</v>
      </c>
      <c r="M91" s="6"/>
    </row>
    <row r="92" spans="1:13" x14ac:dyDescent="0.3">
      <c r="A92" s="7" t="s">
        <v>188</v>
      </c>
      <c r="B92" s="7" t="s">
        <v>132</v>
      </c>
      <c r="C92" s="7" t="s">
        <v>165</v>
      </c>
      <c r="D92" s="7">
        <v>69</v>
      </c>
      <c r="E92" s="7" t="s">
        <v>186</v>
      </c>
      <c r="F92" s="7" t="s">
        <v>85</v>
      </c>
      <c r="G92" s="7" t="s">
        <v>171</v>
      </c>
      <c r="H92" s="7" t="s">
        <v>160</v>
      </c>
      <c r="I92" s="7">
        <v>75000</v>
      </c>
      <c r="J92" s="7">
        <v>60</v>
      </c>
      <c r="K92" s="8">
        <v>7.0000000000000007E-2</v>
      </c>
      <c r="L92" s="7">
        <v>1485.09</v>
      </c>
      <c r="M92" s="6"/>
    </row>
    <row r="93" spans="1:13" x14ac:dyDescent="0.3">
      <c r="A93" s="7" t="s">
        <v>208</v>
      </c>
      <c r="B93" s="7" t="s">
        <v>148</v>
      </c>
      <c r="C93" s="7" t="s">
        <v>165</v>
      </c>
      <c r="D93" s="7">
        <v>62</v>
      </c>
      <c r="E93" s="7" t="s">
        <v>162</v>
      </c>
      <c r="F93" s="7" t="s">
        <v>33</v>
      </c>
      <c r="G93" s="7" t="s">
        <v>161</v>
      </c>
      <c r="H93" s="7" t="s">
        <v>160</v>
      </c>
      <c r="I93" s="7">
        <v>78000</v>
      </c>
      <c r="J93" s="7">
        <v>167</v>
      </c>
      <c r="K93" s="8">
        <v>0.06</v>
      </c>
      <c r="L93" s="7">
        <v>689.99</v>
      </c>
      <c r="M93" s="6"/>
    </row>
    <row r="94" spans="1:13" x14ac:dyDescent="0.3">
      <c r="A94" s="7" t="s">
        <v>169</v>
      </c>
      <c r="B94" s="7" t="s">
        <v>74</v>
      </c>
      <c r="C94" s="7" t="s">
        <v>165</v>
      </c>
      <c r="D94" s="7">
        <v>40</v>
      </c>
      <c r="E94" s="7" t="s">
        <v>168</v>
      </c>
      <c r="F94" s="7" t="s">
        <v>92</v>
      </c>
      <c r="G94" s="7" t="s">
        <v>171</v>
      </c>
      <c r="H94" s="7" t="s">
        <v>182</v>
      </c>
      <c r="I94" s="7">
        <v>84000</v>
      </c>
      <c r="J94" s="7">
        <v>63</v>
      </c>
      <c r="K94" s="8">
        <v>0.05</v>
      </c>
      <c r="L94" s="7">
        <v>1518.74</v>
      </c>
      <c r="M94" s="6"/>
    </row>
    <row r="95" spans="1:13" x14ac:dyDescent="0.3">
      <c r="A95" s="7" t="s">
        <v>176</v>
      </c>
      <c r="B95" s="7" t="s">
        <v>74</v>
      </c>
      <c r="C95" s="7" t="s">
        <v>165</v>
      </c>
      <c r="D95" s="7">
        <v>28</v>
      </c>
      <c r="E95" s="7" t="s">
        <v>168</v>
      </c>
      <c r="F95" s="7" t="s">
        <v>38</v>
      </c>
      <c r="G95" s="7" t="s">
        <v>167</v>
      </c>
      <c r="H95" s="7" t="s">
        <v>160</v>
      </c>
      <c r="I95" s="7">
        <v>112000</v>
      </c>
      <c r="J95" s="7">
        <v>122</v>
      </c>
      <c r="K95" s="8">
        <v>0.04</v>
      </c>
      <c r="L95" s="7">
        <v>1118.82</v>
      </c>
      <c r="M95" s="6"/>
    </row>
    <row r="96" spans="1:13" x14ac:dyDescent="0.3">
      <c r="A96" s="7" t="s">
        <v>202</v>
      </c>
      <c r="B96" s="7" t="s">
        <v>97</v>
      </c>
      <c r="C96" s="7" t="s">
        <v>165</v>
      </c>
      <c r="D96" s="7">
        <v>46</v>
      </c>
      <c r="E96" s="7" t="s">
        <v>162</v>
      </c>
      <c r="F96" s="7" t="s">
        <v>105</v>
      </c>
      <c r="G96" s="7" t="s">
        <v>167</v>
      </c>
      <c r="H96" s="7" t="s">
        <v>160</v>
      </c>
      <c r="I96" s="7">
        <v>137000</v>
      </c>
      <c r="J96" s="7">
        <v>112</v>
      </c>
      <c r="K96" s="8">
        <v>0.06</v>
      </c>
      <c r="L96" s="7">
        <v>1600.49</v>
      </c>
      <c r="M96" s="6"/>
    </row>
    <row r="97" spans="1:13" x14ac:dyDescent="0.3">
      <c r="A97" s="7" t="s">
        <v>177</v>
      </c>
      <c r="B97" s="7" t="s">
        <v>23</v>
      </c>
      <c r="C97" s="7" t="s">
        <v>165</v>
      </c>
      <c r="D97" s="7">
        <v>44</v>
      </c>
      <c r="E97" s="7" t="s">
        <v>168</v>
      </c>
      <c r="F97" s="7" t="s">
        <v>52</v>
      </c>
      <c r="G97" s="7" t="s">
        <v>161</v>
      </c>
      <c r="H97" s="7" t="s">
        <v>160</v>
      </c>
      <c r="I97" s="7">
        <v>45000</v>
      </c>
      <c r="J97" s="7">
        <v>33</v>
      </c>
      <c r="K97" s="8">
        <v>0.04</v>
      </c>
      <c r="L97" s="7">
        <v>1442.28</v>
      </c>
      <c r="M97" s="6"/>
    </row>
    <row r="98" spans="1:13" x14ac:dyDescent="0.3">
      <c r="A98" s="7" t="s">
        <v>207</v>
      </c>
      <c r="B98" s="7" t="s">
        <v>97</v>
      </c>
      <c r="C98" s="7" t="s">
        <v>165</v>
      </c>
      <c r="D98" s="7">
        <v>58</v>
      </c>
      <c r="E98" s="7" t="s">
        <v>168</v>
      </c>
      <c r="F98" s="7" t="s">
        <v>28</v>
      </c>
      <c r="G98" s="7" t="s">
        <v>161</v>
      </c>
      <c r="H98" s="7" t="s">
        <v>160</v>
      </c>
      <c r="I98" s="7">
        <v>33000</v>
      </c>
      <c r="J98" s="7">
        <v>92</v>
      </c>
      <c r="K98" s="8">
        <v>0.05</v>
      </c>
      <c r="L98" s="7">
        <v>432.56</v>
      </c>
      <c r="M98" s="6"/>
    </row>
    <row r="99" spans="1:13" x14ac:dyDescent="0.3">
      <c r="A99" s="7" t="s">
        <v>169</v>
      </c>
      <c r="B99" s="7" t="s">
        <v>139</v>
      </c>
      <c r="C99" s="7" t="s">
        <v>165</v>
      </c>
      <c r="D99" s="7">
        <v>63</v>
      </c>
      <c r="E99" s="7" t="s">
        <v>168</v>
      </c>
      <c r="F99" s="7" t="s">
        <v>87</v>
      </c>
      <c r="G99" s="7" t="s">
        <v>167</v>
      </c>
      <c r="H99" s="7" t="s">
        <v>160</v>
      </c>
      <c r="I99" s="7">
        <v>92000</v>
      </c>
      <c r="J99" s="7">
        <v>137</v>
      </c>
      <c r="K99" s="8">
        <v>0.05</v>
      </c>
      <c r="L99" s="7">
        <v>882.7</v>
      </c>
      <c r="M99" s="6"/>
    </row>
    <row r="100" spans="1:13" x14ac:dyDescent="0.3">
      <c r="A100" s="7" t="s">
        <v>188</v>
      </c>
      <c r="B100" s="7" t="s">
        <v>116</v>
      </c>
      <c r="C100" s="7" t="s">
        <v>165</v>
      </c>
      <c r="D100" s="7">
        <v>36</v>
      </c>
      <c r="E100" s="7" t="s">
        <v>162</v>
      </c>
      <c r="F100" s="7" t="s">
        <v>100</v>
      </c>
      <c r="G100" s="7" t="s">
        <v>161</v>
      </c>
      <c r="H100" s="7" t="s">
        <v>179</v>
      </c>
      <c r="I100" s="7">
        <v>119000</v>
      </c>
      <c r="J100" s="7">
        <v>143</v>
      </c>
      <c r="K100" s="8">
        <v>0.06</v>
      </c>
      <c r="L100" s="7">
        <v>1166.81</v>
      </c>
      <c r="M100" s="6"/>
    </row>
    <row r="101" spans="1:13" x14ac:dyDescent="0.3">
      <c r="A101" s="7" t="s">
        <v>185</v>
      </c>
      <c r="B101" s="7" t="s">
        <v>62</v>
      </c>
      <c r="C101" s="7" t="s">
        <v>165</v>
      </c>
      <c r="D101" s="7">
        <v>33</v>
      </c>
      <c r="E101" s="7" t="s">
        <v>162</v>
      </c>
      <c r="F101" s="7" t="s">
        <v>144</v>
      </c>
      <c r="G101" s="7" t="s">
        <v>171</v>
      </c>
      <c r="H101" s="7" t="s">
        <v>160</v>
      </c>
      <c r="I101" s="7">
        <v>49000</v>
      </c>
      <c r="J101" s="7">
        <v>36</v>
      </c>
      <c r="K101" s="8">
        <v>0.05</v>
      </c>
      <c r="L101" s="7">
        <v>1468.57</v>
      </c>
      <c r="M101" s="6"/>
    </row>
    <row r="102" spans="1:13" x14ac:dyDescent="0.3">
      <c r="A102" s="7" t="s">
        <v>207</v>
      </c>
      <c r="B102" s="7" t="s">
        <v>69</v>
      </c>
      <c r="C102" s="7" t="s">
        <v>165</v>
      </c>
      <c r="D102" s="7">
        <v>39</v>
      </c>
      <c r="E102" s="7" t="s">
        <v>168</v>
      </c>
      <c r="F102" s="7" t="s">
        <v>131</v>
      </c>
      <c r="G102" s="7" t="s">
        <v>167</v>
      </c>
      <c r="H102" s="7" t="s">
        <v>160</v>
      </c>
      <c r="I102" s="7">
        <v>131000</v>
      </c>
      <c r="J102" s="7">
        <v>42</v>
      </c>
      <c r="K102" s="8">
        <v>0.06</v>
      </c>
      <c r="L102" s="7">
        <v>3465.76</v>
      </c>
      <c r="M102" s="6"/>
    </row>
    <row r="103" spans="1:13" x14ac:dyDescent="0.3">
      <c r="A103" s="7" t="s">
        <v>194</v>
      </c>
      <c r="B103" s="7" t="s">
        <v>101</v>
      </c>
      <c r="C103" s="7" t="s">
        <v>165</v>
      </c>
      <c r="D103" s="7">
        <v>21</v>
      </c>
      <c r="E103" s="7" t="s">
        <v>186</v>
      </c>
      <c r="F103" s="7" t="s">
        <v>34</v>
      </c>
      <c r="G103" s="7" t="s">
        <v>167</v>
      </c>
      <c r="H103" s="7" t="s">
        <v>160</v>
      </c>
      <c r="I103" s="7">
        <v>73000</v>
      </c>
      <c r="J103" s="7">
        <v>64</v>
      </c>
      <c r="K103" s="8">
        <v>0.04</v>
      </c>
      <c r="L103" s="7">
        <v>1268.51</v>
      </c>
      <c r="M103" s="6"/>
    </row>
    <row r="104" spans="1:13" x14ac:dyDescent="0.3">
      <c r="A104" s="7" t="s">
        <v>184</v>
      </c>
      <c r="B104" s="7" t="s">
        <v>25</v>
      </c>
      <c r="C104" s="7" t="s">
        <v>163</v>
      </c>
      <c r="D104" s="7">
        <v>55</v>
      </c>
      <c r="E104" s="7" t="s">
        <v>162</v>
      </c>
      <c r="F104" s="7" t="s">
        <v>59</v>
      </c>
      <c r="G104" s="7" t="s">
        <v>167</v>
      </c>
      <c r="H104" s="7" t="s">
        <v>160</v>
      </c>
      <c r="I104" s="7">
        <v>145000</v>
      </c>
      <c r="J104" s="7">
        <v>49</v>
      </c>
      <c r="K104" s="8">
        <v>0.05</v>
      </c>
      <c r="L104" s="7">
        <v>3277.68</v>
      </c>
      <c r="M104" s="6"/>
    </row>
    <row r="105" spans="1:13" x14ac:dyDescent="0.3">
      <c r="A105" s="7" t="s">
        <v>183</v>
      </c>
      <c r="B105" s="7" t="s">
        <v>117</v>
      </c>
      <c r="C105" s="7" t="s">
        <v>165</v>
      </c>
      <c r="D105" s="7">
        <v>69</v>
      </c>
      <c r="E105" s="7" t="s">
        <v>168</v>
      </c>
      <c r="F105" s="7" t="s">
        <v>144</v>
      </c>
      <c r="G105" s="7" t="s">
        <v>161</v>
      </c>
      <c r="H105" s="7" t="s">
        <v>179</v>
      </c>
      <c r="I105" s="7">
        <v>145000</v>
      </c>
      <c r="J105" s="7">
        <v>114</v>
      </c>
      <c r="K105" s="8">
        <v>0.03</v>
      </c>
      <c r="L105" s="7">
        <v>1463.36</v>
      </c>
      <c r="M105" s="6"/>
    </row>
    <row r="106" spans="1:13" x14ac:dyDescent="0.3">
      <c r="A106" s="7" t="s">
        <v>210</v>
      </c>
      <c r="B106" s="7" t="s">
        <v>47</v>
      </c>
      <c r="C106" s="7" t="s">
        <v>165</v>
      </c>
      <c r="D106" s="7">
        <v>46</v>
      </c>
      <c r="E106" s="7" t="s">
        <v>168</v>
      </c>
      <c r="F106" s="7" t="s">
        <v>100</v>
      </c>
      <c r="G106" s="7" t="s">
        <v>171</v>
      </c>
      <c r="H106" s="7" t="s">
        <v>182</v>
      </c>
      <c r="I106" s="7">
        <v>112000</v>
      </c>
      <c r="J106" s="7">
        <v>100</v>
      </c>
      <c r="K106" s="8">
        <v>0.05</v>
      </c>
      <c r="L106" s="7">
        <v>1371.79</v>
      </c>
      <c r="M106" s="6"/>
    </row>
    <row r="107" spans="1:13" x14ac:dyDescent="0.3">
      <c r="A107" s="7" t="s">
        <v>193</v>
      </c>
      <c r="B107" s="7" t="s">
        <v>110</v>
      </c>
      <c r="C107" s="7" t="s">
        <v>165</v>
      </c>
      <c r="D107" s="7">
        <v>59</v>
      </c>
      <c r="E107" s="7" t="s">
        <v>162</v>
      </c>
      <c r="F107" s="7" t="s">
        <v>95</v>
      </c>
      <c r="G107" s="7" t="s">
        <v>167</v>
      </c>
      <c r="H107" s="7" t="s">
        <v>160</v>
      </c>
      <c r="I107" s="7">
        <v>40000</v>
      </c>
      <c r="J107" s="7">
        <v>58</v>
      </c>
      <c r="K107" s="8">
        <v>0.04</v>
      </c>
      <c r="L107" s="7">
        <v>759.61</v>
      </c>
      <c r="M107" s="6"/>
    </row>
    <row r="108" spans="1:13" x14ac:dyDescent="0.3">
      <c r="A108" s="7" t="s">
        <v>166</v>
      </c>
      <c r="B108" s="7" t="s">
        <v>140</v>
      </c>
      <c r="C108" s="7" t="s">
        <v>165</v>
      </c>
      <c r="D108" s="7">
        <v>55</v>
      </c>
      <c r="E108" s="7" t="s">
        <v>168</v>
      </c>
      <c r="F108" s="7" t="s">
        <v>92</v>
      </c>
      <c r="G108" s="7" t="s">
        <v>171</v>
      </c>
      <c r="H108" s="7" t="s">
        <v>160</v>
      </c>
      <c r="I108" s="7">
        <v>52000</v>
      </c>
      <c r="J108" s="7">
        <v>151</v>
      </c>
      <c r="K108" s="8">
        <v>0.04</v>
      </c>
      <c r="L108" s="7">
        <v>438.84</v>
      </c>
      <c r="M108" s="6"/>
    </row>
    <row r="109" spans="1:13" x14ac:dyDescent="0.3">
      <c r="A109" s="7" t="s">
        <v>176</v>
      </c>
      <c r="B109" s="7" t="s">
        <v>142</v>
      </c>
      <c r="C109" s="7" t="s">
        <v>165</v>
      </c>
      <c r="D109" s="7">
        <v>31</v>
      </c>
      <c r="E109" s="7" t="s">
        <v>168</v>
      </c>
      <c r="F109" s="7" t="s">
        <v>138</v>
      </c>
      <c r="G109" s="7" t="s">
        <v>171</v>
      </c>
      <c r="H109" s="7" t="s">
        <v>182</v>
      </c>
      <c r="I109" s="7">
        <v>84000</v>
      </c>
      <c r="J109" s="7">
        <v>58</v>
      </c>
      <c r="K109" s="8">
        <v>0.06</v>
      </c>
      <c r="L109" s="7">
        <v>1672</v>
      </c>
      <c r="M109" s="6"/>
    </row>
    <row r="110" spans="1:13" x14ac:dyDescent="0.3">
      <c r="A110" s="7" t="s">
        <v>207</v>
      </c>
      <c r="B110" s="7" t="s">
        <v>139</v>
      </c>
      <c r="C110" s="7" t="s">
        <v>165</v>
      </c>
      <c r="D110" s="7">
        <v>45</v>
      </c>
      <c r="E110" s="7" t="s">
        <v>162</v>
      </c>
      <c r="F110" s="7" t="s">
        <v>55</v>
      </c>
      <c r="G110" s="7" t="s">
        <v>171</v>
      </c>
      <c r="H110" s="7" t="s">
        <v>160</v>
      </c>
      <c r="I110" s="7">
        <v>78000</v>
      </c>
      <c r="J110" s="7">
        <v>147</v>
      </c>
      <c r="K110" s="8">
        <v>0.03</v>
      </c>
      <c r="L110" s="7">
        <v>634.73</v>
      </c>
      <c r="M110" s="6"/>
    </row>
    <row r="111" spans="1:13" x14ac:dyDescent="0.3">
      <c r="A111" s="7" t="s">
        <v>187</v>
      </c>
      <c r="B111" s="7" t="s">
        <v>146</v>
      </c>
      <c r="C111" s="7" t="s">
        <v>163</v>
      </c>
      <c r="D111" s="7">
        <v>38</v>
      </c>
      <c r="E111" s="7" t="s">
        <v>162</v>
      </c>
      <c r="F111" s="7" t="s">
        <v>46</v>
      </c>
      <c r="G111" s="7" t="s">
        <v>167</v>
      </c>
      <c r="H111" s="7" t="s">
        <v>160</v>
      </c>
      <c r="I111" s="7">
        <v>108000</v>
      </c>
      <c r="J111" s="7">
        <v>165</v>
      </c>
      <c r="K111" s="8">
        <v>7.0000000000000007E-2</v>
      </c>
      <c r="L111" s="7">
        <v>1021.08</v>
      </c>
      <c r="M111" s="6"/>
    </row>
    <row r="112" spans="1:13" x14ac:dyDescent="0.3">
      <c r="A112" s="7" t="s">
        <v>209</v>
      </c>
      <c r="B112" s="7" t="s">
        <v>119</v>
      </c>
      <c r="C112" s="7" t="s">
        <v>165</v>
      </c>
      <c r="D112" s="7">
        <v>26</v>
      </c>
      <c r="E112" s="7" t="s">
        <v>162</v>
      </c>
      <c r="F112" s="7" t="s">
        <v>108</v>
      </c>
      <c r="G112" s="7" t="s">
        <v>171</v>
      </c>
      <c r="H112" s="7" t="s">
        <v>182</v>
      </c>
      <c r="I112" s="7">
        <v>99000</v>
      </c>
      <c r="J112" s="7">
        <v>44</v>
      </c>
      <c r="K112" s="8">
        <v>0.04</v>
      </c>
      <c r="L112" s="7">
        <v>2422.77</v>
      </c>
      <c r="M112" s="6"/>
    </row>
    <row r="113" spans="1:13" x14ac:dyDescent="0.3">
      <c r="A113" s="7" t="s">
        <v>174</v>
      </c>
      <c r="B113" s="7" t="s">
        <v>134</v>
      </c>
      <c r="C113" s="7" t="s">
        <v>165</v>
      </c>
      <c r="D113" s="7">
        <v>63</v>
      </c>
      <c r="E113" s="7" t="s">
        <v>168</v>
      </c>
      <c r="F113" s="7" t="s">
        <v>31</v>
      </c>
      <c r="G113" s="7" t="s">
        <v>171</v>
      </c>
      <c r="H113" s="7" t="s">
        <v>160</v>
      </c>
      <c r="I113" s="7">
        <v>35000</v>
      </c>
      <c r="J113" s="7">
        <v>147</v>
      </c>
      <c r="K113" s="8">
        <v>0.05</v>
      </c>
      <c r="L113" s="7">
        <v>318.89</v>
      </c>
      <c r="M113" s="6"/>
    </row>
    <row r="114" spans="1:13" x14ac:dyDescent="0.3">
      <c r="A114" s="7" t="s">
        <v>199</v>
      </c>
      <c r="B114" s="7" t="s">
        <v>142</v>
      </c>
      <c r="C114" s="7" t="s">
        <v>165</v>
      </c>
      <c r="D114" s="7">
        <v>61</v>
      </c>
      <c r="E114" s="7" t="s">
        <v>162</v>
      </c>
      <c r="F114" s="7" t="s">
        <v>34</v>
      </c>
      <c r="G114" s="7" t="s">
        <v>167</v>
      </c>
      <c r="H114" s="7" t="s">
        <v>160</v>
      </c>
      <c r="I114" s="7">
        <v>44000</v>
      </c>
      <c r="J114" s="7">
        <v>178</v>
      </c>
      <c r="K114" s="8">
        <v>0.04</v>
      </c>
      <c r="L114" s="7">
        <v>328.13</v>
      </c>
      <c r="M114" s="6"/>
    </row>
    <row r="115" spans="1:13" x14ac:dyDescent="0.3">
      <c r="A115" s="7" t="s">
        <v>189</v>
      </c>
      <c r="B115" s="7" t="s">
        <v>23</v>
      </c>
      <c r="C115" s="7" t="s">
        <v>165</v>
      </c>
      <c r="D115" s="7">
        <v>61</v>
      </c>
      <c r="E115" s="7" t="s">
        <v>168</v>
      </c>
      <c r="F115" s="7" t="s">
        <v>6</v>
      </c>
      <c r="G115" s="7" t="s">
        <v>167</v>
      </c>
      <c r="H115" s="7" t="s">
        <v>160</v>
      </c>
      <c r="I115" s="7">
        <v>36000</v>
      </c>
      <c r="J115" s="7">
        <v>176</v>
      </c>
      <c r="K115" s="8">
        <v>0.03</v>
      </c>
      <c r="L115" s="7">
        <v>253.09</v>
      </c>
      <c r="M115" s="6"/>
    </row>
    <row r="116" spans="1:13" x14ac:dyDescent="0.3">
      <c r="A116" s="7" t="s">
        <v>202</v>
      </c>
      <c r="B116" s="7" t="s">
        <v>102</v>
      </c>
      <c r="C116" s="7" t="s">
        <v>165</v>
      </c>
      <c r="D116" s="7">
        <v>29</v>
      </c>
      <c r="E116" s="7" t="s">
        <v>162</v>
      </c>
      <c r="F116" s="7" t="s">
        <v>46</v>
      </c>
      <c r="G116" s="7" t="s">
        <v>171</v>
      </c>
      <c r="H116" s="7" t="s">
        <v>182</v>
      </c>
      <c r="I116" s="7">
        <v>122000</v>
      </c>
      <c r="J116" s="7">
        <v>68</v>
      </c>
      <c r="K116" s="8">
        <v>0.06</v>
      </c>
      <c r="L116" s="7">
        <v>2120.81</v>
      </c>
      <c r="M116" s="6"/>
    </row>
    <row r="117" spans="1:13" x14ac:dyDescent="0.3">
      <c r="A117" s="7" t="s">
        <v>208</v>
      </c>
      <c r="B117" s="7" t="s">
        <v>137</v>
      </c>
      <c r="C117" s="7" t="s">
        <v>165</v>
      </c>
      <c r="D117" s="7">
        <v>54</v>
      </c>
      <c r="E117" s="7" t="s">
        <v>168</v>
      </c>
      <c r="F117" s="7" t="s">
        <v>40</v>
      </c>
      <c r="G117" s="7" t="s">
        <v>171</v>
      </c>
      <c r="H117" s="7" t="s">
        <v>182</v>
      </c>
      <c r="I117" s="7">
        <v>107000</v>
      </c>
      <c r="J117" s="7">
        <v>134</v>
      </c>
      <c r="K117" s="8">
        <v>0.03</v>
      </c>
      <c r="L117" s="7">
        <v>940.7</v>
      </c>
      <c r="M117" s="6"/>
    </row>
    <row r="118" spans="1:13" x14ac:dyDescent="0.3">
      <c r="A118" s="7" t="s">
        <v>187</v>
      </c>
      <c r="B118" s="7" t="s">
        <v>137</v>
      </c>
      <c r="C118" s="7" t="s">
        <v>163</v>
      </c>
      <c r="D118" s="7">
        <v>34</v>
      </c>
      <c r="E118" s="7" t="s">
        <v>162</v>
      </c>
      <c r="F118" s="7" t="s">
        <v>107</v>
      </c>
      <c r="G118" s="7" t="s">
        <v>171</v>
      </c>
      <c r="H118" s="7" t="s">
        <v>182</v>
      </c>
      <c r="I118" s="7">
        <v>100000</v>
      </c>
      <c r="J118" s="7">
        <v>42</v>
      </c>
      <c r="K118" s="8">
        <v>0.03</v>
      </c>
      <c r="L118" s="7">
        <v>2511.11</v>
      </c>
      <c r="M118" s="6"/>
    </row>
    <row r="119" spans="1:13" x14ac:dyDescent="0.3">
      <c r="A119" s="7" t="s">
        <v>203</v>
      </c>
      <c r="B119" s="7" t="s">
        <v>115</v>
      </c>
      <c r="C119" s="7" t="s">
        <v>165</v>
      </c>
      <c r="D119" s="7">
        <v>49</v>
      </c>
      <c r="E119" s="7" t="s">
        <v>168</v>
      </c>
      <c r="F119" s="7" t="s">
        <v>124</v>
      </c>
      <c r="G119" s="7" t="s">
        <v>161</v>
      </c>
      <c r="H119" s="7" t="s">
        <v>179</v>
      </c>
      <c r="I119" s="7">
        <v>145000</v>
      </c>
      <c r="J119" s="7">
        <v>114</v>
      </c>
      <c r="K119" s="8">
        <v>0.04</v>
      </c>
      <c r="L119" s="7">
        <v>1530.96</v>
      </c>
      <c r="M119" s="6"/>
    </row>
    <row r="120" spans="1:13" x14ac:dyDescent="0.3">
      <c r="A120" s="7" t="s">
        <v>164</v>
      </c>
      <c r="B120" s="7" t="s">
        <v>96</v>
      </c>
      <c r="C120" s="7" t="s">
        <v>163</v>
      </c>
      <c r="D120" s="7">
        <v>45</v>
      </c>
      <c r="E120" s="7" t="s">
        <v>162</v>
      </c>
      <c r="F120" s="7" t="s">
        <v>34</v>
      </c>
      <c r="G120" s="7" t="s">
        <v>167</v>
      </c>
      <c r="H120" s="7" t="s">
        <v>160</v>
      </c>
      <c r="I120" s="7">
        <v>145000</v>
      </c>
      <c r="J120" s="7">
        <v>177</v>
      </c>
      <c r="K120" s="8">
        <v>0.04</v>
      </c>
      <c r="L120" s="7">
        <v>1085.83</v>
      </c>
      <c r="M120" s="6"/>
    </row>
    <row r="121" spans="1:13" x14ac:dyDescent="0.3">
      <c r="A121" s="7" t="s">
        <v>209</v>
      </c>
      <c r="B121" s="7" t="s">
        <v>117</v>
      </c>
      <c r="C121" s="7" t="s">
        <v>165</v>
      </c>
      <c r="D121" s="7">
        <v>62</v>
      </c>
      <c r="E121" s="7" t="s">
        <v>186</v>
      </c>
      <c r="F121" s="7" t="s">
        <v>144</v>
      </c>
      <c r="G121" s="7" t="s">
        <v>161</v>
      </c>
      <c r="H121" s="7" t="s">
        <v>160</v>
      </c>
      <c r="I121" s="7">
        <v>71000</v>
      </c>
      <c r="J121" s="7">
        <v>39</v>
      </c>
      <c r="K121" s="8">
        <v>0.04</v>
      </c>
      <c r="L121" s="7">
        <v>1944.44</v>
      </c>
      <c r="M121" s="6"/>
    </row>
    <row r="122" spans="1:13" x14ac:dyDescent="0.3">
      <c r="A122" s="7" t="s">
        <v>208</v>
      </c>
      <c r="B122" s="7" t="s">
        <v>78</v>
      </c>
      <c r="C122" s="7" t="s">
        <v>165</v>
      </c>
      <c r="D122" s="7">
        <v>66</v>
      </c>
      <c r="E122" s="7" t="s">
        <v>162</v>
      </c>
      <c r="F122" s="7" t="s">
        <v>26</v>
      </c>
      <c r="G122" s="7" t="s">
        <v>161</v>
      </c>
      <c r="H122" s="7" t="s">
        <v>179</v>
      </c>
      <c r="I122" s="7">
        <v>101000</v>
      </c>
      <c r="J122" s="7">
        <v>167</v>
      </c>
      <c r="K122" s="8">
        <v>0.06</v>
      </c>
      <c r="L122" s="7">
        <v>893.45</v>
      </c>
      <c r="M122" s="6"/>
    </row>
    <row r="123" spans="1:13" x14ac:dyDescent="0.3">
      <c r="A123" s="7" t="s">
        <v>195</v>
      </c>
      <c r="B123" s="7" t="s">
        <v>145</v>
      </c>
      <c r="C123" s="7" t="s">
        <v>165</v>
      </c>
      <c r="D123" s="7">
        <v>41</v>
      </c>
      <c r="E123" s="7" t="s">
        <v>162</v>
      </c>
      <c r="F123" s="7" t="s">
        <v>38</v>
      </c>
      <c r="G123" s="7" t="s">
        <v>161</v>
      </c>
      <c r="H123" s="7" t="s">
        <v>160</v>
      </c>
      <c r="I123" s="7">
        <v>63000</v>
      </c>
      <c r="J123" s="7">
        <v>136</v>
      </c>
      <c r="K123" s="8">
        <v>0.03</v>
      </c>
      <c r="L123" s="7">
        <v>547.01</v>
      </c>
      <c r="M123" s="6"/>
    </row>
    <row r="124" spans="1:13" x14ac:dyDescent="0.3">
      <c r="A124" s="7" t="s">
        <v>188</v>
      </c>
      <c r="B124" s="7" t="s">
        <v>142</v>
      </c>
      <c r="C124" s="7" t="s">
        <v>165</v>
      </c>
      <c r="D124" s="7">
        <v>56</v>
      </c>
      <c r="E124" s="7" t="s">
        <v>168</v>
      </c>
      <c r="F124" s="7" t="s">
        <v>9</v>
      </c>
      <c r="G124" s="7" t="s">
        <v>171</v>
      </c>
      <c r="H124" s="7" t="s">
        <v>182</v>
      </c>
      <c r="I124" s="7">
        <v>123000</v>
      </c>
      <c r="J124" s="7">
        <v>73</v>
      </c>
      <c r="K124" s="8">
        <v>0.04</v>
      </c>
      <c r="L124" s="7">
        <v>1901.03</v>
      </c>
      <c r="M124" s="6"/>
    </row>
    <row r="125" spans="1:13" x14ac:dyDescent="0.3">
      <c r="A125" s="7" t="s">
        <v>193</v>
      </c>
      <c r="B125" s="7" t="s">
        <v>135</v>
      </c>
      <c r="C125" s="7" t="s">
        <v>165</v>
      </c>
      <c r="D125" s="7">
        <v>53</v>
      </c>
      <c r="E125" s="7" t="s">
        <v>162</v>
      </c>
      <c r="F125" s="7" t="s">
        <v>33</v>
      </c>
      <c r="G125" s="7" t="s">
        <v>161</v>
      </c>
      <c r="H125" s="7" t="s">
        <v>179</v>
      </c>
      <c r="I125" s="7">
        <v>146000</v>
      </c>
      <c r="J125" s="7">
        <v>131</v>
      </c>
      <c r="K125" s="8">
        <v>0.05</v>
      </c>
      <c r="L125" s="7">
        <v>1448.47</v>
      </c>
      <c r="M125" s="6"/>
    </row>
    <row r="126" spans="1:13" x14ac:dyDescent="0.3">
      <c r="A126" s="7" t="s">
        <v>164</v>
      </c>
      <c r="B126" s="7" t="s">
        <v>56</v>
      </c>
      <c r="C126" s="7" t="s">
        <v>163</v>
      </c>
      <c r="D126" s="7">
        <v>38</v>
      </c>
      <c r="E126" s="7" t="s">
        <v>162</v>
      </c>
      <c r="F126" s="7" t="s">
        <v>33</v>
      </c>
      <c r="G126" s="7" t="s">
        <v>167</v>
      </c>
      <c r="H126" s="7" t="s">
        <v>160</v>
      </c>
      <c r="I126" s="7">
        <v>66000</v>
      </c>
      <c r="J126" s="7">
        <v>102</v>
      </c>
      <c r="K126" s="8">
        <v>0.05</v>
      </c>
      <c r="L126" s="7">
        <v>795.6</v>
      </c>
      <c r="M126" s="6"/>
    </row>
    <row r="127" spans="1:13" x14ac:dyDescent="0.3">
      <c r="A127" s="7" t="s">
        <v>210</v>
      </c>
      <c r="B127" s="7" t="s">
        <v>116</v>
      </c>
      <c r="C127" s="7" t="s">
        <v>165</v>
      </c>
      <c r="D127" s="7">
        <v>38</v>
      </c>
      <c r="E127" s="7" t="s">
        <v>168</v>
      </c>
      <c r="F127" s="7" t="s">
        <v>36</v>
      </c>
      <c r="G127" s="7" t="s">
        <v>171</v>
      </c>
      <c r="H127" s="7" t="s">
        <v>182</v>
      </c>
      <c r="I127" s="7">
        <v>85000</v>
      </c>
      <c r="J127" s="7">
        <v>63</v>
      </c>
      <c r="K127" s="8">
        <v>0.06</v>
      </c>
      <c r="L127" s="7">
        <v>1576.19</v>
      </c>
      <c r="M127" s="6"/>
    </row>
    <row r="128" spans="1:13" x14ac:dyDescent="0.3">
      <c r="A128" s="7" t="s">
        <v>173</v>
      </c>
      <c r="B128" s="7" t="s">
        <v>90</v>
      </c>
      <c r="C128" s="7" t="s">
        <v>163</v>
      </c>
      <c r="D128" s="7">
        <v>36</v>
      </c>
      <c r="E128" s="7" t="s">
        <v>162</v>
      </c>
      <c r="F128" s="7" t="s">
        <v>105</v>
      </c>
      <c r="G128" s="7" t="s">
        <v>171</v>
      </c>
      <c r="H128" s="7" t="s">
        <v>160</v>
      </c>
      <c r="I128" s="7">
        <v>50000</v>
      </c>
      <c r="J128" s="7">
        <v>30</v>
      </c>
      <c r="K128" s="8">
        <v>7.0000000000000007E-2</v>
      </c>
      <c r="L128" s="7">
        <v>1821.6</v>
      </c>
      <c r="M128" s="6"/>
    </row>
    <row r="129" spans="1:13" x14ac:dyDescent="0.3">
      <c r="A129" s="7" t="s">
        <v>192</v>
      </c>
      <c r="B129" s="7" t="s">
        <v>66</v>
      </c>
      <c r="C129" s="7" t="s">
        <v>165</v>
      </c>
      <c r="D129" s="7">
        <v>22</v>
      </c>
      <c r="E129" s="7" t="s">
        <v>162</v>
      </c>
      <c r="F129" s="7" t="s">
        <v>89</v>
      </c>
      <c r="G129" s="7" t="s">
        <v>171</v>
      </c>
      <c r="H129" s="7" t="s">
        <v>182</v>
      </c>
      <c r="I129" s="7">
        <v>115000</v>
      </c>
      <c r="J129" s="7">
        <v>170</v>
      </c>
      <c r="K129" s="8">
        <v>0.06</v>
      </c>
      <c r="L129" s="7">
        <v>1005.81</v>
      </c>
      <c r="M129" s="6"/>
    </row>
    <row r="130" spans="1:13" x14ac:dyDescent="0.3">
      <c r="A130" s="7" t="s">
        <v>189</v>
      </c>
      <c r="B130" s="7" t="s">
        <v>113</v>
      </c>
      <c r="C130" s="7" t="s">
        <v>165</v>
      </c>
      <c r="D130" s="7">
        <v>50</v>
      </c>
      <c r="E130" s="7" t="s">
        <v>162</v>
      </c>
      <c r="F130" s="7" t="s">
        <v>87</v>
      </c>
      <c r="G130" s="7" t="s">
        <v>167</v>
      </c>
      <c r="H130" s="7" t="s">
        <v>160</v>
      </c>
      <c r="I130" s="7">
        <v>117000</v>
      </c>
      <c r="J130" s="7">
        <v>175</v>
      </c>
      <c r="K130" s="8">
        <v>7.0000000000000007E-2</v>
      </c>
      <c r="L130" s="7">
        <v>1068.69</v>
      </c>
      <c r="M130" s="6"/>
    </row>
    <row r="131" spans="1:13" x14ac:dyDescent="0.3">
      <c r="A131" s="7" t="s">
        <v>210</v>
      </c>
      <c r="B131" s="7" t="s">
        <v>114</v>
      </c>
      <c r="C131" s="7" t="s">
        <v>165</v>
      </c>
      <c r="D131" s="7">
        <v>36</v>
      </c>
      <c r="E131" s="7" t="s">
        <v>186</v>
      </c>
      <c r="F131" s="7" t="s">
        <v>138</v>
      </c>
      <c r="G131" s="7" t="s">
        <v>171</v>
      </c>
      <c r="H131" s="7" t="s">
        <v>182</v>
      </c>
      <c r="I131" s="7">
        <v>143000</v>
      </c>
      <c r="J131" s="7">
        <v>72</v>
      </c>
      <c r="K131" s="8">
        <v>0.05</v>
      </c>
      <c r="L131" s="7">
        <v>2303.0100000000002</v>
      </c>
      <c r="M131" s="6"/>
    </row>
    <row r="132" spans="1:13" x14ac:dyDescent="0.3">
      <c r="A132" s="7" t="s">
        <v>181</v>
      </c>
      <c r="B132" s="7" t="s">
        <v>29</v>
      </c>
      <c r="C132" s="7" t="s">
        <v>165</v>
      </c>
      <c r="D132" s="7">
        <v>28</v>
      </c>
      <c r="E132" s="7" t="s">
        <v>168</v>
      </c>
      <c r="F132" s="7" t="s">
        <v>14</v>
      </c>
      <c r="G132" s="7" t="s">
        <v>161</v>
      </c>
      <c r="H132" s="7" t="s">
        <v>179</v>
      </c>
      <c r="I132" s="7">
        <v>120000</v>
      </c>
      <c r="J132" s="7">
        <v>79</v>
      </c>
      <c r="K132" s="8">
        <v>0.04</v>
      </c>
      <c r="L132" s="7">
        <v>1730.27</v>
      </c>
      <c r="M132" s="6"/>
    </row>
    <row r="133" spans="1:13" x14ac:dyDescent="0.3">
      <c r="A133" s="7" t="s">
        <v>180</v>
      </c>
      <c r="B133" s="7" t="s">
        <v>125</v>
      </c>
      <c r="C133" s="7" t="s">
        <v>163</v>
      </c>
      <c r="D133" s="7">
        <v>40</v>
      </c>
      <c r="E133" s="7" t="s">
        <v>168</v>
      </c>
      <c r="F133" s="7" t="s">
        <v>138</v>
      </c>
      <c r="G133" s="7" t="s">
        <v>161</v>
      </c>
      <c r="H133" s="7" t="s">
        <v>179</v>
      </c>
      <c r="I133" s="7">
        <v>113000</v>
      </c>
      <c r="J133" s="7">
        <v>118</v>
      </c>
      <c r="K133" s="8">
        <v>0.05</v>
      </c>
      <c r="L133" s="7">
        <v>1214.21</v>
      </c>
      <c r="M133" s="6"/>
    </row>
    <row r="134" spans="1:13" x14ac:dyDescent="0.3">
      <c r="A134" s="7" t="s">
        <v>173</v>
      </c>
      <c r="B134" s="7" t="s">
        <v>111</v>
      </c>
      <c r="C134" s="7" t="s">
        <v>163</v>
      </c>
      <c r="D134" s="7">
        <v>24</v>
      </c>
      <c r="E134" s="7" t="s">
        <v>168</v>
      </c>
      <c r="F134" s="7" t="s">
        <v>31</v>
      </c>
      <c r="G134" s="7" t="s">
        <v>167</v>
      </c>
      <c r="H134" s="7" t="s">
        <v>160</v>
      </c>
      <c r="I134" s="7">
        <v>33000</v>
      </c>
      <c r="J134" s="7">
        <v>110</v>
      </c>
      <c r="K134" s="8">
        <v>0.06</v>
      </c>
      <c r="L134" s="7">
        <v>390.76</v>
      </c>
      <c r="M134" s="6"/>
    </row>
    <row r="135" spans="1:13" x14ac:dyDescent="0.3">
      <c r="A135" s="7" t="s">
        <v>172</v>
      </c>
      <c r="B135" s="7" t="s">
        <v>81</v>
      </c>
      <c r="C135" s="7" t="s">
        <v>165</v>
      </c>
      <c r="D135" s="7">
        <v>30</v>
      </c>
      <c r="E135" s="7" t="s">
        <v>168</v>
      </c>
      <c r="F135" s="7" t="s">
        <v>40</v>
      </c>
      <c r="G135" s="7" t="s">
        <v>167</v>
      </c>
      <c r="H135" s="7" t="s">
        <v>160</v>
      </c>
      <c r="I135" s="7">
        <v>37000</v>
      </c>
      <c r="J135" s="7">
        <v>38</v>
      </c>
      <c r="K135" s="8">
        <v>0.03</v>
      </c>
      <c r="L135" s="7">
        <v>1021.88</v>
      </c>
      <c r="M135" s="6"/>
    </row>
    <row r="136" spans="1:13" x14ac:dyDescent="0.3">
      <c r="A136" s="7" t="s">
        <v>191</v>
      </c>
      <c r="B136" s="7" t="s">
        <v>128</v>
      </c>
      <c r="C136" s="7" t="s">
        <v>165</v>
      </c>
      <c r="D136" s="7">
        <v>55</v>
      </c>
      <c r="E136" s="7" t="s">
        <v>168</v>
      </c>
      <c r="F136" s="7" t="s">
        <v>65</v>
      </c>
      <c r="G136" s="7" t="s">
        <v>161</v>
      </c>
      <c r="H136" s="7" t="s">
        <v>179</v>
      </c>
      <c r="I136" s="7">
        <v>129000</v>
      </c>
      <c r="J136" s="7">
        <v>107</v>
      </c>
      <c r="K136" s="8">
        <v>0.06</v>
      </c>
      <c r="L136" s="7">
        <v>1559.67</v>
      </c>
      <c r="M136" s="6"/>
    </row>
    <row r="137" spans="1:13" x14ac:dyDescent="0.3">
      <c r="A137" s="7" t="s">
        <v>181</v>
      </c>
      <c r="B137" s="7" t="s">
        <v>111</v>
      </c>
      <c r="C137" s="7" t="s">
        <v>165</v>
      </c>
      <c r="D137" s="7">
        <v>37</v>
      </c>
      <c r="E137" s="7" t="s">
        <v>162</v>
      </c>
      <c r="F137" s="7" t="s">
        <v>34</v>
      </c>
      <c r="G137" s="7" t="s">
        <v>171</v>
      </c>
      <c r="H137" s="7" t="s">
        <v>160</v>
      </c>
      <c r="I137" s="7">
        <v>45000</v>
      </c>
      <c r="J137" s="7">
        <v>131</v>
      </c>
      <c r="K137" s="8">
        <v>0.04</v>
      </c>
      <c r="L137" s="7">
        <v>424.52</v>
      </c>
      <c r="M137" s="6"/>
    </row>
    <row r="138" spans="1:13" x14ac:dyDescent="0.3">
      <c r="A138" s="7" t="s">
        <v>169</v>
      </c>
      <c r="B138" s="7" t="s">
        <v>47</v>
      </c>
      <c r="C138" s="7" t="s">
        <v>165</v>
      </c>
      <c r="D138" s="7">
        <v>44</v>
      </c>
      <c r="E138" s="7" t="s">
        <v>168</v>
      </c>
      <c r="F138" s="7" t="s">
        <v>55</v>
      </c>
      <c r="G138" s="7" t="s">
        <v>171</v>
      </c>
      <c r="H138" s="7" t="s">
        <v>182</v>
      </c>
      <c r="I138" s="7">
        <v>93000</v>
      </c>
      <c r="J138" s="7">
        <v>146</v>
      </c>
      <c r="K138" s="8">
        <v>0.03</v>
      </c>
      <c r="L138" s="7">
        <v>761.08</v>
      </c>
      <c r="M138" s="6"/>
    </row>
    <row r="139" spans="1:13" x14ac:dyDescent="0.3">
      <c r="A139" s="7" t="s">
        <v>199</v>
      </c>
      <c r="B139" s="7" t="s">
        <v>134</v>
      </c>
      <c r="C139" s="7" t="s">
        <v>165</v>
      </c>
      <c r="D139" s="7">
        <v>38</v>
      </c>
      <c r="E139" s="7" t="s">
        <v>162</v>
      </c>
      <c r="F139" s="7" t="s">
        <v>17</v>
      </c>
      <c r="G139" s="7" t="s">
        <v>171</v>
      </c>
      <c r="H139" s="7" t="s">
        <v>182</v>
      </c>
      <c r="I139" s="7">
        <v>103000</v>
      </c>
      <c r="J139" s="7">
        <v>66</v>
      </c>
      <c r="K139" s="8">
        <v>7.0000000000000007E-2</v>
      </c>
      <c r="L139" s="7">
        <v>1884.74</v>
      </c>
      <c r="M139" s="6"/>
    </row>
    <row r="140" spans="1:13" x14ac:dyDescent="0.3">
      <c r="A140" s="7" t="s">
        <v>176</v>
      </c>
      <c r="B140" s="7" t="s">
        <v>83</v>
      </c>
      <c r="C140" s="7" t="s">
        <v>165</v>
      </c>
      <c r="D140" s="7">
        <v>24</v>
      </c>
      <c r="E140" s="7" t="s">
        <v>168</v>
      </c>
      <c r="F140" s="7" t="s">
        <v>6</v>
      </c>
      <c r="G140" s="7" t="s">
        <v>161</v>
      </c>
      <c r="H140" s="7" t="s">
        <v>160</v>
      </c>
      <c r="I140" s="7">
        <v>70000</v>
      </c>
      <c r="J140" s="7">
        <v>159</v>
      </c>
      <c r="K140" s="8">
        <v>0.04</v>
      </c>
      <c r="L140" s="7">
        <v>567.89</v>
      </c>
      <c r="M140" s="6"/>
    </row>
    <row r="141" spans="1:13" x14ac:dyDescent="0.3">
      <c r="A141" s="7" t="s">
        <v>191</v>
      </c>
      <c r="B141" s="7" t="s">
        <v>117</v>
      </c>
      <c r="C141" s="7" t="s">
        <v>165</v>
      </c>
      <c r="D141" s="7">
        <v>21</v>
      </c>
      <c r="E141" s="7" t="s">
        <v>168</v>
      </c>
      <c r="F141" s="7" t="s">
        <v>20</v>
      </c>
      <c r="G141" s="7" t="s">
        <v>161</v>
      </c>
      <c r="H141" s="7" t="s">
        <v>179</v>
      </c>
      <c r="I141" s="7">
        <v>115000</v>
      </c>
      <c r="J141" s="7">
        <v>135</v>
      </c>
      <c r="K141" s="8">
        <v>7.0000000000000007E-2</v>
      </c>
      <c r="L141" s="7">
        <v>1233.2</v>
      </c>
      <c r="M141" s="6"/>
    </row>
    <row r="142" spans="1:13" x14ac:dyDescent="0.3">
      <c r="A142" s="7" t="s">
        <v>177</v>
      </c>
      <c r="B142" s="7" t="s">
        <v>44</v>
      </c>
      <c r="C142" s="7" t="s">
        <v>165</v>
      </c>
      <c r="D142" s="7">
        <v>64</v>
      </c>
      <c r="E142" s="7" t="s">
        <v>162</v>
      </c>
      <c r="F142" s="7" t="s">
        <v>86</v>
      </c>
      <c r="G142" s="7" t="s">
        <v>167</v>
      </c>
      <c r="H142" s="7" t="s">
        <v>160</v>
      </c>
      <c r="I142" s="7">
        <v>100000</v>
      </c>
      <c r="J142" s="7">
        <v>53</v>
      </c>
      <c r="K142" s="8">
        <v>0.04</v>
      </c>
      <c r="L142" s="7">
        <v>2061.5</v>
      </c>
      <c r="M142" s="6"/>
    </row>
    <row r="143" spans="1:13" x14ac:dyDescent="0.3">
      <c r="A143" s="7" t="s">
        <v>164</v>
      </c>
      <c r="B143" s="7" t="s">
        <v>45</v>
      </c>
      <c r="C143" s="7" t="s">
        <v>163</v>
      </c>
      <c r="D143" s="7">
        <v>46</v>
      </c>
      <c r="E143" s="7" t="s">
        <v>168</v>
      </c>
      <c r="F143" s="7" t="s">
        <v>100</v>
      </c>
      <c r="G143" s="7" t="s">
        <v>161</v>
      </c>
      <c r="H143" s="7" t="s">
        <v>179</v>
      </c>
      <c r="I143" s="7">
        <v>137000</v>
      </c>
      <c r="J143" s="7">
        <v>117</v>
      </c>
      <c r="K143" s="8">
        <v>0.04</v>
      </c>
      <c r="L143" s="7">
        <v>1416</v>
      </c>
      <c r="M143" s="6"/>
    </row>
    <row r="144" spans="1:13" x14ac:dyDescent="0.3">
      <c r="A144" s="7" t="s">
        <v>176</v>
      </c>
      <c r="B144" s="7" t="s">
        <v>63</v>
      </c>
      <c r="C144" s="7" t="s">
        <v>165</v>
      </c>
      <c r="D144" s="7">
        <v>24</v>
      </c>
      <c r="E144" s="7" t="s">
        <v>168</v>
      </c>
      <c r="F144" s="7" t="s">
        <v>124</v>
      </c>
      <c r="G144" s="7" t="s">
        <v>171</v>
      </c>
      <c r="H144" s="7" t="s">
        <v>182</v>
      </c>
      <c r="I144" s="7">
        <v>81000</v>
      </c>
      <c r="J144" s="7">
        <v>172</v>
      </c>
      <c r="K144" s="8">
        <v>0.04</v>
      </c>
      <c r="L144" s="7">
        <v>619.52</v>
      </c>
      <c r="M144" s="6"/>
    </row>
    <row r="145" spans="1:13" x14ac:dyDescent="0.3">
      <c r="A145" s="7" t="s">
        <v>201</v>
      </c>
      <c r="B145" s="7" t="s">
        <v>139</v>
      </c>
      <c r="C145" s="7" t="s">
        <v>163</v>
      </c>
      <c r="D145" s="7">
        <v>41</v>
      </c>
      <c r="E145" s="7" t="s">
        <v>162</v>
      </c>
      <c r="F145" s="7" t="s">
        <v>68</v>
      </c>
      <c r="G145" s="7" t="s">
        <v>171</v>
      </c>
      <c r="H145" s="7" t="s">
        <v>182</v>
      </c>
      <c r="I145" s="7">
        <v>90000</v>
      </c>
      <c r="J145" s="7">
        <v>138</v>
      </c>
      <c r="K145" s="8">
        <v>0.05</v>
      </c>
      <c r="L145" s="7">
        <v>858.87</v>
      </c>
      <c r="M145" s="6"/>
    </row>
    <row r="146" spans="1:13" x14ac:dyDescent="0.3">
      <c r="A146" s="7" t="s">
        <v>205</v>
      </c>
      <c r="B146" s="7" t="s">
        <v>32</v>
      </c>
      <c r="C146" s="7" t="s">
        <v>165</v>
      </c>
      <c r="D146" s="7">
        <v>68</v>
      </c>
      <c r="E146" s="7" t="s">
        <v>162</v>
      </c>
      <c r="F146" s="7" t="s">
        <v>147</v>
      </c>
      <c r="G146" s="7" t="s">
        <v>161</v>
      </c>
      <c r="H146" s="7" t="s">
        <v>179</v>
      </c>
      <c r="I146" s="7">
        <v>85000</v>
      </c>
      <c r="J146" s="7">
        <v>109</v>
      </c>
      <c r="K146" s="8">
        <v>0.04</v>
      </c>
      <c r="L146" s="7">
        <v>931.33</v>
      </c>
      <c r="M146" s="6"/>
    </row>
    <row r="147" spans="1:13" x14ac:dyDescent="0.3">
      <c r="A147" s="7" t="s">
        <v>197</v>
      </c>
      <c r="B147" s="7" t="s">
        <v>83</v>
      </c>
      <c r="C147" s="7" t="s">
        <v>165</v>
      </c>
      <c r="D147" s="7">
        <v>57</v>
      </c>
      <c r="E147" s="7" t="s">
        <v>162</v>
      </c>
      <c r="F147" s="7" t="s">
        <v>95</v>
      </c>
      <c r="G147" s="7" t="s">
        <v>161</v>
      </c>
      <c r="H147" s="7" t="s">
        <v>179</v>
      </c>
      <c r="I147" s="7">
        <v>89000</v>
      </c>
      <c r="J147" s="7">
        <v>138</v>
      </c>
      <c r="K147" s="8">
        <v>0.04</v>
      </c>
      <c r="L147" s="7">
        <v>805.65</v>
      </c>
      <c r="M147" s="6"/>
    </row>
    <row r="148" spans="1:13" x14ac:dyDescent="0.3">
      <c r="A148" s="7" t="s">
        <v>205</v>
      </c>
      <c r="B148" s="7" t="s">
        <v>137</v>
      </c>
      <c r="C148" s="7" t="s">
        <v>165</v>
      </c>
      <c r="D148" s="7">
        <v>64</v>
      </c>
      <c r="E148" s="7" t="s">
        <v>162</v>
      </c>
      <c r="F148" s="7" t="s">
        <v>100</v>
      </c>
      <c r="G148" s="7" t="s">
        <v>171</v>
      </c>
      <c r="H148" s="7" t="s">
        <v>160</v>
      </c>
      <c r="I148" s="7">
        <v>75000</v>
      </c>
      <c r="J148" s="7">
        <v>58</v>
      </c>
      <c r="K148" s="8">
        <v>0.06</v>
      </c>
      <c r="L148" s="7">
        <v>1492.86</v>
      </c>
      <c r="M148" s="6"/>
    </row>
    <row r="149" spans="1:13" x14ac:dyDescent="0.3">
      <c r="A149" s="7" t="s">
        <v>188</v>
      </c>
      <c r="B149" s="7" t="s">
        <v>114</v>
      </c>
      <c r="C149" s="7" t="s">
        <v>165</v>
      </c>
      <c r="D149" s="7">
        <v>30</v>
      </c>
      <c r="E149" s="7" t="s">
        <v>168</v>
      </c>
      <c r="F149" s="7" t="s">
        <v>130</v>
      </c>
      <c r="G149" s="7" t="s">
        <v>171</v>
      </c>
      <c r="H149" s="7" t="s">
        <v>160</v>
      </c>
      <c r="I149" s="7">
        <v>59000</v>
      </c>
      <c r="J149" s="7">
        <v>102</v>
      </c>
      <c r="K149" s="8">
        <v>7.0000000000000007E-2</v>
      </c>
      <c r="L149" s="7">
        <v>769.12</v>
      </c>
      <c r="M149" s="6"/>
    </row>
    <row r="150" spans="1:13" x14ac:dyDescent="0.3">
      <c r="A150" s="7" t="s">
        <v>181</v>
      </c>
      <c r="B150" s="7" t="s">
        <v>63</v>
      </c>
      <c r="C150" s="7" t="s">
        <v>165</v>
      </c>
      <c r="D150" s="7">
        <v>22</v>
      </c>
      <c r="E150" s="7" t="s">
        <v>168</v>
      </c>
      <c r="F150" s="7" t="s">
        <v>61</v>
      </c>
      <c r="G150" s="7" t="s">
        <v>171</v>
      </c>
      <c r="H150" s="7" t="s">
        <v>182</v>
      </c>
      <c r="I150" s="7">
        <v>120000</v>
      </c>
      <c r="J150" s="7">
        <v>130</v>
      </c>
      <c r="K150" s="8">
        <v>0.06</v>
      </c>
      <c r="L150" s="7">
        <v>1257.58</v>
      </c>
      <c r="M150" s="6"/>
    </row>
    <row r="151" spans="1:13" x14ac:dyDescent="0.3">
      <c r="A151" s="7" t="s">
        <v>181</v>
      </c>
      <c r="B151" s="7" t="s">
        <v>37</v>
      </c>
      <c r="C151" s="7" t="s">
        <v>165</v>
      </c>
      <c r="D151" s="7">
        <v>69</v>
      </c>
      <c r="E151" s="7" t="s">
        <v>168</v>
      </c>
      <c r="F151" s="7" t="s">
        <v>28</v>
      </c>
      <c r="G151" s="7" t="s">
        <v>167</v>
      </c>
      <c r="H151" s="7" t="s">
        <v>160</v>
      </c>
      <c r="I151" s="7">
        <v>46000</v>
      </c>
      <c r="J151" s="7">
        <v>143</v>
      </c>
      <c r="K151" s="8">
        <v>7.0000000000000007E-2</v>
      </c>
      <c r="L151" s="7">
        <v>475.17</v>
      </c>
      <c r="M151" s="6"/>
    </row>
    <row r="152" spans="1:13" x14ac:dyDescent="0.3">
      <c r="A152" s="7" t="s">
        <v>200</v>
      </c>
      <c r="B152" s="7" t="s">
        <v>66</v>
      </c>
      <c r="C152" s="7" t="s">
        <v>163</v>
      </c>
      <c r="D152" s="7">
        <v>56</v>
      </c>
      <c r="E152" s="7" t="s">
        <v>168</v>
      </c>
      <c r="F152" s="7" t="s">
        <v>86</v>
      </c>
      <c r="G152" s="7" t="s">
        <v>171</v>
      </c>
      <c r="H152" s="7" t="s">
        <v>160</v>
      </c>
      <c r="I152" s="7">
        <v>74000</v>
      </c>
      <c r="J152" s="7">
        <v>169</v>
      </c>
      <c r="K152" s="8">
        <v>0.05</v>
      </c>
      <c r="L152" s="7">
        <v>610.86</v>
      </c>
      <c r="M152" s="6"/>
    </row>
    <row r="153" spans="1:13" x14ac:dyDescent="0.3">
      <c r="A153" s="7" t="s">
        <v>189</v>
      </c>
      <c r="B153" s="7" t="s">
        <v>13</v>
      </c>
      <c r="C153" s="7" t="s">
        <v>165</v>
      </c>
      <c r="D153" s="7">
        <v>55</v>
      </c>
      <c r="E153" s="7" t="s">
        <v>168</v>
      </c>
      <c r="F153" s="7" t="s">
        <v>17</v>
      </c>
      <c r="G153" s="7" t="s">
        <v>167</v>
      </c>
      <c r="H153" s="7" t="s">
        <v>160</v>
      </c>
      <c r="I153" s="7">
        <v>150000</v>
      </c>
      <c r="J153" s="7">
        <v>137</v>
      </c>
      <c r="K153" s="8">
        <v>0.03</v>
      </c>
      <c r="L153" s="7">
        <v>1294.43</v>
      </c>
      <c r="M153" s="6"/>
    </row>
    <row r="154" spans="1:13" x14ac:dyDescent="0.3">
      <c r="A154" s="7" t="s">
        <v>210</v>
      </c>
      <c r="B154" s="7" t="s">
        <v>90</v>
      </c>
      <c r="C154" s="7" t="s">
        <v>165</v>
      </c>
      <c r="D154" s="7">
        <v>40</v>
      </c>
      <c r="E154" s="7" t="s">
        <v>162</v>
      </c>
      <c r="F154" s="7" t="s">
        <v>89</v>
      </c>
      <c r="G154" s="7" t="s">
        <v>171</v>
      </c>
      <c r="H154" s="7" t="s">
        <v>160</v>
      </c>
      <c r="I154" s="7">
        <v>79000</v>
      </c>
      <c r="J154" s="7">
        <v>136</v>
      </c>
      <c r="K154" s="8">
        <v>7.0000000000000007E-2</v>
      </c>
      <c r="L154" s="7">
        <v>843.06</v>
      </c>
      <c r="M154" s="6"/>
    </row>
    <row r="155" spans="1:13" x14ac:dyDescent="0.3">
      <c r="A155" s="7" t="s">
        <v>173</v>
      </c>
      <c r="B155" s="7" t="s">
        <v>44</v>
      </c>
      <c r="C155" s="7" t="s">
        <v>163</v>
      </c>
      <c r="D155" s="7">
        <v>50</v>
      </c>
      <c r="E155" s="7" t="s">
        <v>162</v>
      </c>
      <c r="F155" s="7" t="s">
        <v>92</v>
      </c>
      <c r="G155" s="7" t="s">
        <v>171</v>
      </c>
      <c r="H155" s="7" t="s">
        <v>160</v>
      </c>
      <c r="I155" s="7">
        <v>59000</v>
      </c>
      <c r="J155" s="7">
        <v>114</v>
      </c>
      <c r="K155" s="8">
        <v>0.06</v>
      </c>
      <c r="L155" s="7">
        <v>680.24</v>
      </c>
      <c r="M155" s="6"/>
    </row>
    <row r="156" spans="1:13" x14ac:dyDescent="0.3">
      <c r="A156" s="7" t="s">
        <v>178</v>
      </c>
      <c r="B156" s="7" t="s">
        <v>7</v>
      </c>
      <c r="C156" s="7" t="s">
        <v>165</v>
      </c>
      <c r="D156" s="7">
        <v>70</v>
      </c>
      <c r="E156" s="7" t="s">
        <v>162</v>
      </c>
      <c r="F156" s="7" t="s">
        <v>24</v>
      </c>
      <c r="G156" s="7" t="s">
        <v>161</v>
      </c>
      <c r="H156" s="7" t="s">
        <v>179</v>
      </c>
      <c r="I156" s="7">
        <v>116000</v>
      </c>
      <c r="J156" s="7">
        <v>131</v>
      </c>
      <c r="K156" s="8">
        <v>0.04</v>
      </c>
      <c r="L156" s="7">
        <v>1094.31</v>
      </c>
      <c r="M156" s="6"/>
    </row>
    <row r="157" spans="1:13" x14ac:dyDescent="0.3">
      <c r="A157" s="7" t="s">
        <v>178</v>
      </c>
      <c r="B157" s="7" t="s">
        <v>110</v>
      </c>
      <c r="C157" s="7" t="s">
        <v>165</v>
      </c>
      <c r="D157" s="7">
        <v>34</v>
      </c>
      <c r="E157" s="7" t="s">
        <v>168</v>
      </c>
      <c r="F157" s="7" t="s">
        <v>65</v>
      </c>
      <c r="G157" s="7" t="s">
        <v>171</v>
      </c>
      <c r="H157" s="7" t="s">
        <v>182</v>
      </c>
      <c r="I157" s="7">
        <v>130000</v>
      </c>
      <c r="J157" s="7">
        <v>38</v>
      </c>
      <c r="K157" s="8">
        <v>7.0000000000000007E-2</v>
      </c>
      <c r="L157" s="7">
        <v>3824.14</v>
      </c>
      <c r="M157" s="6"/>
    </row>
    <row r="158" spans="1:13" x14ac:dyDescent="0.3">
      <c r="A158" s="7" t="s">
        <v>204</v>
      </c>
      <c r="B158" s="7" t="s">
        <v>56</v>
      </c>
      <c r="C158" s="7" t="s">
        <v>165</v>
      </c>
      <c r="D158" s="7">
        <v>41</v>
      </c>
      <c r="E158" s="7" t="s">
        <v>162</v>
      </c>
      <c r="F158" s="7" t="s">
        <v>127</v>
      </c>
      <c r="G158" s="7" t="s">
        <v>167</v>
      </c>
      <c r="H158" s="7" t="s">
        <v>160</v>
      </c>
      <c r="I158" s="7">
        <v>43000</v>
      </c>
      <c r="J158" s="7">
        <v>100</v>
      </c>
      <c r="K158" s="8">
        <v>0.03</v>
      </c>
      <c r="L158" s="7">
        <v>486.52</v>
      </c>
      <c r="M158" s="6"/>
    </row>
    <row r="159" spans="1:13" x14ac:dyDescent="0.3">
      <c r="A159" s="7" t="s">
        <v>202</v>
      </c>
      <c r="B159" s="7" t="s">
        <v>45</v>
      </c>
      <c r="C159" s="7" t="s">
        <v>165</v>
      </c>
      <c r="D159" s="7">
        <v>69</v>
      </c>
      <c r="E159" s="7" t="s">
        <v>168</v>
      </c>
      <c r="F159" s="7" t="s">
        <v>14</v>
      </c>
      <c r="G159" s="7" t="s">
        <v>171</v>
      </c>
      <c r="H159" s="7" t="s">
        <v>160</v>
      </c>
      <c r="I159" s="7">
        <v>66000</v>
      </c>
      <c r="J159" s="7">
        <v>38</v>
      </c>
      <c r="K159" s="8">
        <v>0.05</v>
      </c>
      <c r="L159" s="7">
        <v>1881.58</v>
      </c>
      <c r="M159" s="6"/>
    </row>
    <row r="160" spans="1:13" x14ac:dyDescent="0.3">
      <c r="A160" s="7" t="s">
        <v>172</v>
      </c>
      <c r="B160" s="7" t="s">
        <v>51</v>
      </c>
      <c r="C160" s="7" t="s">
        <v>165</v>
      </c>
      <c r="D160" s="7">
        <v>40</v>
      </c>
      <c r="E160" s="7" t="s">
        <v>168</v>
      </c>
      <c r="F160" s="7" t="s">
        <v>109</v>
      </c>
      <c r="G160" s="7" t="s">
        <v>167</v>
      </c>
      <c r="H160" s="7" t="s">
        <v>160</v>
      </c>
      <c r="I160" s="7">
        <v>73000</v>
      </c>
      <c r="J160" s="7">
        <v>169</v>
      </c>
      <c r="K160" s="8">
        <v>7.0000000000000007E-2</v>
      </c>
      <c r="L160" s="7">
        <v>680.46</v>
      </c>
      <c r="M160" s="6"/>
    </row>
    <row r="161" spans="1:13" x14ac:dyDescent="0.3">
      <c r="A161" s="7" t="s">
        <v>210</v>
      </c>
      <c r="B161" s="7" t="s">
        <v>83</v>
      </c>
      <c r="C161" s="7" t="s">
        <v>165</v>
      </c>
      <c r="D161" s="7">
        <v>31</v>
      </c>
      <c r="E161" s="7" t="s">
        <v>168</v>
      </c>
      <c r="F161" s="7" t="s">
        <v>6</v>
      </c>
      <c r="G161" s="7" t="s">
        <v>161</v>
      </c>
      <c r="H161" s="7" t="s">
        <v>179</v>
      </c>
      <c r="I161" s="7">
        <v>132000</v>
      </c>
      <c r="J161" s="7">
        <v>129</v>
      </c>
      <c r="K161" s="8">
        <v>7.0000000000000007E-2</v>
      </c>
      <c r="L161" s="7">
        <v>1458.94</v>
      </c>
      <c r="M161" s="6"/>
    </row>
    <row r="162" spans="1:13" x14ac:dyDescent="0.3">
      <c r="A162" s="7" t="s">
        <v>197</v>
      </c>
      <c r="B162" s="7" t="s">
        <v>102</v>
      </c>
      <c r="C162" s="7" t="s">
        <v>165</v>
      </c>
      <c r="D162" s="7">
        <v>29</v>
      </c>
      <c r="E162" s="7" t="s">
        <v>162</v>
      </c>
      <c r="F162" s="7" t="s">
        <v>147</v>
      </c>
      <c r="G162" s="7" t="s">
        <v>171</v>
      </c>
      <c r="H162" s="7" t="s">
        <v>160</v>
      </c>
      <c r="I162" s="7">
        <v>31000</v>
      </c>
      <c r="J162" s="7">
        <v>128</v>
      </c>
      <c r="K162" s="8">
        <v>0.04</v>
      </c>
      <c r="L162" s="7">
        <v>297.91000000000003</v>
      </c>
      <c r="M162" s="6"/>
    </row>
    <row r="163" spans="1:13" x14ac:dyDescent="0.3">
      <c r="A163" s="7" t="s">
        <v>197</v>
      </c>
      <c r="B163" s="7" t="s">
        <v>142</v>
      </c>
      <c r="C163" s="7" t="s">
        <v>165</v>
      </c>
      <c r="D163" s="7">
        <v>35</v>
      </c>
      <c r="E163" s="7" t="s">
        <v>162</v>
      </c>
      <c r="F163" s="7" t="s">
        <v>12</v>
      </c>
      <c r="G163" s="7" t="s">
        <v>167</v>
      </c>
      <c r="H163" s="7" t="s">
        <v>160</v>
      </c>
      <c r="I163" s="7">
        <v>48000</v>
      </c>
      <c r="J163" s="7">
        <v>60</v>
      </c>
      <c r="K163" s="8">
        <v>7.0000000000000007E-2</v>
      </c>
      <c r="L163" s="7">
        <v>950.46</v>
      </c>
      <c r="M163" s="6"/>
    </row>
    <row r="164" spans="1:13" x14ac:dyDescent="0.3">
      <c r="A164" s="7" t="s">
        <v>194</v>
      </c>
      <c r="B164" s="7" t="s">
        <v>62</v>
      </c>
      <c r="C164" s="7" t="s">
        <v>165</v>
      </c>
      <c r="D164" s="7">
        <v>44</v>
      </c>
      <c r="E164" s="7" t="s">
        <v>162</v>
      </c>
      <c r="F164" s="7" t="s">
        <v>22</v>
      </c>
      <c r="G164" s="7" t="s">
        <v>171</v>
      </c>
      <c r="H164" s="7" t="s">
        <v>160</v>
      </c>
      <c r="I164" s="7">
        <v>77000</v>
      </c>
      <c r="J164" s="7">
        <v>64</v>
      </c>
      <c r="K164" s="8">
        <v>7.0000000000000007E-2</v>
      </c>
      <c r="L164" s="7">
        <v>1445.12</v>
      </c>
      <c r="M164" s="6"/>
    </row>
    <row r="165" spans="1:13" x14ac:dyDescent="0.3">
      <c r="A165" s="7" t="s">
        <v>190</v>
      </c>
      <c r="B165" s="7" t="s">
        <v>93</v>
      </c>
      <c r="C165" s="7" t="s">
        <v>163</v>
      </c>
      <c r="D165" s="7">
        <v>39</v>
      </c>
      <c r="E165" s="7" t="s">
        <v>162</v>
      </c>
      <c r="F165" s="7" t="s">
        <v>68</v>
      </c>
      <c r="G165" s="7" t="s">
        <v>167</v>
      </c>
      <c r="H165" s="7" t="s">
        <v>160</v>
      </c>
      <c r="I165" s="7">
        <v>81000</v>
      </c>
      <c r="J165" s="7">
        <v>123</v>
      </c>
      <c r="K165" s="8">
        <v>7.0000000000000007E-2</v>
      </c>
      <c r="L165" s="7">
        <v>924.64</v>
      </c>
      <c r="M165" s="6"/>
    </row>
    <row r="166" spans="1:13" x14ac:dyDescent="0.3">
      <c r="A166" s="7" t="s">
        <v>206</v>
      </c>
      <c r="B166" s="7" t="s">
        <v>145</v>
      </c>
      <c r="C166" s="7" t="s">
        <v>163</v>
      </c>
      <c r="D166" s="7">
        <v>42</v>
      </c>
      <c r="E166" s="7" t="s">
        <v>186</v>
      </c>
      <c r="F166" s="7" t="s">
        <v>91</v>
      </c>
      <c r="G166" s="7" t="s">
        <v>161</v>
      </c>
      <c r="H166" s="7" t="s">
        <v>160</v>
      </c>
      <c r="I166" s="7">
        <v>56000</v>
      </c>
      <c r="J166" s="7">
        <v>78</v>
      </c>
      <c r="K166" s="8">
        <v>0.05</v>
      </c>
      <c r="L166" s="7">
        <v>842.41</v>
      </c>
      <c r="M166" s="6"/>
    </row>
    <row r="167" spans="1:13" x14ac:dyDescent="0.3">
      <c r="A167" s="7" t="s">
        <v>184</v>
      </c>
      <c r="B167" s="7" t="s">
        <v>44</v>
      </c>
      <c r="C167" s="7" t="s">
        <v>163</v>
      </c>
      <c r="D167" s="7">
        <v>50</v>
      </c>
      <c r="E167" s="7" t="s">
        <v>162</v>
      </c>
      <c r="F167" s="7" t="s">
        <v>138</v>
      </c>
      <c r="G167" s="7" t="s">
        <v>171</v>
      </c>
      <c r="H167" s="7" t="s">
        <v>182</v>
      </c>
      <c r="I167" s="7">
        <v>148000</v>
      </c>
      <c r="J167" s="7">
        <v>37</v>
      </c>
      <c r="K167" s="8">
        <v>0.05</v>
      </c>
      <c r="L167" s="7">
        <v>4324.5600000000004</v>
      </c>
      <c r="M167" s="6"/>
    </row>
    <row r="168" spans="1:13" x14ac:dyDescent="0.3">
      <c r="A168" s="7" t="s">
        <v>208</v>
      </c>
      <c r="B168" s="7" t="s">
        <v>129</v>
      </c>
      <c r="C168" s="7" t="s">
        <v>165</v>
      </c>
      <c r="D168" s="7">
        <v>47</v>
      </c>
      <c r="E168" s="7" t="s">
        <v>168</v>
      </c>
      <c r="F168" s="7" t="s">
        <v>61</v>
      </c>
      <c r="G168" s="7" t="s">
        <v>161</v>
      </c>
      <c r="H168" s="7" t="s">
        <v>160</v>
      </c>
      <c r="I168" s="7">
        <v>35000</v>
      </c>
      <c r="J168" s="7">
        <v>148</v>
      </c>
      <c r="K168" s="8">
        <v>0.04</v>
      </c>
      <c r="L168" s="7">
        <v>299.98</v>
      </c>
      <c r="M168" s="6"/>
    </row>
    <row r="169" spans="1:13" x14ac:dyDescent="0.3">
      <c r="A169" s="7" t="s">
        <v>185</v>
      </c>
      <c r="B169" s="7" t="s">
        <v>96</v>
      </c>
      <c r="C169" s="7" t="s">
        <v>165</v>
      </c>
      <c r="D169" s="7">
        <v>22</v>
      </c>
      <c r="E169" s="7" t="s">
        <v>162</v>
      </c>
      <c r="F169" s="7" t="s">
        <v>31</v>
      </c>
      <c r="G169" s="7" t="s">
        <v>171</v>
      </c>
      <c r="H169" s="7" t="s">
        <v>160</v>
      </c>
      <c r="I169" s="7">
        <v>70000</v>
      </c>
      <c r="J169" s="7">
        <v>106</v>
      </c>
      <c r="K169" s="8">
        <v>0.03</v>
      </c>
      <c r="L169" s="7">
        <v>752.56</v>
      </c>
      <c r="M169" s="6"/>
    </row>
    <row r="170" spans="1:13" x14ac:dyDescent="0.3">
      <c r="A170" s="7" t="s">
        <v>180</v>
      </c>
      <c r="B170" s="7" t="s">
        <v>58</v>
      </c>
      <c r="C170" s="7" t="s">
        <v>163</v>
      </c>
      <c r="D170" s="7">
        <v>49</v>
      </c>
      <c r="E170" s="7" t="s">
        <v>162</v>
      </c>
      <c r="F170" s="7" t="s">
        <v>100</v>
      </c>
      <c r="G170" s="7" t="s">
        <v>161</v>
      </c>
      <c r="H170" s="7" t="s">
        <v>160</v>
      </c>
      <c r="I170" s="7">
        <v>63000</v>
      </c>
      <c r="J170" s="7">
        <v>95</v>
      </c>
      <c r="K170" s="8">
        <v>0.05</v>
      </c>
      <c r="L170" s="7">
        <v>804.41</v>
      </c>
      <c r="M170" s="6"/>
    </row>
    <row r="171" spans="1:13" x14ac:dyDescent="0.3">
      <c r="A171" s="7" t="s">
        <v>194</v>
      </c>
      <c r="B171" s="7" t="s">
        <v>32</v>
      </c>
      <c r="C171" s="7" t="s">
        <v>165</v>
      </c>
      <c r="D171" s="7">
        <v>28</v>
      </c>
      <c r="E171" s="7" t="s">
        <v>168</v>
      </c>
      <c r="F171" s="7" t="s">
        <v>131</v>
      </c>
      <c r="G171" s="7" t="s">
        <v>171</v>
      </c>
      <c r="H171" s="7" t="s">
        <v>182</v>
      </c>
      <c r="I171" s="7">
        <v>90000</v>
      </c>
      <c r="J171" s="7">
        <v>79</v>
      </c>
      <c r="K171" s="8">
        <v>0.04</v>
      </c>
      <c r="L171" s="7">
        <v>1297.7</v>
      </c>
      <c r="M171" s="6"/>
    </row>
    <row r="172" spans="1:13" x14ac:dyDescent="0.3">
      <c r="A172" s="7" t="s">
        <v>189</v>
      </c>
      <c r="B172" s="7" t="s">
        <v>115</v>
      </c>
      <c r="C172" s="7" t="s">
        <v>165</v>
      </c>
      <c r="D172" s="7">
        <v>23</v>
      </c>
      <c r="E172" s="7" t="s">
        <v>162</v>
      </c>
      <c r="F172" s="7" t="s">
        <v>55</v>
      </c>
      <c r="G172" s="7" t="s">
        <v>171</v>
      </c>
      <c r="H172" s="7" t="s">
        <v>182</v>
      </c>
      <c r="I172" s="7">
        <v>86000</v>
      </c>
      <c r="J172" s="7">
        <v>107</v>
      </c>
      <c r="K172" s="8">
        <v>7.0000000000000007E-2</v>
      </c>
      <c r="L172" s="7">
        <v>1082.77</v>
      </c>
      <c r="M172" s="6"/>
    </row>
    <row r="173" spans="1:13" x14ac:dyDescent="0.3">
      <c r="A173" s="7" t="s">
        <v>197</v>
      </c>
      <c r="B173" s="7" t="s">
        <v>106</v>
      </c>
      <c r="C173" s="7" t="s">
        <v>165</v>
      </c>
      <c r="D173" s="7">
        <v>66</v>
      </c>
      <c r="E173" s="7" t="s">
        <v>162</v>
      </c>
      <c r="F173" s="7" t="s">
        <v>91</v>
      </c>
      <c r="G173" s="7" t="s">
        <v>167</v>
      </c>
      <c r="H173" s="7" t="s">
        <v>160</v>
      </c>
      <c r="I173" s="7">
        <v>72000</v>
      </c>
      <c r="J173" s="7">
        <v>170</v>
      </c>
      <c r="K173" s="8">
        <v>0.05</v>
      </c>
      <c r="L173" s="7">
        <v>591.94000000000005</v>
      </c>
      <c r="M173" s="6"/>
    </row>
    <row r="174" spans="1:13" x14ac:dyDescent="0.3">
      <c r="A174" s="7" t="s">
        <v>176</v>
      </c>
      <c r="B174" s="7" t="s">
        <v>78</v>
      </c>
      <c r="C174" s="7" t="s">
        <v>165</v>
      </c>
      <c r="D174" s="7">
        <v>64</v>
      </c>
      <c r="E174" s="7" t="s">
        <v>162</v>
      </c>
      <c r="F174" s="7" t="s">
        <v>17</v>
      </c>
      <c r="G174" s="7" t="s">
        <v>167</v>
      </c>
      <c r="H174" s="7" t="s">
        <v>160</v>
      </c>
      <c r="I174" s="7">
        <v>55000</v>
      </c>
      <c r="J174" s="7">
        <v>122</v>
      </c>
      <c r="K174" s="8">
        <v>0.03</v>
      </c>
      <c r="L174" s="7">
        <v>523.62</v>
      </c>
      <c r="M174" s="6"/>
    </row>
    <row r="175" spans="1:13" x14ac:dyDescent="0.3">
      <c r="A175" s="7" t="s">
        <v>208</v>
      </c>
      <c r="B175" s="7" t="s">
        <v>51</v>
      </c>
      <c r="C175" s="7" t="s">
        <v>165</v>
      </c>
      <c r="D175" s="7">
        <v>26</v>
      </c>
      <c r="E175" s="7" t="s">
        <v>162</v>
      </c>
      <c r="F175" s="7" t="s">
        <v>85</v>
      </c>
      <c r="G175" s="7" t="s">
        <v>171</v>
      </c>
      <c r="H175" s="7" t="s">
        <v>182</v>
      </c>
      <c r="I175" s="7">
        <v>88000</v>
      </c>
      <c r="J175" s="7">
        <v>176</v>
      </c>
      <c r="K175" s="8">
        <v>0.06</v>
      </c>
      <c r="L175" s="7">
        <v>753.03</v>
      </c>
      <c r="M175" s="6"/>
    </row>
    <row r="176" spans="1:13" x14ac:dyDescent="0.3">
      <c r="A176" s="7" t="s">
        <v>189</v>
      </c>
      <c r="B176" s="7" t="s">
        <v>132</v>
      </c>
      <c r="C176" s="7" t="s">
        <v>165</v>
      </c>
      <c r="D176" s="7">
        <v>34</v>
      </c>
      <c r="E176" s="7" t="s">
        <v>168</v>
      </c>
      <c r="F176" s="7" t="s">
        <v>100</v>
      </c>
      <c r="G176" s="7" t="s">
        <v>167</v>
      </c>
      <c r="H176" s="7" t="s">
        <v>160</v>
      </c>
      <c r="I176" s="7">
        <v>113000</v>
      </c>
      <c r="J176" s="7">
        <v>31</v>
      </c>
      <c r="K176" s="8">
        <v>0.06</v>
      </c>
      <c r="L176" s="7">
        <v>3944.04</v>
      </c>
      <c r="M176" s="6"/>
    </row>
    <row r="177" spans="1:13" x14ac:dyDescent="0.3">
      <c r="A177" s="7" t="s">
        <v>200</v>
      </c>
      <c r="B177" s="7" t="s">
        <v>106</v>
      </c>
      <c r="C177" s="7" t="s">
        <v>163</v>
      </c>
      <c r="D177" s="7">
        <v>23</v>
      </c>
      <c r="E177" s="7" t="s">
        <v>162</v>
      </c>
      <c r="F177" s="7" t="s">
        <v>65</v>
      </c>
      <c r="G177" s="7" t="s">
        <v>171</v>
      </c>
      <c r="H177" s="7" t="s">
        <v>182</v>
      </c>
      <c r="I177" s="7">
        <v>83000</v>
      </c>
      <c r="J177" s="7">
        <v>39</v>
      </c>
      <c r="K177" s="8">
        <v>0.06</v>
      </c>
      <c r="L177" s="7">
        <v>2347.7399999999998</v>
      </c>
      <c r="M177" s="6"/>
    </row>
    <row r="178" spans="1:13" x14ac:dyDescent="0.3">
      <c r="A178" s="7" t="s">
        <v>172</v>
      </c>
      <c r="B178" s="7" t="s">
        <v>98</v>
      </c>
      <c r="C178" s="7" t="s">
        <v>165</v>
      </c>
      <c r="D178" s="7">
        <v>36</v>
      </c>
      <c r="E178" s="7" t="s">
        <v>162</v>
      </c>
      <c r="F178" s="7" t="s">
        <v>61</v>
      </c>
      <c r="G178" s="7" t="s">
        <v>161</v>
      </c>
      <c r="H178" s="7" t="s">
        <v>179</v>
      </c>
      <c r="I178" s="7">
        <v>140000</v>
      </c>
      <c r="J178" s="7">
        <v>85</v>
      </c>
      <c r="K178" s="8">
        <v>0.05</v>
      </c>
      <c r="L178" s="7">
        <v>1959.3</v>
      </c>
      <c r="M178" s="6"/>
    </row>
    <row r="179" spans="1:13" x14ac:dyDescent="0.3">
      <c r="A179" s="7" t="s">
        <v>204</v>
      </c>
      <c r="B179" s="7" t="s">
        <v>58</v>
      </c>
      <c r="C179" s="7" t="s">
        <v>165</v>
      </c>
      <c r="D179" s="7">
        <v>34</v>
      </c>
      <c r="E179" s="7" t="s">
        <v>168</v>
      </c>
      <c r="F179" s="7" t="s">
        <v>50</v>
      </c>
      <c r="G179" s="7" t="s">
        <v>167</v>
      </c>
      <c r="H179" s="7" t="s">
        <v>160</v>
      </c>
      <c r="I179" s="7">
        <v>30000</v>
      </c>
      <c r="J179" s="7">
        <v>36</v>
      </c>
      <c r="K179" s="8">
        <v>0.03</v>
      </c>
      <c r="L179" s="7">
        <v>872.44</v>
      </c>
      <c r="M179" s="6"/>
    </row>
    <row r="180" spans="1:13" x14ac:dyDescent="0.3">
      <c r="A180" s="7" t="s">
        <v>199</v>
      </c>
      <c r="B180" s="7" t="s">
        <v>122</v>
      </c>
      <c r="C180" s="7" t="s">
        <v>165</v>
      </c>
      <c r="D180" s="7">
        <v>20</v>
      </c>
      <c r="E180" s="7" t="s">
        <v>168</v>
      </c>
      <c r="F180" s="7" t="s">
        <v>24</v>
      </c>
      <c r="G180" s="7" t="s">
        <v>167</v>
      </c>
      <c r="H180" s="7" t="s">
        <v>160</v>
      </c>
      <c r="I180" s="7">
        <v>114000</v>
      </c>
      <c r="J180" s="7">
        <v>82</v>
      </c>
      <c r="K180" s="8">
        <v>0.05</v>
      </c>
      <c r="L180" s="7">
        <v>1644.11</v>
      </c>
      <c r="M180" s="6"/>
    </row>
    <row r="181" spans="1:13" x14ac:dyDescent="0.3">
      <c r="A181" s="7" t="s">
        <v>193</v>
      </c>
      <c r="B181" s="7" t="s">
        <v>56</v>
      </c>
      <c r="C181" s="7" t="s">
        <v>165</v>
      </c>
      <c r="D181" s="7">
        <v>60</v>
      </c>
      <c r="E181" s="7" t="s">
        <v>162</v>
      </c>
      <c r="F181" s="7" t="s">
        <v>77</v>
      </c>
      <c r="G181" s="7" t="s">
        <v>167</v>
      </c>
      <c r="H181" s="7" t="s">
        <v>160</v>
      </c>
      <c r="I181" s="7">
        <v>72000</v>
      </c>
      <c r="J181" s="7">
        <v>86</v>
      </c>
      <c r="K181" s="8">
        <v>0.05</v>
      </c>
      <c r="L181" s="7">
        <v>997.87</v>
      </c>
      <c r="M181" s="6"/>
    </row>
    <row r="182" spans="1:13" x14ac:dyDescent="0.3">
      <c r="A182" s="7" t="s">
        <v>198</v>
      </c>
      <c r="B182" s="7" t="s">
        <v>135</v>
      </c>
      <c r="C182" s="7" t="s">
        <v>165</v>
      </c>
      <c r="D182" s="7">
        <v>66</v>
      </c>
      <c r="E182" s="7" t="s">
        <v>168</v>
      </c>
      <c r="F182" s="7" t="s">
        <v>86</v>
      </c>
      <c r="G182" s="7" t="s">
        <v>167</v>
      </c>
      <c r="H182" s="7" t="s">
        <v>160</v>
      </c>
      <c r="I182" s="7">
        <v>61000</v>
      </c>
      <c r="J182" s="7">
        <v>112</v>
      </c>
      <c r="K182" s="8">
        <v>0.05</v>
      </c>
      <c r="L182" s="7">
        <v>682.69</v>
      </c>
      <c r="M182" s="6"/>
    </row>
    <row r="183" spans="1:13" x14ac:dyDescent="0.3">
      <c r="A183" s="7" t="s">
        <v>189</v>
      </c>
      <c r="B183" s="7" t="s">
        <v>137</v>
      </c>
      <c r="C183" s="7" t="s">
        <v>165</v>
      </c>
      <c r="D183" s="7">
        <v>40</v>
      </c>
      <c r="E183" s="7" t="s">
        <v>168</v>
      </c>
      <c r="F183" s="7" t="s">
        <v>68</v>
      </c>
      <c r="G183" s="7" t="s">
        <v>161</v>
      </c>
      <c r="H183" s="7" t="s">
        <v>160</v>
      </c>
      <c r="I183" s="7">
        <v>31000</v>
      </c>
      <c r="J183" s="7">
        <v>152</v>
      </c>
      <c r="K183" s="8">
        <v>0.05</v>
      </c>
      <c r="L183" s="7">
        <v>275.70999999999998</v>
      </c>
      <c r="M183" s="6"/>
    </row>
    <row r="184" spans="1:13" x14ac:dyDescent="0.3">
      <c r="A184" s="7" t="s">
        <v>194</v>
      </c>
      <c r="B184" s="7" t="s">
        <v>134</v>
      </c>
      <c r="C184" s="7" t="s">
        <v>165</v>
      </c>
      <c r="D184" s="7">
        <v>26</v>
      </c>
      <c r="E184" s="7" t="s">
        <v>168</v>
      </c>
      <c r="F184" s="7" t="s">
        <v>65</v>
      </c>
      <c r="G184" s="7" t="s">
        <v>161</v>
      </c>
      <c r="H184" s="7" t="s">
        <v>160</v>
      </c>
      <c r="I184" s="7">
        <v>51000</v>
      </c>
      <c r="J184" s="7">
        <v>131</v>
      </c>
      <c r="K184" s="8">
        <v>0.03</v>
      </c>
      <c r="L184" s="7">
        <v>457.02</v>
      </c>
      <c r="M184" s="6"/>
    </row>
    <row r="185" spans="1:13" x14ac:dyDescent="0.3">
      <c r="A185" s="7" t="s">
        <v>200</v>
      </c>
      <c r="B185" s="7" t="s">
        <v>83</v>
      </c>
      <c r="C185" s="7" t="s">
        <v>163</v>
      </c>
      <c r="D185" s="7">
        <v>40</v>
      </c>
      <c r="E185" s="7" t="s">
        <v>162</v>
      </c>
      <c r="F185" s="7" t="s">
        <v>20</v>
      </c>
      <c r="G185" s="7" t="s">
        <v>171</v>
      </c>
      <c r="H185" s="7" t="s">
        <v>160</v>
      </c>
      <c r="I185" s="7">
        <v>79000</v>
      </c>
      <c r="J185" s="7">
        <v>148</v>
      </c>
      <c r="K185" s="8">
        <v>0.05</v>
      </c>
      <c r="L185" s="7">
        <v>716.25</v>
      </c>
      <c r="M185" s="6"/>
    </row>
    <row r="186" spans="1:13" x14ac:dyDescent="0.3">
      <c r="A186" s="7" t="s">
        <v>198</v>
      </c>
      <c r="B186" s="7" t="s">
        <v>129</v>
      </c>
      <c r="C186" s="7" t="s">
        <v>165</v>
      </c>
      <c r="D186" s="7">
        <v>67</v>
      </c>
      <c r="E186" s="7" t="s">
        <v>168</v>
      </c>
      <c r="F186" s="7" t="s">
        <v>65</v>
      </c>
      <c r="G186" s="7" t="s">
        <v>167</v>
      </c>
      <c r="H186" s="7" t="s">
        <v>160</v>
      </c>
      <c r="I186" s="7">
        <v>122000</v>
      </c>
      <c r="J186" s="7">
        <v>116</v>
      </c>
      <c r="K186" s="8">
        <v>0.05</v>
      </c>
      <c r="L186" s="7">
        <v>1328.43</v>
      </c>
      <c r="M186" s="6"/>
    </row>
    <row r="187" spans="1:13" x14ac:dyDescent="0.3">
      <c r="A187" s="7" t="s">
        <v>205</v>
      </c>
      <c r="B187" s="7" t="s">
        <v>120</v>
      </c>
      <c r="C187" s="7" t="s">
        <v>165</v>
      </c>
      <c r="D187" s="7">
        <v>21</v>
      </c>
      <c r="E187" s="7" t="s">
        <v>162</v>
      </c>
      <c r="F187" s="7" t="s">
        <v>52</v>
      </c>
      <c r="G187" s="7" t="s">
        <v>167</v>
      </c>
      <c r="H187" s="7" t="s">
        <v>160</v>
      </c>
      <c r="I187" s="7">
        <v>82000</v>
      </c>
      <c r="J187" s="7">
        <v>139</v>
      </c>
      <c r="K187" s="8">
        <v>0.03</v>
      </c>
      <c r="L187" s="7">
        <v>699.08</v>
      </c>
      <c r="M187" s="6"/>
    </row>
    <row r="188" spans="1:13" x14ac:dyDescent="0.3">
      <c r="A188" s="7" t="s">
        <v>203</v>
      </c>
      <c r="B188" s="7" t="s">
        <v>58</v>
      </c>
      <c r="C188" s="7" t="s">
        <v>165</v>
      </c>
      <c r="D188" s="7">
        <v>44</v>
      </c>
      <c r="E188" s="7" t="s">
        <v>186</v>
      </c>
      <c r="F188" s="7" t="s">
        <v>24</v>
      </c>
      <c r="G188" s="7" t="s">
        <v>161</v>
      </c>
      <c r="H188" s="7" t="s">
        <v>160</v>
      </c>
      <c r="I188" s="7">
        <v>50000</v>
      </c>
      <c r="J188" s="7">
        <v>132</v>
      </c>
      <c r="K188" s="8">
        <v>7.0000000000000007E-2</v>
      </c>
      <c r="L188" s="7">
        <v>544.21</v>
      </c>
      <c r="M188" s="6"/>
    </row>
    <row r="189" spans="1:13" x14ac:dyDescent="0.3">
      <c r="A189" s="7" t="s">
        <v>205</v>
      </c>
      <c r="B189" s="7" t="s">
        <v>27</v>
      </c>
      <c r="C189" s="7" t="s">
        <v>165</v>
      </c>
      <c r="D189" s="7">
        <v>33</v>
      </c>
      <c r="E189" s="7" t="s">
        <v>162</v>
      </c>
      <c r="F189" s="7" t="s">
        <v>65</v>
      </c>
      <c r="G189" s="7" t="s">
        <v>167</v>
      </c>
      <c r="H189" s="7" t="s">
        <v>160</v>
      </c>
      <c r="I189" s="7">
        <v>67000</v>
      </c>
      <c r="J189" s="7">
        <v>42</v>
      </c>
      <c r="K189" s="8">
        <v>0.06</v>
      </c>
      <c r="L189" s="7">
        <v>1772.57</v>
      </c>
      <c r="M189" s="6"/>
    </row>
    <row r="190" spans="1:13" x14ac:dyDescent="0.3">
      <c r="A190" s="7" t="s">
        <v>202</v>
      </c>
      <c r="B190" s="7" t="s">
        <v>134</v>
      </c>
      <c r="C190" s="7" t="s">
        <v>165</v>
      </c>
      <c r="D190" s="7">
        <v>58</v>
      </c>
      <c r="E190" s="7" t="s">
        <v>168</v>
      </c>
      <c r="F190" s="7" t="s">
        <v>38</v>
      </c>
      <c r="G190" s="7" t="s">
        <v>161</v>
      </c>
      <c r="H190" s="7" t="s">
        <v>160</v>
      </c>
      <c r="I190" s="7">
        <v>31000</v>
      </c>
      <c r="J190" s="7">
        <v>119</v>
      </c>
      <c r="K190" s="8">
        <v>0.03</v>
      </c>
      <c r="L190" s="7">
        <v>301.5</v>
      </c>
      <c r="M190" s="6"/>
    </row>
    <row r="191" spans="1:13" x14ac:dyDescent="0.3">
      <c r="A191" s="7" t="s">
        <v>164</v>
      </c>
      <c r="B191" s="7" t="s">
        <v>129</v>
      </c>
      <c r="C191" s="7" t="s">
        <v>163</v>
      </c>
      <c r="D191" s="7">
        <v>42</v>
      </c>
      <c r="E191" s="7" t="s">
        <v>162</v>
      </c>
      <c r="F191" s="7" t="s">
        <v>14</v>
      </c>
      <c r="G191" s="7" t="s">
        <v>171</v>
      </c>
      <c r="H191" s="7" t="s">
        <v>160</v>
      </c>
      <c r="I191" s="7">
        <v>55000</v>
      </c>
      <c r="J191" s="7">
        <v>120</v>
      </c>
      <c r="K191" s="8">
        <v>0.04</v>
      </c>
      <c r="L191" s="7">
        <v>556.85</v>
      </c>
      <c r="M191" s="6"/>
    </row>
    <row r="192" spans="1:13" x14ac:dyDescent="0.3">
      <c r="A192" s="7" t="s">
        <v>195</v>
      </c>
      <c r="B192" s="7" t="s">
        <v>69</v>
      </c>
      <c r="C192" s="7" t="s">
        <v>165</v>
      </c>
      <c r="D192" s="7">
        <v>23</v>
      </c>
      <c r="E192" s="7" t="s">
        <v>168</v>
      </c>
      <c r="F192" s="7" t="s">
        <v>22</v>
      </c>
      <c r="G192" s="7" t="s">
        <v>167</v>
      </c>
      <c r="H192" s="7" t="s">
        <v>160</v>
      </c>
      <c r="I192" s="7">
        <v>99000</v>
      </c>
      <c r="J192" s="7">
        <v>106</v>
      </c>
      <c r="K192" s="8">
        <v>0.06</v>
      </c>
      <c r="L192" s="7">
        <v>1205.5</v>
      </c>
      <c r="M192" s="6"/>
    </row>
    <row r="193" spans="1:13" x14ac:dyDescent="0.3">
      <c r="A193" s="7" t="s">
        <v>185</v>
      </c>
      <c r="B193" s="7" t="s">
        <v>115</v>
      </c>
      <c r="C193" s="7" t="s">
        <v>165</v>
      </c>
      <c r="D193" s="7">
        <v>47</v>
      </c>
      <c r="E193" s="7" t="s">
        <v>168</v>
      </c>
      <c r="F193" s="7" t="s">
        <v>112</v>
      </c>
      <c r="G193" s="7" t="s">
        <v>161</v>
      </c>
      <c r="H193" s="7" t="s">
        <v>160</v>
      </c>
      <c r="I193" s="7">
        <v>73000</v>
      </c>
      <c r="J193" s="7">
        <v>87</v>
      </c>
      <c r="K193" s="8">
        <v>0.03</v>
      </c>
      <c r="L193" s="7">
        <v>934.68</v>
      </c>
      <c r="M193" s="6"/>
    </row>
    <row r="194" spans="1:13" x14ac:dyDescent="0.3">
      <c r="A194" s="7" t="s">
        <v>178</v>
      </c>
      <c r="B194" s="7" t="s">
        <v>41</v>
      </c>
      <c r="C194" s="7" t="s">
        <v>165</v>
      </c>
      <c r="D194" s="7">
        <v>52</v>
      </c>
      <c r="E194" s="7" t="s">
        <v>162</v>
      </c>
      <c r="F194" s="7" t="s">
        <v>99</v>
      </c>
      <c r="G194" s="7" t="s">
        <v>161</v>
      </c>
      <c r="H194" s="7" t="s">
        <v>179</v>
      </c>
      <c r="I194" s="7">
        <v>84000</v>
      </c>
      <c r="J194" s="7">
        <v>118</v>
      </c>
      <c r="K194" s="8">
        <v>7.0000000000000007E-2</v>
      </c>
      <c r="L194" s="7">
        <v>986.75</v>
      </c>
      <c r="M194" s="6"/>
    </row>
    <row r="195" spans="1:13" x14ac:dyDescent="0.3">
      <c r="A195" s="7" t="s">
        <v>208</v>
      </c>
      <c r="B195" s="7" t="s">
        <v>116</v>
      </c>
      <c r="C195" s="7" t="s">
        <v>165</v>
      </c>
      <c r="D195" s="7">
        <v>38</v>
      </c>
      <c r="E195" s="7" t="s">
        <v>162</v>
      </c>
      <c r="F195" s="7" t="s">
        <v>109</v>
      </c>
      <c r="G195" s="7" t="s">
        <v>161</v>
      </c>
      <c r="H195" s="7" t="s">
        <v>160</v>
      </c>
      <c r="I195" s="7">
        <v>39000</v>
      </c>
      <c r="J195" s="7">
        <v>48</v>
      </c>
      <c r="K195" s="8">
        <v>7.0000000000000007E-2</v>
      </c>
      <c r="L195" s="7">
        <v>933.9</v>
      </c>
      <c r="M195" s="6"/>
    </row>
    <row r="196" spans="1:13" x14ac:dyDescent="0.3">
      <c r="A196" s="7" t="s">
        <v>191</v>
      </c>
      <c r="B196" s="7" t="s">
        <v>29</v>
      </c>
      <c r="C196" s="7" t="s">
        <v>165</v>
      </c>
      <c r="D196" s="7">
        <v>30</v>
      </c>
      <c r="E196" s="7" t="s">
        <v>168</v>
      </c>
      <c r="F196" s="7" t="s">
        <v>65</v>
      </c>
      <c r="G196" s="7" t="s">
        <v>167</v>
      </c>
      <c r="H196" s="7" t="s">
        <v>160</v>
      </c>
      <c r="I196" s="7">
        <v>121000</v>
      </c>
      <c r="J196" s="7">
        <v>85</v>
      </c>
      <c r="K196" s="8">
        <v>0.04</v>
      </c>
      <c r="L196" s="7">
        <v>1637.06</v>
      </c>
      <c r="M196" s="6"/>
    </row>
    <row r="197" spans="1:13" x14ac:dyDescent="0.3">
      <c r="A197" s="7" t="s">
        <v>190</v>
      </c>
      <c r="B197" s="7" t="s">
        <v>41</v>
      </c>
      <c r="C197" s="7" t="s">
        <v>163</v>
      </c>
      <c r="D197" s="7">
        <v>56</v>
      </c>
      <c r="E197" s="7" t="s">
        <v>162</v>
      </c>
      <c r="F197" s="7" t="s">
        <v>14</v>
      </c>
      <c r="G197" s="7" t="s">
        <v>171</v>
      </c>
      <c r="H197" s="7" t="s">
        <v>160</v>
      </c>
      <c r="I197" s="7">
        <v>42000</v>
      </c>
      <c r="J197" s="7">
        <v>167</v>
      </c>
      <c r="K197" s="8">
        <v>0.04</v>
      </c>
      <c r="L197" s="7">
        <v>328.37</v>
      </c>
      <c r="M197" s="6"/>
    </row>
    <row r="198" spans="1:13" x14ac:dyDescent="0.3">
      <c r="A198" s="7" t="s">
        <v>200</v>
      </c>
      <c r="B198" s="7" t="s">
        <v>111</v>
      </c>
      <c r="C198" s="7" t="s">
        <v>163</v>
      </c>
      <c r="D198" s="7">
        <v>26</v>
      </c>
      <c r="E198" s="7" t="s">
        <v>168</v>
      </c>
      <c r="F198" s="7" t="s">
        <v>24</v>
      </c>
      <c r="G198" s="7" t="s">
        <v>161</v>
      </c>
      <c r="H198" s="7" t="s">
        <v>179</v>
      </c>
      <c r="I198" s="7">
        <v>84000</v>
      </c>
      <c r="J198" s="7">
        <v>65</v>
      </c>
      <c r="K198" s="8">
        <v>0.04</v>
      </c>
      <c r="L198" s="7">
        <v>1439.5</v>
      </c>
      <c r="M198" s="6"/>
    </row>
    <row r="199" spans="1:13" x14ac:dyDescent="0.3">
      <c r="A199" s="7" t="s">
        <v>200</v>
      </c>
      <c r="B199" s="7" t="s">
        <v>140</v>
      </c>
      <c r="C199" s="7" t="s">
        <v>163</v>
      </c>
      <c r="D199" s="7">
        <v>30</v>
      </c>
      <c r="E199" s="7" t="s">
        <v>162</v>
      </c>
      <c r="F199" s="7" t="s">
        <v>100</v>
      </c>
      <c r="G199" s="7" t="s">
        <v>167</v>
      </c>
      <c r="H199" s="7" t="s">
        <v>160</v>
      </c>
      <c r="I199" s="7">
        <v>134000</v>
      </c>
      <c r="J199" s="7">
        <v>109</v>
      </c>
      <c r="K199" s="8">
        <v>0.05</v>
      </c>
      <c r="L199" s="7">
        <v>1532.1</v>
      </c>
      <c r="M199" s="6"/>
    </row>
    <row r="200" spans="1:13" x14ac:dyDescent="0.3">
      <c r="A200" s="7" t="s">
        <v>205</v>
      </c>
      <c r="B200" s="7" t="s">
        <v>10</v>
      </c>
      <c r="C200" s="7" t="s">
        <v>165</v>
      </c>
      <c r="D200" s="7">
        <v>42</v>
      </c>
      <c r="E200" s="7" t="s">
        <v>168</v>
      </c>
      <c r="F200" s="7" t="s">
        <v>86</v>
      </c>
      <c r="G200" s="7" t="s">
        <v>161</v>
      </c>
      <c r="H200" s="7" t="s">
        <v>179</v>
      </c>
      <c r="I200" s="7">
        <v>90000</v>
      </c>
      <c r="J200" s="7">
        <v>174</v>
      </c>
      <c r="K200" s="8">
        <v>7.0000000000000007E-2</v>
      </c>
      <c r="L200" s="7">
        <v>824.79</v>
      </c>
      <c r="M200" s="6"/>
    </row>
    <row r="201" spans="1:13" x14ac:dyDescent="0.3">
      <c r="A201" s="7" t="s">
        <v>172</v>
      </c>
      <c r="B201" s="7" t="s">
        <v>56</v>
      </c>
      <c r="C201" s="7" t="s">
        <v>165</v>
      </c>
      <c r="D201" s="7">
        <v>26</v>
      </c>
      <c r="E201" s="7" t="s">
        <v>162</v>
      </c>
      <c r="F201" s="7" t="s">
        <v>17</v>
      </c>
      <c r="G201" s="7" t="s">
        <v>171</v>
      </c>
      <c r="H201" s="7" t="s">
        <v>160</v>
      </c>
      <c r="I201" s="7">
        <v>42000</v>
      </c>
      <c r="J201" s="7">
        <v>143</v>
      </c>
      <c r="K201" s="8">
        <v>0.05</v>
      </c>
      <c r="L201" s="7">
        <v>390.44</v>
      </c>
      <c r="M201" s="6"/>
    </row>
    <row r="202" spans="1:13" x14ac:dyDescent="0.3">
      <c r="A202" s="7" t="s">
        <v>184</v>
      </c>
      <c r="B202" s="7" t="s">
        <v>81</v>
      </c>
      <c r="C202" s="7" t="s">
        <v>163</v>
      </c>
      <c r="D202" s="7">
        <v>27</v>
      </c>
      <c r="E202" s="7" t="s">
        <v>162</v>
      </c>
      <c r="F202" s="7" t="s">
        <v>108</v>
      </c>
      <c r="G202" s="7" t="s">
        <v>171</v>
      </c>
      <c r="H202" s="7" t="s">
        <v>182</v>
      </c>
      <c r="I202" s="7">
        <v>86000</v>
      </c>
      <c r="J202" s="7">
        <v>106</v>
      </c>
      <c r="K202" s="8">
        <v>0.04</v>
      </c>
      <c r="L202" s="7">
        <v>964.41</v>
      </c>
      <c r="M202" s="6"/>
    </row>
    <row r="203" spans="1:13" x14ac:dyDescent="0.3">
      <c r="A203" s="7" t="s">
        <v>177</v>
      </c>
      <c r="B203" s="7" t="s">
        <v>41</v>
      </c>
      <c r="C203" s="7" t="s">
        <v>165</v>
      </c>
      <c r="D203" s="7">
        <v>69</v>
      </c>
      <c r="E203" s="7" t="s">
        <v>168</v>
      </c>
      <c r="F203" s="7" t="s">
        <v>109</v>
      </c>
      <c r="G203" s="7" t="s">
        <v>171</v>
      </c>
      <c r="H203" s="7" t="s">
        <v>182</v>
      </c>
      <c r="I203" s="7">
        <v>82000</v>
      </c>
      <c r="J203" s="7">
        <v>123</v>
      </c>
      <c r="K203" s="8">
        <v>0.03</v>
      </c>
      <c r="L203" s="7">
        <v>775.24</v>
      </c>
      <c r="M203" s="6"/>
    </row>
    <row r="204" spans="1:13" x14ac:dyDescent="0.3">
      <c r="A204" s="7" t="s">
        <v>209</v>
      </c>
      <c r="B204" s="7" t="s">
        <v>84</v>
      </c>
      <c r="C204" s="7" t="s">
        <v>165</v>
      </c>
      <c r="D204" s="7">
        <v>35</v>
      </c>
      <c r="E204" s="7" t="s">
        <v>186</v>
      </c>
      <c r="F204" s="7" t="s">
        <v>108</v>
      </c>
      <c r="G204" s="7" t="s">
        <v>161</v>
      </c>
      <c r="H204" s="7" t="s">
        <v>160</v>
      </c>
      <c r="I204" s="7">
        <v>79000</v>
      </c>
      <c r="J204" s="7">
        <v>38</v>
      </c>
      <c r="K204" s="8">
        <v>7.0000000000000007E-2</v>
      </c>
      <c r="L204" s="7">
        <v>2323.9</v>
      </c>
      <c r="M204" s="6"/>
    </row>
    <row r="205" spans="1:13" x14ac:dyDescent="0.3">
      <c r="A205" s="7" t="s">
        <v>196</v>
      </c>
      <c r="B205" s="7" t="s">
        <v>141</v>
      </c>
      <c r="C205" s="7" t="s">
        <v>165</v>
      </c>
      <c r="D205" s="7">
        <v>22</v>
      </c>
      <c r="E205" s="7" t="s">
        <v>168</v>
      </c>
      <c r="F205" s="7" t="s">
        <v>9</v>
      </c>
      <c r="G205" s="7" t="s">
        <v>161</v>
      </c>
      <c r="H205" s="7" t="s">
        <v>160</v>
      </c>
      <c r="I205" s="7">
        <v>50000</v>
      </c>
      <c r="J205" s="7">
        <v>113</v>
      </c>
      <c r="K205" s="8">
        <v>0.03</v>
      </c>
      <c r="L205" s="7">
        <v>508.47</v>
      </c>
      <c r="M205" s="6"/>
    </row>
    <row r="206" spans="1:13" x14ac:dyDescent="0.3">
      <c r="A206" s="7" t="s">
        <v>181</v>
      </c>
      <c r="B206" s="7" t="s">
        <v>82</v>
      </c>
      <c r="C206" s="7" t="s">
        <v>165</v>
      </c>
      <c r="D206" s="7">
        <v>30</v>
      </c>
      <c r="E206" s="7" t="s">
        <v>168</v>
      </c>
      <c r="F206" s="7" t="s">
        <v>91</v>
      </c>
      <c r="G206" s="7" t="s">
        <v>171</v>
      </c>
      <c r="H206" s="7" t="s">
        <v>160</v>
      </c>
      <c r="I206" s="7">
        <v>71000</v>
      </c>
      <c r="J206" s="7">
        <v>47</v>
      </c>
      <c r="K206" s="8">
        <v>7.0000000000000007E-2</v>
      </c>
      <c r="L206" s="7">
        <v>1731.55</v>
      </c>
      <c r="M206" s="6"/>
    </row>
    <row r="207" spans="1:13" x14ac:dyDescent="0.3">
      <c r="A207" s="7" t="s">
        <v>189</v>
      </c>
      <c r="B207" s="7" t="s">
        <v>111</v>
      </c>
      <c r="C207" s="7" t="s">
        <v>165</v>
      </c>
      <c r="D207" s="7">
        <v>23</v>
      </c>
      <c r="E207" s="7" t="s">
        <v>162</v>
      </c>
      <c r="F207" s="7" t="s">
        <v>138</v>
      </c>
      <c r="G207" s="7" t="s">
        <v>161</v>
      </c>
      <c r="H207" s="7" t="s">
        <v>160</v>
      </c>
      <c r="I207" s="7">
        <v>47000</v>
      </c>
      <c r="J207" s="7">
        <v>123</v>
      </c>
      <c r="K207" s="8">
        <v>7.0000000000000007E-2</v>
      </c>
      <c r="L207" s="7">
        <v>536.52</v>
      </c>
      <c r="M207" s="6"/>
    </row>
    <row r="208" spans="1:13" x14ac:dyDescent="0.3">
      <c r="A208" s="7" t="s">
        <v>164</v>
      </c>
      <c r="B208" s="7" t="s">
        <v>56</v>
      </c>
      <c r="C208" s="7" t="s">
        <v>163</v>
      </c>
      <c r="D208" s="7">
        <v>22</v>
      </c>
      <c r="E208" s="7" t="s">
        <v>162</v>
      </c>
      <c r="F208" s="7" t="s">
        <v>79</v>
      </c>
      <c r="G208" s="7" t="s">
        <v>171</v>
      </c>
      <c r="H208" s="7" t="s">
        <v>160</v>
      </c>
      <c r="I208" s="7">
        <v>47000</v>
      </c>
      <c r="J208" s="7">
        <v>177</v>
      </c>
      <c r="K208" s="8">
        <v>0.03</v>
      </c>
      <c r="L208" s="7">
        <v>328.93</v>
      </c>
      <c r="M208" s="6"/>
    </row>
    <row r="209" spans="1:13" x14ac:dyDescent="0.3">
      <c r="A209" s="7" t="s">
        <v>199</v>
      </c>
      <c r="B209" s="7" t="s">
        <v>7</v>
      </c>
      <c r="C209" s="7" t="s">
        <v>165</v>
      </c>
      <c r="D209" s="7">
        <v>24</v>
      </c>
      <c r="E209" s="7" t="s">
        <v>162</v>
      </c>
      <c r="F209" s="7" t="s">
        <v>20</v>
      </c>
      <c r="G209" s="7" t="s">
        <v>161</v>
      </c>
      <c r="H209" s="7" t="s">
        <v>160</v>
      </c>
      <c r="I209" s="7">
        <v>55000</v>
      </c>
      <c r="J209" s="7">
        <v>85</v>
      </c>
      <c r="K209" s="8">
        <v>0.06</v>
      </c>
      <c r="L209" s="7">
        <v>795.86</v>
      </c>
      <c r="M209" s="6"/>
    </row>
    <row r="210" spans="1:13" x14ac:dyDescent="0.3">
      <c r="A210" s="7" t="s">
        <v>191</v>
      </c>
      <c r="B210" s="7" t="s">
        <v>45</v>
      </c>
      <c r="C210" s="7" t="s">
        <v>165</v>
      </c>
      <c r="D210" s="7">
        <v>38</v>
      </c>
      <c r="E210" s="7" t="s">
        <v>168</v>
      </c>
      <c r="F210" s="7" t="s">
        <v>100</v>
      </c>
      <c r="G210" s="7" t="s">
        <v>161</v>
      </c>
      <c r="H210" s="7" t="s">
        <v>160</v>
      </c>
      <c r="I210" s="7">
        <v>57000</v>
      </c>
      <c r="J210" s="7">
        <v>170</v>
      </c>
      <c r="K210" s="8">
        <v>0.05</v>
      </c>
      <c r="L210" s="7">
        <v>468.62</v>
      </c>
      <c r="M210" s="6"/>
    </row>
    <row r="211" spans="1:13" x14ac:dyDescent="0.3">
      <c r="A211" s="7" t="s">
        <v>169</v>
      </c>
      <c r="B211" s="7" t="s">
        <v>83</v>
      </c>
      <c r="C211" s="7" t="s">
        <v>165</v>
      </c>
      <c r="D211" s="7">
        <v>60</v>
      </c>
      <c r="E211" s="7" t="s">
        <v>162</v>
      </c>
      <c r="F211" s="7" t="s">
        <v>105</v>
      </c>
      <c r="G211" s="7" t="s">
        <v>161</v>
      </c>
      <c r="H211" s="7" t="s">
        <v>160</v>
      </c>
      <c r="I211" s="7">
        <v>54000</v>
      </c>
      <c r="J211" s="7">
        <v>150</v>
      </c>
      <c r="K211" s="8">
        <v>0.06</v>
      </c>
      <c r="L211" s="7">
        <v>512.58000000000004</v>
      </c>
      <c r="M211" s="6"/>
    </row>
    <row r="212" spans="1:13" x14ac:dyDescent="0.3">
      <c r="A212" s="7" t="s">
        <v>184</v>
      </c>
      <c r="B212" s="7" t="s">
        <v>37</v>
      </c>
      <c r="C212" s="7" t="s">
        <v>163</v>
      </c>
      <c r="D212" s="7">
        <v>58</v>
      </c>
      <c r="E212" s="7" t="s">
        <v>162</v>
      </c>
      <c r="F212" s="7" t="s">
        <v>38</v>
      </c>
      <c r="G212" s="7" t="s">
        <v>167</v>
      </c>
      <c r="H212" s="7" t="s">
        <v>160</v>
      </c>
      <c r="I212" s="7">
        <v>42000</v>
      </c>
      <c r="J212" s="7">
        <v>175</v>
      </c>
      <c r="K212" s="8">
        <v>0.05</v>
      </c>
      <c r="L212" s="7">
        <v>338.52</v>
      </c>
      <c r="M212" s="6"/>
    </row>
    <row r="213" spans="1:13" x14ac:dyDescent="0.3">
      <c r="A213" s="7" t="s">
        <v>175</v>
      </c>
      <c r="B213" s="7" t="s">
        <v>116</v>
      </c>
      <c r="C213" s="7" t="s">
        <v>163</v>
      </c>
      <c r="D213" s="7">
        <v>20</v>
      </c>
      <c r="E213" s="7" t="s">
        <v>168</v>
      </c>
      <c r="F213" s="7" t="s">
        <v>131</v>
      </c>
      <c r="G213" s="7" t="s">
        <v>171</v>
      </c>
      <c r="H213" s="7" t="s">
        <v>182</v>
      </c>
      <c r="I213" s="7">
        <v>148000</v>
      </c>
      <c r="J213" s="7">
        <v>109</v>
      </c>
      <c r="K213" s="8">
        <v>0.04</v>
      </c>
      <c r="L213" s="7">
        <v>1621.61</v>
      </c>
      <c r="M213" s="6"/>
    </row>
    <row r="214" spans="1:13" x14ac:dyDescent="0.3">
      <c r="A214" s="7" t="s">
        <v>178</v>
      </c>
      <c r="B214" s="7" t="s">
        <v>132</v>
      </c>
      <c r="C214" s="7" t="s">
        <v>165</v>
      </c>
      <c r="D214" s="7">
        <v>37</v>
      </c>
      <c r="E214" s="7" t="s">
        <v>162</v>
      </c>
      <c r="F214" s="7" t="s">
        <v>126</v>
      </c>
      <c r="G214" s="7" t="s">
        <v>171</v>
      </c>
      <c r="H214" s="7" t="s">
        <v>182</v>
      </c>
      <c r="I214" s="7">
        <v>121000</v>
      </c>
      <c r="J214" s="7">
        <v>95</v>
      </c>
      <c r="K214" s="8">
        <v>0.04</v>
      </c>
      <c r="L214" s="7">
        <v>1488.08</v>
      </c>
      <c r="M214" s="6"/>
    </row>
    <row r="215" spans="1:13" x14ac:dyDescent="0.3">
      <c r="A215" s="7" t="s">
        <v>174</v>
      </c>
      <c r="B215" s="7" t="s">
        <v>67</v>
      </c>
      <c r="C215" s="7" t="s">
        <v>165</v>
      </c>
      <c r="D215" s="7">
        <v>30</v>
      </c>
      <c r="E215" s="7" t="s">
        <v>168</v>
      </c>
      <c r="F215" s="7" t="s">
        <v>138</v>
      </c>
      <c r="G215" s="7" t="s">
        <v>161</v>
      </c>
      <c r="H215" s="7" t="s">
        <v>179</v>
      </c>
      <c r="I215" s="7">
        <v>98000</v>
      </c>
      <c r="J215" s="7">
        <v>155</v>
      </c>
      <c r="K215" s="8">
        <v>0.03</v>
      </c>
      <c r="L215" s="7">
        <v>763.43</v>
      </c>
      <c r="M215" s="6"/>
    </row>
    <row r="216" spans="1:13" x14ac:dyDescent="0.3">
      <c r="A216" s="7" t="s">
        <v>198</v>
      </c>
      <c r="B216" s="7" t="s">
        <v>37</v>
      </c>
      <c r="C216" s="7" t="s">
        <v>165</v>
      </c>
      <c r="D216" s="7">
        <v>59</v>
      </c>
      <c r="E216" s="7" t="s">
        <v>168</v>
      </c>
      <c r="F216" s="7" t="s">
        <v>112</v>
      </c>
      <c r="G216" s="7" t="s">
        <v>171</v>
      </c>
      <c r="H216" s="7" t="s">
        <v>182</v>
      </c>
      <c r="I216" s="7">
        <v>94000</v>
      </c>
      <c r="J216" s="7">
        <v>84</v>
      </c>
      <c r="K216" s="8">
        <v>0.05</v>
      </c>
      <c r="L216" s="7">
        <v>1328.59</v>
      </c>
      <c r="M216" s="6"/>
    </row>
    <row r="217" spans="1:13" x14ac:dyDescent="0.3">
      <c r="A217" s="7" t="s">
        <v>194</v>
      </c>
      <c r="B217" s="7" t="s">
        <v>15</v>
      </c>
      <c r="C217" s="7" t="s">
        <v>165</v>
      </c>
      <c r="D217" s="7">
        <v>33</v>
      </c>
      <c r="E217" s="7" t="s">
        <v>168</v>
      </c>
      <c r="F217" s="7" t="s">
        <v>22</v>
      </c>
      <c r="G217" s="7" t="s">
        <v>167</v>
      </c>
      <c r="H217" s="7" t="s">
        <v>160</v>
      </c>
      <c r="I217" s="7">
        <v>40000</v>
      </c>
      <c r="J217" s="7">
        <v>48</v>
      </c>
      <c r="K217" s="8">
        <v>0.03</v>
      </c>
      <c r="L217" s="7">
        <v>885.37</v>
      </c>
      <c r="M217" s="6"/>
    </row>
    <row r="218" spans="1:13" x14ac:dyDescent="0.3">
      <c r="A218" s="7" t="s">
        <v>190</v>
      </c>
      <c r="B218" s="7" t="s">
        <v>67</v>
      </c>
      <c r="C218" s="7" t="s">
        <v>163</v>
      </c>
      <c r="D218" s="7">
        <v>31</v>
      </c>
      <c r="E218" s="7" t="s">
        <v>168</v>
      </c>
      <c r="F218" s="7" t="s">
        <v>12</v>
      </c>
      <c r="G218" s="7" t="s">
        <v>167</v>
      </c>
      <c r="H218" s="7" t="s">
        <v>160</v>
      </c>
      <c r="I218" s="7">
        <v>131000</v>
      </c>
      <c r="J218" s="7">
        <v>121</v>
      </c>
      <c r="K218" s="8">
        <v>0.05</v>
      </c>
      <c r="L218" s="7">
        <v>1380.6</v>
      </c>
      <c r="M218" s="6"/>
    </row>
    <row r="219" spans="1:13" x14ac:dyDescent="0.3">
      <c r="A219" s="7" t="s">
        <v>206</v>
      </c>
      <c r="B219" s="7" t="s">
        <v>137</v>
      </c>
      <c r="C219" s="7" t="s">
        <v>163</v>
      </c>
      <c r="D219" s="7">
        <v>49</v>
      </c>
      <c r="E219" s="7" t="s">
        <v>162</v>
      </c>
      <c r="F219" s="7" t="s">
        <v>138</v>
      </c>
      <c r="G219" s="7" t="s">
        <v>171</v>
      </c>
      <c r="H219" s="7" t="s">
        <v>182</v>
      </c>
      <c r="I219" s="7">
        <v>86000</v>
      </c>
      <c r="J219" s="7">
        <v>106</v>
      </c>
      <c r="K219" s="8">
        <v>0.04</v>
      </c>
      <c r="L219" s="7">
        <v>964.41</v>
      </c>
      <c r="M219" s="6"/>
    </row>
    <row r="220" spans="1:13" x14ac:dyDescent="0.3">
      <c r="A220" s="7" t="s">
        <v>201</v>
      </c>
      <c r="B220" s="7" t="s">
        <v>25</v>
      </c>
      <c r="C220" s="7" t="s">
        <v>163</v>
      </c>
      <c r="D220" s="7">
        <v>35</v>
      </c>
      <c r="E220" s="7" t="s">
        <v>162</v>
      </c>
      <c r="F220" s="7" t="s">
        <v>99</v>
      </c>
      <c r="G220" s="7" t="s">
        <v>167</v>
      </c>
      <c r="H220" s="7" t="s">
        <v>160</v>
      </c>
      <c r="I220" s="7">
        <v>64000</v>
      </c>
      <c r="J220" s="7">
        <v>176</v>
      </c>
      <c r="K220" s="8">
        <v>7.0000000000000007E-2</v>
      </c>
      <c r="L220" s="7">
        <v>582.66999999999996</v>
      </c>
      <c r="M220" s="6"/>
    </row>
    <row r="221" spans="1:13" x14ac:dyDescent="0.3">
      <c r="A221" s="7" t="s">
        <v>197</v>
      </c>
      <c r="B221" s="7" t="s">
        <v>56</v>
      </c>
      <c r="C221" s="7" t="s">
        <v>165</v>
      </c>
      <c r="D221" s="7">
        <v>69</v>
      </c>
      <c r="E221" s="7" t="s">
        <v>168</v>
      </c>
      <c r="F221" s="7" t="s">
        <v>85</v>
      </c>
      <c r="G221" s="7" t="s">
        <v>161</v>
      </c>
      <c r="H221" s="7" t="s">
        <v>160</v>
      </c>
      <c r="I221" s="7">
        <v>76000</v>
      </c>
      <c r="J221" s="7">
        <v>124</v>
      </c>
      <c r="K221" s="8">
        <v>0.05</v>
      </c>
      <c r="L221" s="7">
        <v>786.06</v>
      </c>
      <c r="M221" s="6"/>
    </row>
    <row r="222" spans="1:13" x14ac:dyDescent="0.3">
      <c r="A222" s="7" t="s">
        <v>177</v>
      </c>
      <c r="B222" s="7" t="s">
        <v>73</v>
      </c>
      <c r="C222" s="7" t="s">
        <v>165</v>
      </c>
      <c r="D222" s="7">
        <v>51</v>
      </c>
      <c r="E222" s="7" t="s">
        <v>162</v>
      </c>
      <c r="F222" s="7" t="s">
        <v>105</v>
      </c>
      <c r="G222" s="7" t="s">
        <v>161</v>
      </c>
      <c r="H222" s="7" t="s">
        <v>160</v>
      </c>
      <c r="I222" s="7">
        <v>64000</v>
      </c>
      <c r="J222" s="7">
        <v>120</v>
      </c>
      <c r="K222" s="8">
        <v>0.03</v>
      </c>
      <c r="L222" s="7">
        <v>617.99</v>
      </c>
      <c r="M222" s="6"/>
    </row>
    <row r="223" spans="1:13" x14ac:dyDescent="0.3">
      <c r="A223" s="7" t="s">
        <v>199</v>
      </c>
      <c r="B223" s="7" t="s">
        <v>96</v>
      </c>
      <c r="C223" s="7" t="s">
        <v>165</v>
      </c>
      <c r="D223" s="7">
        <v>57</v>
      </c>
      <c r="E223" s="7" t="s">
        <v>186</v>
      </c>
      <c r="F223" s="7" t="s">
        <v>59</v>
      </c>
      <c r="G223" s="7" t="s">
        <v>161</v>
      </c>
      <c r="H223" s="7" t="s">
        <v>160</v>
      </c>
      <c r="I223" s="7">
        <v>79000</v>
      </c>
      <c r="J223" s="7">
        <v>125</v>
      </c>
      <c r="K223" s="8">
        <v>0.03</v>
      </c>
      <c r="L223" s="7">
        <v>736.67</v>
      </c>
      <c r="M223" s="6"/>
    </row>
    <row r="224" spans="1:13" x14ac:dyDescent="0.3">
      <c r="A224" s="7" t="s">
        <v>169</v>
      </c>
      <c r="B224" s="7" t="s">
        <v>54</v>
      </c>
      <c r="C224" s="7" t="s">
        <v>165</v>
      </c>
      <c r="D224" s="7">
        <v>38</v>
      </c>
      <c r="E224" s="7" t="s">
        <v>162</v>
      </c>
      <c r="F224" s="7" t="s">
        <v>87</v>
      </c>
      <c r="G224" s="7" t="s">
        <v>167</v>
      </c>
      <c r="H224" s="7" t="s">
        <v>160</v>
      </c>
      <c r="I224" s="7">
        <v>91000</v>
      </c>
      <c r="J224" s="7">
        <v>107</v>
      </c>
      <c r="K224" s="8">
        <v>0.04</v>
      </c>
      <c r="L224" s="7">
        <v>1012.53</v>
      </c>
      <c r="M224" s="6"/>
    </row>
    <row r="225" spans="1:13" x14ac:dyDescent="0.3">
      <c r="A225" s="7" t="s">
        <v>205</v>
      </c>
      <c r="B225" s="7" t="s">
        <v>56</v>
      </c>
      <c r="C225" s="7" t="s">
        <v>165</v>
      </c>
      <c r="D225" s="7">
        <v>37</v>
      </c>
      <c r="E225" s="7" t="s">
        <v>162</v>
      </c>
      <c r="F225" s="7" t="s">
        <v>85</v>
      </c>
      <c r="G225" s="7" t="s">
        <v>161</v>
      </c>
      <c r="H225" s="7" t="s">
        <v>179</v>
      </c>
      <c r="I225" s="7">
        <v>103000</v>
      </c>
      <c r="J225" s="7">
        <v>157</v>
      </c>
      <c r="K225" s="8">
        <v>7.0000000000000007E-2</v>
      </c>
      <c r="L225" s="7">
        <v>1003.48</v>
      </c>
      <c r="M225" s="6"/>
    </row>
    <row r="226" spans="1:13" x14ac:dyDescent="0.3">
      <c r="A226" s="7" t="s">
        <v>205</v>
      </c>
      <c r="B226" s="7" t="s">
        <v>41</v>
      </c>
      <c r="C226" s="7" t="s">
        <v>165</v>
      </c>
      <c r="D226" s="7">
        <v>22</v>
      </c>
      <c r="E226" s="7" t="s">
        <v>162</v>
      </c>
      <c r="F226" s="7" t="s">
        <v>70</v>
      </c>
      <c r="G226" s="7" t="s">
        <v>167</v>
      </c>
      <c r="H226" s="7" t="s">
        <v>160</v>
      </c>
      <c r="I226" s="7">
        <v>59000</v>
      </c>
      <c r="J226" s="7">
        <v>91</v>
      </c>
      <c r="K226" s="8">
        <v>0.06</v>
      </c>
      <c r="L226" s="7">
        <v>808.59</v>
      </c>
      <c r="M226" s="6"/>
    </row>
    <row r="227" spans="1:13" x14ac:dyDescent="0.3">
      <c r="A227" s="7" t="s">
        <v>201</v>
      </c>
      <c r="B227" s="7" t="s">
        <v>53</v>
      </c>
      <c r="C227" s="7" t="s">
        <v>163</v>
      </c>
      <c r="D227" s="7">
        <v>57</v>
      </c>
      <c r="E227" s="7" t="s">
        <v>168</v>
      </c>
      <c r="F227" s="7" t="s">
        <v>52</v>
      </c>
      <c r="G227" s="7" t="s">
        <v>161</v>
      </c>
      <c r="H227" s="7" t="s">
        <v>160</v>
      </c>
      <c r="I227" s="7">
        <v>59000</v>
      </c>
      <c r="J227" s="7">
        <v>98</v>
      </c>
      <c r="K227" s="8">
        <v>7.0000000000000007E-2</v>
      </c>
      <c r="L227" s="7">
        <v>792.14</v>
      </c>
      <c r="M227" s="6"/>
    </row>
    <row r="228" spans="1:13" x14ac:dyDescent="0.3">
      <c r="A228" s="7" t="s">
        <v>172</v>
      </c>
      <c r="B228" s="7" t="s">
        <v>27</v>
      </c>
      <c r="C228" s="7" t="s">
        <v>165</v>
      </c>
      <c r="D228" s="7">
        <v>27</v>
      </c>
      <c r="E228" s="7" t="s">
        <v>162</v>
      </c>
      <c r="F228" s="7" t="s">
        <v>6</v>
      </c>
      <c r="G228" s="7" t="s">
        <v>171</v>
      </c>
      <c r="H228" s="7" t="s">
        <v>182</v>
      </c>
      <c r="I228" s="7">
        <v>134000</v>
      </c>
      <c r="J228" s="7">
        <v>29</v>
      </c>
      <c r="K228" s="8">
        <v>0.04</v>
      </c>
      <c r="L228" s="7">
        <v>4855.3100000000004</v>
      </c>
      <c r="M228" s="6"/>
    </row>
    <row r="229" spans="1:13" x14ac:dyDescent="0.3">
      <c r="A229" s="7" t="s">
        <v>176</v>
      </c>
      <c r="B229" s="7" t="s">
        <v>78</v>
      </c>
      <c r="C229" s="7" t="s">
        <v>165</v>
      </c>
      <c r="D229" s="7">
        <v>39</v>
      </c>
      <c r="E229" s="7" t="s">
        <v>186</v>
      </c>
      <c r="F229" s="7" t="s">
        <v>100</v>
      </c>
      <c r="G229" s="7" t="s">
        <v>161</v>
      </c>
      <c r="H229" s="7" t="s">
        <v>160</v>
      </c>
      <c r="I229" s="7">
        <v>74000</v>
      </c>
      <c r="J229" s="7">
        <v>50</v>
      </c>
      <c r="K229" s="8">
        <v>0.05</v>
      </c>
      <c r="L229" s="7">
        <v>1642.59</v>
      </c>
      <c r="M229" s="6"/>
    </row>
    <row r="230" spans="1:13" x14ac:dyDescent="0.3">
      <c r="A230" s="7" t="s">
        <v>200</v>
      </c>
      <c r="B230" s="7" t="s">
        <v>106</v>
      </c>
      <c r="C230" s="7" t="s">
        <v>163</v>
      </c>
      <c r="D230" s="7">
        <v>46</v>
      </c>
      <c r="E230" s="7" t="s">
        <v>162</v>
      </c>
      <c r="F230" s="7" t="s">
        <v>70</v>
      </c>
      <c r="G230" s="7" t="s">
        <v>161</v>
      </c>
      <c r="H230" s="7" t="s">
        <v>179</v>
      </c>
      <c r="I230" s="7">
        <v>119000</v>
      </c>
      <c r="J230" s="7">
        <v>48</v>
      </c>
      <c r="K230" s="8">
        <v>0.04</v>
      </c>
      <c r="L230" s="7">
        <v>2686.91</v>
      </c>
      <c r="M230" s="6"/>
    </row>
    <row r="231" spans="1:13" x14ac:dyDescent="0.3">
      <c r="A231" s="7" t="s">
        <v>176</v>
      </c>
      <c r="B231" s="7" t="s">
        <v>93</v>
      </c>
      <c r="C231" s="7" t="s">
        <v>165</v>
      </c>
      <c r="D231" s="7">
        <v>38</v>
      </c>
      <c r="E231" s="7" t="s">
        <v>168</v>
      </c>
      <c r="F231" s="7" t="s">
        <v>95</v>
      </c>
      <c r="G231" s="7" t="s">
        <v>171</v>
      </c>
      <c r="H231" s="7" t="s">
        <v>182</v>
      </c>
      <c r="I231" s="7">
        <v>149000</v>
      </c>
      <c r="J231" s="7">
        <v>103</v>
      </c>
      <c r="K231" s="8">
        <v>0.06</v>
      </c>
      <c r="L231" s="7">
        <v>1854.47</v>
      </c>
      <c r="M231" s="6"/>
    </row>
    <row r="232" spans="1:13" x14ac:dyDescent="0.3">
      <c r="A232" s="7" t="s">
        <v>164</v>
      </c>
      <c r="B232" s="7" t="s">
        <v>83</v>
      </c>
      <c r="C232" s="7" t="s">
        <v>163</v>
      </c>
      <c r="D232" s="7">
        <v>49</v>
      </c>
      <c r="E232" s="7" t="s">
        <v>162</v>
      </c>
      <c r="F232" s="7" t="s">
        <v>127</v>
      </c>
      <c r="G232" s="7" t="s">
        <v>161</v>
      </c>
      <c r="H232" s="7" t="s">
        <v>160</v>
      </c>
      <c r="I232" s="7">
        <v>62000</v>
      </c>
      <c r="J232" s="7">
        <v>45</v>
      </c>
      <c r="K232" s="8">
        <v>0.03</v>
      </c>
      <c r="L232" s="7">
        <v>1458.45</v>
      </c>
      <c r="M232" s="6"/>
    </row>
    <row r="233" spans="1:13" x14ac:dyDescent="0.3">
      <c r="A233" s="7" t="s">
        <v>210</v>
      </c>
      <c r="B233" s="7" t="s">
        <v>106</v>
      </c>
      <c r="C233" s="7" t="s">
        <v>165</v>
      </c>
      <c r="D233" s="7">
        <v>24</v>
      </c>
      <c r="E233" s="7" t="s">
        <v>168</v>
      </c>
      <c r="F233" s="7" t="s">
        <v>112</v>
      </c>
      <c r="G233" s="7" t="s">
        <v>171</v>
      </c>
      <c r="H233" s="7" t="s">
        <v>182</v>
      </c>
      <c r="I233" s="7">
        <v>146000</v>
      </c>
      <c r="J233" s="7">
        <v>71</v>
      </c>
      <c r="K233" s="8">
        <v>0.06</v>
      </c>
      <c r="L233" s="7">
        <v>2447.9699999999998</v>
      </c>
      <c r="M233" s="6"/>
    </row>
    <row r="234" spans="1:13" x14ac:dyDescent="0.3">
      <c r="A234" s="7" t="s">
        <v>174</v>
      </c>
      <c r="B234" s="7" t="s">
        <v>115</v>
      </c>
      <c r="C234" s="7" t="s">
        <v>165</v>
      </c>
      <c r="D234" s="7">
        <v>36</v>
      </c>
      <c r="E234" s="7" t="s">
        <v>168</v>
      </c>
      <c r="F234" s="7" t="s">
        <v>31</v>
      </c>
      <c r="G234" s="7" t="s">
        <v>167</v>
      </c>
      <c r="H234" s="7" t="s">
        <v>160</v>
      </c>
      <c r="I234" s="7">
        <v>142000</v>
      </c>
      <c r="J234" s="7">
        <v>92</v>
      </c>
      <c r="K234" s="8">
        <v>7.0000000000000007E-2</v>
      </c>
      <c r="L234" s="7">
        <v>1998.9</v>
      </c>
      <c r="M234" s="6"/>
    </row>
    <row r="235" spans="1:13" x14ac:dyDescent="0.3">
      <c r="A235" s="7" t="s">
        <v>173</v>
      </c>
      <c r="B235" s="7" t="s">
        <v>128</v>
      </c>
      <c r="C235" s="7" t="s">
        <v>163</v>
      </c>
      <c r="D235" s="7">
        <v>55</v>
      </c>
      <c r="E235" s="7" t="s">
        <v>168</v>
      </c>
      <c r="F235" s="7" t="s">
        <v>48</v>
      </c>
      <c r="G235" s="7" t="s">
        <v>171</v>
      </c>
      <c r="H235" s="7" t="s">
        <v>160</v>
      </c>
      <c r="I235" s="7">
        <v>59000</v>
      </c>
      <c r="J235" s="7">
        <v>106</v>
      </c>
      <c r="K235" s="8">
        <v>7.0000000000000007E-2</v>
      </c>
      <c r="L235" s="7">
        <v>747.88</v>
      </c>
      <c r="M235" s="6"/>
    </row>
    <row r="236" spans="1:13" x14ac:dyDescent="0.3">
      <c r="A236" s="7" t="s">
        <v>181</v>
      </c>
      <c r="B236" s="7" t="s">
        <v>41</v>
      </c>
      <c r="C236" s="7" t="s">
        <v>165</v>
      </c>
      <c r="D236" s="7">
        <v>47</v>
      </c>
      <c r="E236" s="7" t="s">
        <v>162</v>
      </c>
      <c r="F236" s="7" t="s">
        <v>89</v>
      </c>
      <c r="G236" s="7" t="s">
        <v>167</v>
      </c>
      <c r="H236" s="7" t="s">
        <v>160</v>
      </c>
      <c r="I236" s="7">
        <v>127000</v>
      </c>
      <c r="J236" s="7">
        <v>84</v>
      </c>
      <c r="K236" s="8">
        <v>0.05</v>
      </c>
      <c r="L236" s="7">
        <v>1795.01</v>
      </c>
      <c r="M236" s="6"/>
    </row>
    <row r="237" spans="1:13" x14ac:dyDescent="0.3">
      <c r="A237" s="7" t="s">
        <v>209</v>
      </c>
      <c r="B237" s="7" t="s">
        <v>54</v>
      </c>
      <c r="C237" s="7" t="s">
        <v>165</v>
      </c>
      <c r="D237" s="7">
        <v>57</v>
      </c>
      <c r="E237" s="7" t="s">
        <v>162</v>
      </c>
      <c r="F237" s="7" t="s">
        <v>68</v>
      </c>
      <c r="G237" s="7" t="s">
        <v>167</v>
      </c>
      <c r="H237" s="7" t="s">
        <v>160</v>
      </c>
      <c r="I237" s="7">
        <v>59000</v>
      </c>
      <c r="J237" s="7">
        <v>48</v>
      </c>
      <c r="K237" s="8">
        <v>0.06</v>
      </c>
      <c r="L237" s="7">
        <v>1385.62</v>
      </c>
      <c r="M237" s="6"/>
    </row>
    <row r="238" spans="1:13" x14ac:dyDescent="0.3">
      <c r="A238" s="7" t="s">
        <v>200</v>
      </c>
      <c r="B238" s="7" t="s">
        <v>142</v>
      </c>
      <c r="C238" s="7" t="s">
        <v>163</v>
      </c>
      <c r="D238" s="7">
        <v>30</v>
      </c>
      <c r="E238" s="7" t="s">
        <v>162</v>
      </c>
      <c r="F238" s="7" t="s">
        <v>130</v>
      </c>
      <c r="G238" s="7" t="s">
        <v>171</v>
      </c>
      <c r="H238" s="7" t="s">
        <v>160</v>
      </c>
      <c r="I238" s="7">
        <v>70000</v>
      </c>
      <c r="J238" s="7">
        <v>113</v>
      </c>
      <c r="K238" s="8">
        <v>7.0000000000000007E-2</v>
      </c>
      <c r="L238" s="7">
        <v>847.65</v>
      </c>
      <c r="M238" s="6"/>
    </row>
    <row r="239" spans="1:13" x14ac:dyDescent="0.3">
      <c r="A239" s="7" t="s">
        <v>166</v>
      </c>
      <c r="B239" s="7" t="s">
        <v>53</v>
      </c>
      <c r="C239" s="7" t="s">
        <v>165</v>
      </c>
      <c r="D239" s="7">
        <v>46</v>
      </c>
      <c r="E239" s="7" t="s">
        <v>162</v>
      </c>
      <c r="F239" s="7" t="s">
        <v>131</v>
      </c>
      <c r="G239" s="7" t="s">
        <v>171</v>
      </c>
      <c r="H239" s="7" t="s">
        <v>160</v>
      </c>
      <c r="I239" s="7">
        <v>42000</v>
      </c>
      <c r="J239" s="7">
        <v>95</v>
      </c>
      <c r="K239" s="8">
        <v>0.03</v>
      </c>
      <c r="L239" s="7">
        <v>497.23</v>
      </c>
      <c r="M239" s="6"/>
    </row>
    <row r="240" spans="1:13" x14ac:dyDescent="0.3">
      <c r="A240" s="7" t="s">
        <v>210</v>
      </c>
      <c r="B240" s="7" t="s">
        <v>51</v>
      </c>
      <c r="C240" s="7" t="s">
        <v>165</v>
      </c>
      <c r="D240" s="7">
        <v>22</v>
      </c>
      <c r="E240" s="7" t="s">
        <v>168</v>
      </c>
      <c r="F240" s="7" t="s">
        <v>147</v>
      </c>
      <c r="G240" s="7" t="s">
        <v>171</v>
      </c>
      <c r="H240" s="7" t="s">
        <v>160</v>
      </c>
      <c r="I240" s="7">
        <v>47000</v>
      </c>
      <c r="J240" s="7">
        <v>112</v>
      </c>
      <c r="K240" s="8">
        <v>0.03</v>
      </c>
      <c r="L240" s="7">
        <v>481.65</v>
      </c>
      <c r="M240" s="6"/>
    </row>
    <row r="241" spans="1:13" x14ac:dyDescent="0.3">
      <c r="A241" s="7" t="s">
        <v>199</v>
      </c>
      <c r="B241" s="7" t="s">
        <v>106</v>
      </c>
      <c r="C241" s="7" t="s">
        <v>165</v>
      </c>
      <c r="D241" s="7">
        <v>51</v>
      </c>
      <c r="E241" s="7" t="s">
        <v>168</v>
      </c>
      <c r="F241" s="7" t="s">
        <v>55</v>
      </c>
      <c r="G241" s="7" t="s">
        <v>167</v>
      </c>
      <c r="H241" s="7" t="s">
        <v>160</v>
      </c>
      <c r="I241" s="7">
        <v>54000</v>
      </c>
      <c r="J241" s="7">
        <v>150</v>
      </c>
      <c r="K241" s="8">
        <v>0.06</v>
      </c>
      <c r="L241" s="7">
        <v>512.58000000000004</v>
      </c>
      <c r="M241" s="6"/>
    </row>
    <row r="242" spans="1:13" x14ac:dyDescent="0.3">
      <c r="A242" s="7" t="s">
        <v>208</v>
      </c>
      <c r="B242" s="7" t="s">
        <v>97</v>
      </c>
      <c r="C242" s="7" t="s">
        <v>165</v>
      </c>
      <c r="D242" s="7">
        <v>37</v>
      </c>
      <c r="E242" s="7" t="s">
        <v>168</v>
      </c>
      <c r="F242" s="7" t="s">
        <v>144</v>
      </c>
      <c r="G242" s="7" t="s">
        <v>161</v>
      </c>
      <c r="H242" s="7" t="s">
        <v>179</v>
      </c>
      <c r="I242" s="7">
        <v>145000</v>
      </c>
      <c r="J242" s="7">
        <v>132</v>
      </c>
      <c r="K242" s="8">
        <v>0.04</v>
      </c>
      <c r="L242" s="7">
        <v>1359.62</v>
      </c>
      <c r="M242" s="6"/>
    </row>
    <row r="243" spans="1:13" x14ac:dyDescent="0.3">
      <c r="A243" s="7" t="s">
        <v>169</v>
      </c>
      <c r="B243" s="7" t="s">
        <v>80</v>
      </c>
      <c r="C243" s="7" t="s">
        <v>165</v>
      </c>
      <c r="D243" s="7">
        <v>48</v>
      </c>
      <c r="E243" s="7" t="s">
        <v>168</v>
      </c>
      <c r="F243" s="7" t="s">
        <v>127</v>
      </c>
      <c r="G243" s="7" t="s">
        <v>161</v>
      </c>
      <c r="H243" s="7" t="s">
        <v>160</v>
      </c>
      <c r="I243" s="7">
        <v>71000</v>
      </c>
      <c r="J243" s="7">
        <v>128</v>
      </c>
      <c r="K243" s="8">
        <v>7.0000000000000007E-2</v>
      </c>
      <c r="L243" s="7">
        <v>788.85</v>
      </c>
      <c r="M243" s="6"/>
    </row>
    <row r="244" spans="1:13" x14ac:dyDescent="0.3">
      <c r="A244" s="7" t="s">
        <v>183</v>
      </c>
      <c r="B244" s="7" t="s">
        <v>23</v>
      </c>
      <c r="C244" s="7" t="s">
        <v>165</v>
      </c>
      <c r="D244" s="7">
        <v>23</v>
      </c>
      <c r="E244" s="7" t="s">
        <v>162</v>
      </c>
      <c r="F244" s="7" t="s">
        <v>100</v>
      </c>
      <c r="G244" s="7" t="s">
        <v>171</v>
      </c>
      <c r="H244" s="7" t="s">
        <v>160</v>
      </c>
      <c r="I244" s="7">
        <v>37000</v>
      </c>
      <c r="J244" s="7">
        <v>147</v>
      </c>
      <c r="K244" s="8">
        <v>0.06</v>
      </c>
      <c r="L244" s="7">
        <v>356.03</v>
      </c>
      <c r="M244" s="6"/>
    </row>
    <row r="245" spans="1:13" x14ac:dyDescent="0.3">
      <c r="A245" s="7" t="s">
        <v>196</v>
      </c>
      <c r="B245" s="7" t="s">
        <v>84</v>
      </c>
      <c r="C245" s="7" t="s">
        <v>165</v>
      </c>
      <c r="D245" s="7">
        <v>28</v>
      </c>
      <c r="E245" s="7" t="s">
        <v>162</v>
      </c>
      <c r="F245" s="7" t="s">
        <v>126</v>
      </c>
      <c r="G245" s="7" t="s">
        <v>161</v>
      </c>
      <c r="H245" s="7" t="s">
        <v>179</v>
      </c>
      <c r="I245" s="7">
        <v>124000</v>
      </c>
      <c r="J245" s="7">
        <v>61</v>
      </c>
      <c r="K245" s="8">
        <v>7.0000000000000007E-2</v>
      </c>
      <c r="L245" s="7">
        <v>2421.7199999999998</v>
      </c>
      <c r="M245" s="6"/>
    </row>
    <row r="246" spans="1:13" x14ac:dyDescent="0.3">
      <c r="A246" s="7" t="s">
        <v>181</v>
      </c>
      <c r="B246" s="7" t="s">
        <v>83</v>
      </c>
      <c r="C246" s="7" t="s">
        <v>165</v>
      </c>
      <c r="D246" s="7">
        <v>50</v>
      </c>
      <c r="E246" s="7" t="s">
        <v>168</v>
      </c>
      <c r="F246" s="7" t="s">
        <v>61</v>
      </c>
      <c r="G246" s="7" t="s">
        <v>167</v>
      </c>
      <c r="H246" s="7" t="s">
        <v>160</v>
      </c>
      <c r="I246" s="7">
        <v>41000</v>
      </c>
      <c r="J246" s="7">
        <v>53</v>
      </c>
      <c r="K246" s="8">
        <v>0.03</v>
      </c>
      <c r="L246" s="7">
        <v>826.93</v>
      </c>
      <c r="M246" s="6"/>
    </row>
    <row r="247" spans="1:13" x14ac:dyDescent="0.3">
      <c r="A247" s="7" t="s">
        <v>204</v>
      </c>
      <c r="B247" s="7" t="s">
        <v>84</v>
      </c>
      <c r="C247" s="7" t="s">
        <v>165</v>
      </c>
      <c r="D247" s="7">
        <v>22</v>
      </c>
      <c r="E247" s="7" t="s">
        <v>162</v>
      </c>
      <c r="F247" s="7" t="s">
        <v>28</v>
      </c>
      <c r="G247" s="7" t="s">
        <v>171</v>
      </c>
      <c r="H247" s="7" t="s">
        <v>182</v>
      </c>
      <c r="I247" s="7">
        <v>96000</v>
      </c>
      <c r="J247" s="7">
        <v>120</v>
      </c>
      <c r="K247" s="8">
        <v>0.06</v>
      </c>
      <c r="L247" s="7">
        <v>1065.8</v>
      </c>
      <c r="M247" s="6"/>
    </row>
    <row r="248" spans="1:13" x14ac:dyDescent="0.3">
      <c r="A248" s="7" t="s">
        <v>195</v>
      </c>
      <c r="B248" s="7" t="s">
        <v>111</v>
      </c>
      <c r="C248" s="7" t="s">
        <v>165</v>
      </c>
      <c r="D248" s="7">
        <v>56</v>
      </c>
      <c r="E248" s="7" t="s">
        <v>168</v>
      </c>
      <c r="F248" s="7" t="s">
        <v>107</v>
      </c>
      <c r="G248" s="7" t="s">
        <v>167</v>
      </c>
      <c r="H248" s="7" t="s">
        <v>160</v>
      </c>
      <c r="I248" s="7">
        <v>66000</v>
      </c>
      <c r="J248" s="7">
        <v>170</v>
      </c>
      <c r="K248" s="8">
        <v>0.05</v>
      </c>
      <c r="L248" s="7">
        <v>542.61</v>
      </c>
      <c r="M248" s="6"/>
    </row>
    <row r="249" spans="1:13" x14ac:dyDescent="0.3">
      <c r="A249" s="7" t="s">
        <v>196</v>
      </c>
      <c r="B249" s="7" t="s">
        <v>29</v>
      </c>
      <c r="C249" s="7" t="s">
        <v>165</v>
      </c>
      <c r="D249" s="7">
        <v>31</v>
      </c>
      <c r="E249" s="7" t="s">
        <v>168</v>
      </c>
      <c r="F249" s="7" t="s">
        <v>33</v>
      </c>
      <c r="G249" s="7" t="s">
        <v>167</v>
      </c>
      <c r="H249" s="7" t="s">
        <v>160</v>
      </c>
      <c r="I249" s="7">
        <v>124000</v>
      </c>
      <c r="J249" s="7">
        <v>126</v>
      </c>
      <c r="K249" s="8">
        <v>0.06</v>
      </c>
      <c r="L249" s="7">
        <v>1328.84</v>
      </c>
      <c r="M249" s="6"/>
    </row>
    <row r="250" spans="1:13" x14ac:dyDescent="0.3">
      <c r="A250" s="7" t="s">
        <v>164</v>
      </c>
      <c r="B250" s="7" t="s">
        <v>67</v>
      </c>
      <c r="C250" s="7" t="s">
        <v>163</v>
      </c>
      <c r="D250" s="7">
        <v>25</v>
      </c>
      <c r="E250" s="7" t="s">
        <v>162</v>
      </c>
      <c r="F250" s="7" t="s">
        <v>22</v>
      </c>
      <c r="G250" s="7" t="s">
        <v>167</v>
      </c>
      <c r="H250" s="7" t="s">
        <v>160</v>
      </c>
      <c r="I250" s="7">
        <v>132000</v>
      </c>
      <c r="J250" s="7">
        <v>77</v>
      </c>
      <c r="K250" s="8">
        <v>0.06</v>
      </c>
      <c r="L250" s="7">
        <v>2069.64</v>
      </c>
      <c r="M250" s="6"/>
    </row>
    <row r="251" spans="1:13" x14ac:dyDescent="0.3">
      <c r="A251" s="7" t="s">
        <v>169</v>
      </c>
      <c r="B251" s="7" t="s">
        <v>69</v>
      </c>
      <c r="C251" s="7" t="s">
        <v>165</v>
      </c>
      <c r="D251" s="7">
        <v>59</v>
      </c>
      <c r="E251" s="7" t="s">
        <v>168</v>
      </c>
      <c r="F251" s="7" t="s">
        <v>9</v>
      </c>
      <c r="G251" s="7" t="s">
        <v>171</v>
      </c>
      <c r="H251" s="7" t="s">
        <v>182</v>
      </c>
      <c r="I251" s="7">
        <v>119000</v>
      </c>
      <c r="J251" s="7">
        <v>100</v>
      </c>
      <c r="K251" s="8">
        <v>0.05</v>
      </c>
      <c r="L251" s="7">
        <v>1457.53</v>
      </c>
      <c r="M251" s="6"/>
    </row>
    <row r="252" spans="1:13" x14ac:dyDescent="0.3">
      <c r="A252" s="7" t="s">
        <v>183</v>
      </c>
      <c r="B252" s="7" t="s">
        <v>25</v>
      </c>
      <c r="C252" s="7" t="s">
        <v>165</v>
      </c>
      <c r="D252" s="7">
        <v>38</v>
      </c>
      <c r="E252" s="7" t="s">
        <v>162</v>
      </c>
      <c r="F252" s="7" t="s">
        <v>52</v>
      </c>
      <c r="G252" s="7" t="s">
        <v>161</v>
      </c>
      <c r="H252" s="7" t="s">
        <v>179</v>
      </c>
      <c r="I252" s="7">
        <v>111000</v>
      </c>
      <c r="J252" s="7">
        <v>154</v>
      </c>
      <c r="K252" s="8">
        <v>7.0000000000000007E-2</v>
      </c>
      <c r="L252" s="7">
        <v>1094.33</v>
      </c>
      <c r="M252" s="6"/>
    </row>
    <row r="253" spans="1:13" x14ac:dyDescent="0.3">
      <c r="A253" s="7" t="s">
        <v>176</v>
      </c>
      <c r="B253" s="7" t="s">
        <v>78</v>
      </c>
      <c r="C253" s="7" t="s">
        <v>165</v>
      </c>
      <c r="D253" s="7">
        <v>22</v>
      </c>
      <c r="E253" s="7" t="s">
        <v>168</v>
      </c>
      <c r="F253" s="7" t="s">
        <v>144</v>
      </c>
      <c r="G253" s="7" t="s">
        <v>171</v>
      </c>
      <c r="H253" s="7" t="s">
        <v>182</v>
      </c>
      <c r="I253" s="7">
        <v>146000</v>
      </c>
      <c r="J253" s="7">
        <v>161</v>
      </c>
      <c r="K253" s="8">
        <v>0.04</v>
      </c>
      <c r="L253" s="7">
        <v>1173.3</v>
      </c>
      <c r="M253" s="6"/>
    </row>
    <row r="254" spans="1:13" x14ac:dyDescent="0.3">
      <c r="A254" s="7" t="s">
        <v>192</v>
      </c>
      <c r="B254" s="7" t="s">
        <v>75</v>
      </c>
      <c r="C254" s="7" t="s">
        <v>165</v>
      </c>
      <c r="D254" s="7">
        <v>64</v>
      </c>
      <c r="E254" s="7" t="s">
        <v>162</v>
      </c>
      <c r="F254" s="7" t="s">
        <v>28</v>
      </c>
      <c r="G254" s="7" t="s">
        <v>171</v>
      </c>
      <c r="H254" s="7" t="s">
        <v>182</v>
      </c>
      <c r="I254" s="7">
        <v>86000</v>
      </c>
      <c r="J254" s="7">
        <v>43</v>
      </c>
      <c r="K254" s="8">
        <v>7.0000000000000007E-2</v>
      </c>
      <c r="L254" s="7">
        <v>2267.11</v>
      </c>
      <c r="M254" s="6"/>
    </row>
    <row r="255" spans="1:13" x14ac:dyDescent="0.3">
      <c r="A255" s="7" t="s">
        <v>176</v>
      </c>
      <c r="B255" s="7" t="s">
        <v>146</v>
      </c>
      <c r="C255" s="7" t="s">
        <v>165</v>
      </c>
      <c r="D255" s="7">
        <v>52</v>
      </c>
      <c r="E255" s="7" t="s">
        <v>168</v>
      </c>
      <c r="F255" s="7" t="s">
        <v>121</v>
      </c>
      <c r="G255" s="7" t="s">
        <v>167</v>
      </c>
      <c r="H255" s="7" t="s">
        <v>160</v>
      </c>
      <c r="I255" s="7">
        <v>35000</v>
      </c>
      <c r="J255" s="7">
        <v>105</v>
      </c>
      <c r="K255" s="8">
        <v>0.05</v>
      </c>
      <c r="L255" s="7">
        <v>412.23</v>
      </c>
      <c r="M255" s="6"/>
    </row>
    <row r="256" spans="1:13" x14ac:dyDescent="0.3">
      <c r="A256" s="7" t="s">
        <v>187</v>
      </c>
      <c r="B256" s="7" t="s">
        <v>73</v>
      </c>
      <c r="C256" s="7" t="s">
        <v>163</v>
      </c>
      <c r="D256" s="7">
        <v>33</v>
      </c>
      <c r="E256" s="7" t="s">
        <v>168</v>
      </c>
      <c r="F256" s="7" t="s">
        <v>144</v>
      </c>
      <c r="G256" s="7" t="s">
        <v>171</v>
      </c>
      <c r="H256" s="7" t="s">
        <v>182</v>
      </c>
      <c r="I256" s="7">
        <v>137000</v>
      </c>
      <c r="J256" s="7">
        <v>27</v>
      </c>
      <c r="K256" s="8">
        <v>0.04</v>
      </c>
      <c r="L256" s="7">
        <v>5314.28</v>
      </c>
      <c r="M256" s="6"/>
    </row>
    <row r="257" spans="1:13" x14ac:dyDescent="0.3">
      <c r="A257" s="7" t="s">
        <v>207</v>
      </c>
      <c r="B257" s="7" t="s">
        <v>116</v>
      </c>
      <c r="C257" s="7" t="s">
        <v>165</v>
      </c>
      <c r="D257" s="7">
        <v>26</v>
      </c>
      <c r="E257" s="7" t="s">
        <v>162</v>
      </c>
      <c r="F257" s="7" t="s">
        <v>131</v>
      </c>
      <c r="G257" s="7" t="s">
        <v>171</v>
      </c>
      <c r="H257" s="7" t="s">
        <v>160</v>
      </c>
      <c r="I257" s="7">
        <v>74000</v>
      </c>
      <c r="J257" s="7">
        <v>88</v>
      </c>
      <c r="K257" s="8">
        <v>0.03</v>
      </c>
      <c r="L257" s="7">
        <v>937.84</v>
      </c>
      <c r="M257" s="6"/>
    </row>
    <row r="258" spans="1:13" x14ac:dyDescent="0.3">
      <c r="A258" s="7" t="s">
        <v>195</v>
      </c>
      <c r="B258" s="7" t="s">
        <v>21</v>
      </c>
      <c r="C258" s="7" t="s">
        <v>165</v>
      </c>
      <c r="D258" s="7">
        <v>51</v>
      </c>
      <c r="E258" s="7" t="s">
        <v>186</v>
      </c>
      <c r="F258" s="7" t="s">
        <v>85</v>
      </c>
      <c r="G258" s="7" t="s">
        <v>167</v>
      </c>
      <c r="H258" s="7" t="s">
        <v>160</v>
      </c>
      <c r="I258" s="7">
        <v>123000</v>
      </c>
      <c r="J258" s="7">
        <v>109</v>
      </c>
      <c r="K258" s="8">
        <v>0.05</v>
      </c>
      <c r="L258" s="7">
        <v>1406.33</v>
      </c>
      <c r="M258" s="6"/>
    </row>
    <row r="259" spans="1:13" x14ac:dyDescent="0.3">
      <c r="A259" s="7" t="s">
        <v>200</v>
      </c>
      <c r="B259" s="7" t="s">
        <v>27</v>
      </c>
      <c r="C259" s="7" t="s">
        <v>163</v>
      </c>
      <c r="D259" s="7">
        <v>34</v>
      </c>
      <c r="E259" s="7" t="s">
        <v>162</v>
      </c>
      <c r="F259" s="7" t="s">
        <v>22</v>
      </c>
      <c r="G259" s="7" t="s">
        <v>171</v>
      </c>
      <c r="H259" s="7" t="s">
        <v>182</v>
      </c>
      <c r="I259" s="7">
        <v>117000</v>
      </c>
      <c r="J259" s="7">
        <v>113</v>
      </c>
      <c r="K259" s="8">
        <v>0.04</v>
      </c>
      <c r="L259" s="7">
        <v>1244.32</v>
      </c>
      <c r="M259" s="6"/>
    </row>
    <row r="260" spans="1:13" x14ac:dyDescent="0.3">
      <c r="A260" s="7" t="s">
        <v>192</v>
      </c>
      <c r="B260" s="7" t="s">
        <v>60</v>
      </c>
      <c r="C260" s="7" t="s">
        <v>165</v>
      </c>
      <c r="D260" s="7">
        <v>44</v>
      </c>
      <c r="E260" s="7" t="s">
        <v>162</v>
      </c>
      <c r="F260" s="7" t="s">
        <v>57</v>
      </c>
      <c r="G260" s="7" t="s">
        <v>167</v>
      </c>
      <c r="H260" s="7" t="s">
        <v>160</v>
      </c>
      <c r="I260" s="7">
        <v>88000</v>
      </c>
      <c r="J260" s="7">
        <v>100</v>
      </c>
      <c r="K260" s="8">
        <v>0.03</v>
      </c>
      <c r="L260" s="7">
        <v>995.67</v>
      </c>
      <c r="M260" s="6"/>
    </row>
    <row r="261" spans="1:13" x14ac:dyDescent="0.3">
      <c r="A261" s="7" t="s">
        <v>205</v>
      </c>
      <c r="B261" s="7" t="s">
        <v>60</v>
      </c>
      <c r="C261" s="7" t="s">
        <v>165</v>
      </c>
      <c r="D261" s="7">
        <v>43</v>
      </c>
      <c r="E261" s="7" t="s">
        <v>162</v>
      </c>
      <c r="F261" s="7" t="s">
        <v>77</v>
      </c>
      <c r="G261" s="7" t="s">
        <v>161</v>
      </c>
      <c r="H261" s="7" t="s">
        <v>179</v>
      </c>
      <c r="I261" s="7">
        <v>136000</v>
      </c>
      <c r="J261" s="7">
        <v>126</v>
      </c>
      <c r="K261" s="8">
        <v>0.03</v>
      </c>
      <c r="L261" s="7">
        <v>1259.6099999999999</v>
      </c>
      <c r="M261" s="6"/>
    </row>
    <row r="262" spans="1:13" x14ac:dyDescent="0.3">
      <c r="A262" s="7" t="s">
        <v>197</v>
      </c>
      <c r="B262" s="7" t="s">
        <v>37</v>
      </c>
      <c r="C262" s="7" t="s">
        <v>165</v>
      </c>
      <c r="D262" s="7">
        <v>54</v>
      </c>
      <c r="E262" s="7" t="s">
        <v>162</v>
      </c>
      <c r="F262" s="7" t="s">
        <v>31</v>
      </c>
      <c r="G262" s="7" t="s">
        <v>171</v>
      </c>
      <c r="H262" s="7" t="s">
        <v>182</v>
      </c>
      <c r="I262" s="7">
        <v>136000</v>
      </c>
      <c r="J262" s="7">
        <v>39</v>
      </c>
      <c r="K262" s="8">
        <v>0.06</v>
      </c>
      <c r="L262" s="7">
        <v>3846.91</v>
      </c>
      <c r="M262" s="6"/>
    </row>
    <row r="263" spans="1:13" x14ac:dyDescent="0.3">
      <c r="A263" s="7" t="s">
        <v>199</v>
      </c>
      <c r="B263" s="7" t="s">
        <v>18</v>
      </c>
      <c r="C263" s="7" t="s">
        <v>165</v>
      </c>
      <c r="D263" s="7">
        <v>26</v>
      </c>
      <c r="E263" s="7" t="s">
        <v>162</v>
      </c>
      <c r="F263" s="7" t="s">
        <v>12</v>
      </c>
      <c r="G263" s="7" t="s">
        <v>161</v>
      </c>
      <c r="H263" s="7" t="s">
        <v>179</v>
      </c>
      <c r="I263" s="7">
        <v>107000</v>
      </c>
      <c r="J263" s="7">
        <v>57</v>
      </c>
      <c r="K263" s="8">
        <v>7.0000000000000007E-2</v>
      </c>
      <c r="L263" s="7">
        <v>2211.96</v>
      </c>
      <c r="M263" s="6"/>
    </row>
    <row r="264" spans="1:13" x14ac:dyDescent="0.3">
      <c r="A264" s="7" t="s">
        <v>189</v>
      </c>
      <c r="B264" s="7" t="s">
        <v>137</v>
      </c>
      <c r="C264" s="7" t="s">
        <v>165</v>
      </c>
      <c r="D264" s="7">
        <v>26</v>
      </c>
      <c r="E264" s="7" t="s">
        <v>162</v>
      </c>
      <c r="F264" s="7" t="s">
        <v>100</v>
      </c>
      <c r="G264" s="7" t="s">
        <v>161</v>
      </c>
      <c r="H264" s="7" t="s">
        <v>179</v>
      </c>
      <c r="I264" s="7">
        <v>85000</v>
      </c>
      <c r="J264" s="7">
        <v>112</v>
      </c>
      <c r="K264" s="8">
        <v>7.0000000000000007E-2</v>
      </c>
      <c r="L264" s="7">
        <v>1035.79</v>
      </c>
      <c r="M264" s="6"/>
    </row>
    <row r="265" spans="1:13" x14ac:dyDescent="0.3">
      <c r="A265" s="7" t="s">
        <v>206</v>
      </c>
      <c r="B265" s="7" t="s">
        <v>139</v>
      </c>
      <c r="C265" s="7" t="s">
        <v>163</v>
      </c>
      <c r="D265" s="7">
        <v>24</v>
      </c>
      <c r="E265" s="7" t="s">
        <v>162</v>
      </c>
      <c r="F265" s="7" t="s">
        <v>100</v>
      </c>
      <c r="G265" s="7" t="s">
        <v>167</v>
      </c>
      <c r="H265" s="7" t="s">
        <v>160</v>
      </c>
      <c r="I265" s="7">
        <v>38000</v>
      </c>
      <c r="J265" s="7">
        <v>104</v>
      </c>
      <c r="K265" s="8">
        <v>0.05</v>
      </c>
      <c r="L265" s="7">
        <v>451</v>
      </c>
      <c r="M265" s="6"/>
    </row>
    <row r="266" spans="1:13" x14ac:dyDescent="0.3">
      <c r="A266" s="7" t="s">
        <v>175</v>
      </c>
      <c r="B266" s="7" t="s">
        <v>25</v>
      </c>
      <c r="C266" s="7" t="s">
        <v>163</v>
      </c>
      <c r="D266" s="7">
        <v>60</v>
      </c>
      <c r="E266" s="7" t="s">
        <v>162</v>
      </c>
      <c r="F266" s="7" t="s">
        <v>99</v>
      </c>
      <c r="G266" s="7" t="s">
        <v>167</v>
      </c>
      <c r="H266" s="7" t="s">
        <v>160</v>
      </c>
      <c r="I266" s="7">
        <v>54000</v>
      </c>
      <c r="J266" s="7">
        <v>136</v>
      </c>
      <c r="K266" s="8">
        <v>0.05</v>
      </c>
      <c r="L266" s="7">
        <v>520.92999999999995</v>
      </c>
      <c r="M266" s="6"/>
    </row>
    <row r="267" spans="1:13" x14ac:dyDescent="0.3">
      <c r="A267" s="7" t="s">
        <v>185</v>
      </c>
      <c r="B267" s="7" t="s">
        <v>139</v>
      </c>
      <c r="C267" s="7" t="s">
        <v>165</v>
      </c>
      <c r="D267" s="7">
        <v>31</v>
      </c>
      <c r="E267" s="7" t="s">
        <v>168</v>
      </c>
      <c r="F267" s="7" t="s">
        <v>57</v>
      </c>
      <c r="G267" s="7" t="s">
        <v>167</v>
      </c>
      <c r="H267" s="7" t="s">
        <v>160</v>
      </c>
      <c r="I267" s="7">
        <v>54000</v>
      </c>
      <c r="J267" s="7">
        <v>88</v>
      </c>
      <c r="K267" s="8">
        <v>0.04</v>
      </c>
      <c r="L267" s="7">
        <v>709.04</v>
      </c>
      <c r="M267" s="6"/>
    </row>
    <row r="268" spans="1:13" x14ac:dyDescent="0.3">
      <c r="A268" s="7" t="s">
        <v>205</v>
      </c>
      <c r="B268" s="7" t="s">
        <v>53</v>
      </c>
      <c r="C268" s="7" t="s">
        <v>165</v>
      </c>
      <c r="D268" s="7">
        <v>63</v>
      </c>
      <c r="E268" s="7" t="s">
        <v>168</v>
      </c>
      <c r="F268" s="7" t="s">
        <v>85</v>
      </c>
      <c r="G268" s="7" t="s">
        <v>161</v>
      </c>
      <c r="H268" s="7" t="s">
        <v>179</v>
      </c>
      <c r="I268" s="7">
        <v>84000</v>
      </c>
      <c r="J268" s="7">
        <v>79</v>
      </c>
      <c r="K268" s="8">
        <v>7.0000000000000007E-2</v>
      </c>
      <c r="L268" s="7">
        <v>1330.09</v>
      </c>
      <c r="M268" s="6"/>
    </row>
    <row r="269" spans="1:13" x14ac:dyDescent="0.3">
      <c r="A269" s="7" t="s">
        <v>169</v>
      </c>
      <c r="B269" s="7" t="s">
        <v>142</v>
      </c>
      <c r="C269" s="7" t="s">
        <v>165</v>
      </c>
      <c r="D269" s="7">
        <v>25</v>
      </c>
      <c r="E269" s="7" t="s">
        <v>162</v>
      </c>
      <c r="F269" s="7" t="s">
        <v>85</v>
      </c>
      <c r="G269" s="7" t="s">
        <v>161</v>
      </c>
      <c r="H269" s="7" t="s">
        <v>179</v>
      </c>
      <c r="I269" s="7">
        <v>94000</v>
      </c>
      <c r="J269" s="7">
        <v>112</v>
      </c>
      <c r="K269" s="8">
        <v>0.03</v>
      </c>
      <c r="L269" s="7">
        <v>963.3</v>
      </c>
      <c r="M269" s="6"/>
    </row>
    <row r="270" spans="1:13" x14ac:dyDescent="0.3">
      <c r="A270" s="7" t="s">
        <v>210</v>
      </c>
      <c r="B270" s="7" t="s">
        <v>72</v>
      </c>
      <c r="C270" s="7" t="s">
        <v>165</v>
      </c>
      <c r="D270" s="7">
        <v>49</v>
      </c>
      <c r="E270" s="7" t="s">
        <v>168</v>
      </c>
      <c r="F270" s="7" t="s">
        <v>55</v>
      </c>
      <c r="G270" s="7" t="s">
        <v>171</v>
      </c>
      <c r="H270" s="7" t="s">
        <v>182</v>
      </c>
      <c r="I270" s="7">
        <v>116000</v>
      </c>
      <c r="J270" s="7">
        <v>158</v>
      </c>
      <c r="K270" s="8">
        <v>0.05</v>
      </c>
      <c r="L270" s="7">
        <v>1003.65</v>
      </c>
      <c r="M270" s="6"/>
    </row>
    <row r="271" spans="1:13" x14ac:dyDescent="0.3">
      <c r="A271" s="7" t="s">
        <v>199</v>
      </c>
      <c r="B271" s="7" t="s">
        <v>13</v>
      </c>
      <c r="C271" s="7" t="s">
        <v>165</v>
      </c>
      <c r="D271" s="7">
        <v>53</v>
      </c>
      <c r="E271" s="7" t="s">
        <v>162</v>
      </c>
      <c r="F271" s="7" t="s">
        <v>109</v>
      </c>
      <c r="G271" s="7" t="s">
        <v>161</v>
      </c>
      <c r="H271" s="7" t="s">
        <v>179</v>
      </c>
      <c r="I271" s="7">
        <v>117000</v>
      </c>
      <c r="J271" s="7">
        <v>136</v>
      </c>
      <c r="K271" s="8">
        <v>0.03</v>
      </c>
      <c r="L271" s="7">
        <v>1015.88</v>
      </c>
      <c r="M271" s="6"/>
    </row>
    <row r="272" spans="1:13" x14ac:dyDescent="0.3">
      <c r="A272" s="7" t="s">
        <v>181</v>
      </c>
      <c r="B272" s="7" t="s">
        <v>25</v>
      </c>
      <c r="C272" s="7" t="s">
        <v>165</v>
      </c>
      <c r="D272" s="7">
        <v>45</v>
      </c>
      <c r="E272" s="7" t="s">
        <v>162</v>
      </c>
      <c r="F272" s="7" t="s">
        <v>91</v>
      </c>
      <c r="G272" s="7" t="s">
        <v>171</v>
      </c>
      <c r="H272" s="7" t="s">
        <v>160</v>
      </c>
      <c r="I272" s="7">
        <v>71000</v>
      </c>
      <c r="J272" s="7">
        <v>116</v>
      </c>
      <c r="K272" s="8">
        <v>0.04</v>
      </c>
      <c r="L272" s="7">
        <v>739.02</v>
      </c>
      <c r="M272" s="6"/>
    </row>
    <row r="273" spans="1:13" x14ac:dyDescent="0.3">
      <c r="A273" s="7" t="s">
        <v>170</v>
      </c>
      <c r="B273" s="7" t="s">
        <v>140</v>
      </c>
      <c r="C273" s="7" t="s">
        <v>163</v>
      </c>
      <c r="D273" s="7">
        <v>34</v>
      </c>
      <c r="E273" s="7" t="s">
        <v>162</v>
      </c>
      <c r="F273" s="7" t="s">
        <v>107</v>
      </c>
      <c r="G273" s="7" t="s">
        <v>161</v>
      </c>
      <c r="H273" s="7" t="s">
        <v>160</v>
      </c>
      <c r="I273" s="7">
        <v>76000</v>
      </c>
      <c r="J273" s="7">
        <v>140</v>
      </c>
      <c r="K273" s="8">
        <v>0.04</v>
      </c>
      <c r="L273" s="7">
        <v>680.23</v>
      </c>
      <c r="M273" s="6"/>
    </row>
    <row r="274" spans="1:13" x14ac:dyDescent="0.3">
      <c r="A274" s="7" t="s">
        <v>197</v>
      </c>
      <c r="B274" s="7" t="s">
        <v>41</v>
      </c>
      <c r="C274" s="7" t="s">
        <v>165</v>
      </c>
      <c r="D274" s="7">
        <v>39</v>
      </c>
      <c r="E274" s="7" t="s">
        <v>168</v>
      </c>
      <c r="F274" s="7" t="s">
        <v>26</v>
      </c>
      <c r="G274" s="7" t="s">
        <v>161</v>
      </c>
      <c r="H274" s="7" t="s">
        <v>179</v>
      </c>
      <c r="I274" s="7">
        <v>85000</v>
      </c>
      <c r="J274" s="7">
        <v>150</v>
      </c>
      <c r="K274" s="8">
        <v>0.06</v>
      </c>
      <c r="L274" s="7">
        <v>806.83</v>
      </c>
      <c r="M274" s="6"/>
    </row>
    <row r="275" spans="1:13" x14ac:dyDescent="0.3">
      <c r="A275" s="7" t="s">
        <v>199</v>
      </c>
      <c r="B275" s="7" t="s">
        <v>13</v>
      </c>
      <c r="C275" s="7" t="s">
        <v>165</v>
      </c>
      <c r="D275" s="7">
        <v>53</v>
      </c>
      <c r="E275" s="7" t="s">
        <v>168</v>
      </c>
      <c r="F275" s="7" t="s">
        <v>77</v>
      </c>
      <c r="G275" s="7" t="s">
        <v>161</v>
      </c>
      <c r="H275" s="7" t="s">
        <v>179</v>
      </c>
      <c r="I275" s="7">
        <v>105000</v>
      </c>
      <c r="J275" s="7">
        <v>94</v>
      </c>
      <c r="K275" s="8">
        <v>0.05</v>
      </c>
      <c r="L275" s="7">
        <v>1352.31</v>
      </c>
      <c r="M275" s="6"/>
    </row>
    <row r="276" spans="1:13" x14ac:dyDescent="0.3">
      <c r="A276" s="7" t="s">
        <v>170</v>
      </c>
      <c r="B276" s="7" t="s">
        <v>83</v>
      </c>
      <c r="C276" s="7" t="s">
        <v>163</v>
      </c>
      <c r="D276" s="7">
        <v>25</v>
      </c>
      <c r="E276" s="7" t="s">
        <v>162</v>
      </c>
      <c r="F276" s="7" t="s">
        <v>31</v>
      </c>
      <c r="G276" s="7" t="s">
        <v>161</v>
      </c>
      <c r="H276" s="7" t="s">
        <v>160</v>
      </c>
      <c r="I276" s="7">
        <v>46000</v>
      </c>
      <c r="J276" s="7">
        <v>96</v>
      </c>
      <c r="K276" s="8">
        <v>0.03</v>
      </c>
      <c r="L276" s="7">
        <v>539.55999999999995</v>
      </c>
      <c r="M276" s="6"/>
    </row>
    <row r="277" spans="1:13" x14ac:dyDescent="0.3">
      <c r="A277" s="7" t="s">
        <v>196</v>
      </c>
      <c r="B277" s="7" t="s">
        <v>32</v>
      </c>
      <c r="C277" s="7" t="s">
        <v>165</v>
      </c>
      <c r="D277" s="7">
        <v>60</v>
      </c>
      <c r="E277" s="7" t="s">
        <v>162</v>
      </c>
      <c r="F277" s="7" t="s">
        <v>40</v>
      </c>
      <c r="G277" s="7" t="s">
        <v>171</v>
      </c>
      <c r="H277" s="7" t="s">
        <v>160</v>
      </c>
      <c r="I277" s="7">
        <v>50000</v>
      </c>
      <c r="J277" s="7">
        <v>153</v>
      </c>
      <c r="K277" s="8">
        <v>0.06</v>
      </c>
      <c r="L277" s="7">
        <v>468.36</v>
      </c>
      <c r="M277" s="6"/>
    </row>
    <row r="278" spans="1:13" x14ac:dyDescent="0.3">
      <c r="A278" s="7" t="s">
        <v>203</v>
      </c>
      <c r="B278" s="7" t="s">
        <v>110</v>
      </c>
      <c r="C278" s="7" t="s">
        <v>165</v>
      </c>
      <c r="D278" s="7">
        <v>56</v>
      </c>
      <c r="E278" s="7" t="s">
        <v>162</v>
      </c>
      <c r="F278" s="7" t="s">
        <v>107</v>
      </c>
      <c r="G278" s="7" t="s">
        <v>161</v>
      </c>
      <c r="H278" s="7" t="s">
        <v>160</v>
      </c>
      <c r="I278" s="7">
        <v>66000</v>
      </c>
      <c r="J278" s="7">
        <v>152</v>
      </c>
      <c r="K278" s="8">
        <v>7.0000000000000007E-2</v>
      </c>
      <c r="L278" s="7">
        <v>655.98</v>
      </c>
      <c r="M278" s="6"/>
    </row>
    <row r="279" spans="1:13" x14ac:dyDescent="0.3">
      <c r="A279" s="7" t="s">
        <v>180</v>
      </c>
      <c r="B279" s="7" t="s">
        <v>139</v>
      </c>
      <c r="C279" s="7" t="s">
        <v>163</v>
      </c>
      <c r="D279" s="7">
        <v>24</v>
      </c>
      <c r="E279" s="7" t="s">
        <v>186</v>
      </c>
      <c r="F279" s="7" t="s">
        <v>6</v>
      </c>
      <c r="G279" s="7" t="s">
        <v>167</v>
      </c>
      <c r="H279" s="7" t="s">
        <v>160</v>
      </c>
      <c r="I279" s="7">
        <v>86000</v>
      </c>
      <c r="J279" s="7">
        <v>98</v>
      </c>
      <c r="K279" s="8">
        <v>0.03</v>
      </c>
      <c r="L279" s="7">
        <v>990.53</v>
      </c>
      <c r="M279" s="6"/>
    </row>
    <row r="280" spans="1:13" x14ac:dyDescent="0.3">
      <c r="A280" s="7" t="s">
        <v>173</v>
      </c>
      <c r="B280" s="7" t="s">
        <v>54</v>
      </c>
      <c r="C280" s="7" t="s">
        <v>163</v>
      </c>
      <c r="D280" s="7">
        <v>64</v>
      </c>
      <c r="E280" s="7" t="s">
        <v>162</v>
      </c>
      <c r="F280" s="7" t="s">
        <v>107</v>
      </c>
      <c r="G280" s="7" t="s">
        <v>167</v>
      </c>
      <c r="H280" s="7" t="s">
        <v>160</v>
      </c>
      <c r="I280" s="7">
        <v>122000</v>
      </c>
      <c r="J280" s="7">
        <v>29</v>
      </c>
      <c r="K280" s="8">
        <v>0.06</v>
      </c>
      <c r="L280" s="7">
        <v>4529.75</v>
      </c>
      <c r="M280" s="6"/>
    </row>
    <row r="281" spans="1:13" x14ac:dyDescent="0.3">
      <c r="A281" s="7" t="s">
        <v>202</v>
      </c>
      <c r="B281" s="7" t="s">
        <v>83</v>
      </c>
      <c r="C281" s="7" t="s">
        <v>165</v>
      </c>
      <c r="D281" s="7">
        <v>37</v>
      </c>
      <c r="E281" s="7" t="s">
        <v>162</v>
      </c>
      <c r="F281" s="7" t="s">
        <v>70</v>
      </c>
      <c r="G281" s="7" t="s">
        <v>171</v>
      </c>
      <c r="H281" s="7" t="s">
        <v>160</v>
      </c>
      <c r="I281" s="7">
        <v>32000</v>
      </c>
      <c r="J281" s="7">
        <v>166</v>
      </c>
      <c r="K281" s="8">
        <v>0.05</v>
      </c>
      <c r="L281" s="7">
        <v>267.45</v>
      </c>
      <c r="M281" s="6"/>
    </row>
    <row r="282" spans="1:13" x14ac:dyDescent="0.3">
      <c r="A282" s="7" t="s">
        <v>188</v>
      </c>
      <c r="B282" s="7" t="s">
        <v>132</v>
      </c>
      <c r="C282" s="7" t="s">
        <v>165</v>
      </c>
      <c r="D282" s="7">
        <v>20</v>
      </c>
      <c r="E282" s="7" t="s">
        <v>162</v>
      </c>
      <c r="F282" s="7" t="s">
        <v>100</v>
      </c>
      <c r="G282" s="7" t="s">
        <v>161</v>
      </c>
      <c r="H282" s="7" t="s">
        <v>160</v>
      </c>
      <c r="I282" s="7">
        <v>48000</v>
      </c>
      <c r="J282" s="7">
        <v>71</v>
      </c>
      <c r="K282" s="8">
        <v>7.0000000000000007E-2</v>
      </c>
      <c r="L282" s="7">
        <v>827.63</v>
      </c>
      <c r="M282" s="6"/>
    </row>
    <row r="283" spans="1:13" x14ac:dyDescent="0.3">
      <c r="A283" s="7" t="s">
        <v>201</v>
      </c>
      <c r="B283" s="7" t="s">
        <v>113</v>
      </c>
      <c r="C283" s="7" t="s">
        <v>163</v>
      </c>
      <c r="D283" s="7">
        <v>32</v>
      </c>
      <c r="E283" s="7" t="s">
        <v>168</v>
      </c>
      <c r="F283" s="7" t="s">
        <v>59</v>
      </c>
      <c r="G283" s="7" t="s">
        <v>161</v>
      </c>
      <c r="H283" s="7" t="s">
        <v>179</v>
      </c>
      <c r="I283" s="7">
        <v>106000</v>
      </c>
      <c r="J283" s="7">
        <v>179</v>
      </c>
      <c r="K283" s="8">
        <v>0.03</v>
      </c>
      <c r="L283" s="7">
        <v>735.26</v>
      </c>
      <c r="M283" s="6"/>
    </row>
    <row r="284" spans="1:13" x14ac:dyDescent="0.3">
      <c r="A284" s="7" t="s">
        <v>164</v>
      </c>
      <c r="B284" s="7" t="s">
        <v>101</v>
      </c>
      <c r="C284" s="7" t="s">
        <v>163</v>
      </c>
      <c r="D284" s="7">
        <v>31</v>
      </c>
      <c r="E284" s="7" t="s">
        <v>168</v>
      </c>
      <c r="F284" s="7" t="s">
        <v>92</v>
      </c>
      <c r="G284" s="7" t="s">
        <v>167</v>
      </c>
      <c r="H284" s="7" t="s">
        <v>160</v>
      </c>
      <c r="I284" s="7">
        <v>61000</v>
      </c>
      <c r="J284" s="7">
        <v>124</v>
      </c>
      <c r="K284" s="8">
        <v>0.05</v>
      </c>
      <c r="L284" s="7">
        <v>630.91999999999996</v>
      </c>
      <c r="M284" s="6"/>
    </row>
    <row r="285" spans="1:13" x14ac:dyDescent="0.3">
      <c r="A285" s="7" t="s">
        <v>193</v>
      </c>
      <c r="B285" s="7" t="s">
        <v>114</v>
      </c>
      <c r="C285" s="7" t="s">
        <v>165</v>
      </c>
      <c r="D285" s="7">
        <v>24</v>
      </c>
      <c r="E285" s="7" t="s">
        <v>168</v>
      </c>
      <c r="F285" s="7" t="s">
        <v>144</v>
      </c>
      <c r="G285" s="7" t="s">
        <v>167</v>
      </c>
      <c r="H285" s="7" t="s">
        <v>160</v>
      </c>
      <c r="I285" s="7">
        <v>33000</v>
      </c>
      <c r="J285" s="7">
        <v>159</v>
      </c>
      <c r="K285" s="8">
        <v>0.04</v>
      </c>
      <c r="L285" s="7">
        <v>267.72000000000003</v>
      </c>
      <c r="M285" s="6"/>
    </row>
    <row r="286" spans="1:13" x14ac:dyDescent="0.3">
      <c r="A286" s="7" t="s">
        <v>192</v>
      </c>
      <c r="B286" s="7" t="s">
        <v>27</v>
      </c>
      <c r="C286" s="7" t="s">
        <v>165</v>
      </c>
      <c r="D286" s="7">
        <v>57</v>
      </c>
      <c r="E286" s="7" t="s">
        <v>162</v>
      </c>
      <c r="F286" s="7" t="s">
        <v>50</v>
      </c>
      <c r="G286" s="7" t="s">
        <v>161</v>
      </c>
      <c r="H286" s="7" t="s">
        <v>179</v>
      </c>
      <c r="I286" s="7">
        <v>138000</v>
      </c>
      <c r="J286" s="7">
        <v>84</v>
      </c>
      <c r="K286" s="8">
        <v>0.06</v>
      </c>
      <c r="L286" s="7">
        <v>2015.98</v>
      </c>
      <c r="M286" s="6"/>
    </row>
    <row r="287" spans="1:13" x14ac:dyDescent="0.3">
      <c r="A287" s="7" t="s">
        <v>188</v>
      </c>
      <c r="B287" s="7" t="s">
        <v>90</v>
      </c>
      <c r="C287" s="7" t="s">
        <v>165</v>
      </c>
      <c r="D287" s="7">
        <v>57</v>
      </c>
      <c r="E287" s="7" t="s">
        <v>162</v>
      </c>
      <c r="F287" s="7" t="s">
        <v>126</v>
      </c>
      <c r="G287" s="7" t="s">
        <v>167</v>
      </c>
      <c r="H287" s="7" t="s">
        <v>160</v>
      </c>
      <c r="I287" s="7">
        <v>146000</v>
      </c>
      <c r="J287" s="7">
        <v>157</v>
      </c>
      <c r="K287" s="8">
        <v>0.05</v>
      </c>
      <c r="L287" s="7">
        <v>1268.9000000000001</v>
      </c>
      <c r="M287" s="6"/>
    </row>
    <row r="288" spans="1:13" x14ac:dyDescent="0.3">
      <c r="A288" s="7" t="s">
        <v>207</v>
      </c>
      <c r="B288" s="7" t="s">
        <v>56</v>
      </c>
      <c r="C288" s="7" t="s">
        <v>165</v>
      </c>
      <c r="D288" s="7">
        <v>36</v>
      </c>
      <c r="E288" s="7" t="s">
        <v>162</v>
      </c>
      <c r="F288" s="7" t="s">
        <v>147</v>
      </c>
      <c r="G288" s="7" t="s">
        <v>161</v>
      </c>
      <c r="H288" s="7" t="s">
        <v>160</v>
      </c>
      <c r="I288" s="7">
        <v>64000</v>
      </c>
      <c r="J288" s="7">
        <v>176</v>
      </c>
      <c r="K288" s="8">
        <v>0.03</v>
      </c>
      <c r="L288" s="7">
        <v>449.93</v>
      </c>
      <c r="M288" s="6"/>
    </row>
    <row r="289" spans="1:13" x14ac:dyDescent="0.3">
      <c r="A289" s="7" t="s">
        <v>193</v>
      </c>
      <c r="B289" s="7" t="s">
        <v>63</v>
      </c>
      <c r="C289" s="7" t="s">
        <v>165</v>
      </c>
      <c r="D289" s="7">
        <v>40</v>
      </c>
      <c r="E289" s="7" t="s">
        <v>162</v>
      </c>
      <c r="F289" s="7" t="s">
        <v>70</v>
      </c>
      <c r="G289" s="7" t="s">
        <v>171</v>
      </c>
      <c r="H289" s="7" t="s">
        <v>182</v>
      </c>
      <c r="I289" s="7">
        <v>130000</v>
      </c>
      <c r="J289" s="7">
        <v>69</v>
      </c>
      <c r="K289" s="8">
        <v>0.06</v>
      </c>
      <c r="L289" s="7">
        <v>2232.37</v>
      </c>
      <c r="M289" s="6"/>
    </row>
    <row r="290" spans="1:13" x14ac:dyDescent="0.3">
      <c r="A290" s="7" t="s">
        <v>206</v>
      </c>
      <c r="B290" s="7" t="s">
        <v>7</v>
      </c>
      <c r="C290" s="7" t="s">
        <v>163</v>
      </c>
      <c r="D290" s="7">
        <v>33</v>
      </c>
      <c r="E290" s="7" t="s">
        <v>168</v>
      </c>
      <c r="F290" s="7" t="s">
        <v>43</v>
      </c>
      <c r="G290" s="7" t="s">
        <v>161</v>
      </c>
      <c r="H290" s="7" t="s">
        <v>160</v>
      </c>
      <c r="I290" s="7">
        <v>70000</v>
      </c>
      <c r="J290" s="7">
        <v>118</v>
      </c>
      <c r="K290" s="8">
        <v>7.0000000000000007E-2</v>
      </c>
      <c r="L290" s="7">
        <v>822.29</v>
      </c>
      <c r="M290" s="6"/>
    </row>
    <row r="291" spans="1:13" x14ac:dyDescent="0.3">
      <c r="A291" s="7" t="s">
        <v>210</v>
      </c>
      <c r="B291" s="7" t="s">
        <v>81</v>
      </c>
      <c r="C291" s="7" t="s">
        <v>165</v>
      </c>
      <c r="D291" s="7">
        <v>30</v>
      </c>
      <c r="E291" s="7" t="s">
        <v>162</v>
      </c>
      <c r="F291" s="7" t="s">
        <v>22</v>
      </c>
      <c r="G291" s="7" t="s">
        <v>171</v>
      </c>
      <c r="H291" s="7" t="s">
        <v>182</v>
      </c>
      <c r="I291" s="7">
        <v>117000</v>
      </c>
      <c r="J291" s="7">
        <v>168</v>
      </c>
      <c r="K291" s="8">
        <v>0.04</v>
      </c>
      <c r="L291" s="7">
        <v>910.66</v>
      </c>
      <c r="M291" s="6"/>
    </row>
    <row r="292" spans="1:13" x14ac:dyDescent="0.3">
      <c r="A292" s="7" t="s">
        <v>181</v>
      </c>
      <c r="B292" s="7" t="s">
        <v>133</v>
      </c>
      <c r="C292" s="7" t="s">
        <v>165</v>
      </c>
      <c r="D292" s="7">
        <v>42</v>
      </c>
      <c r="E292" s="7" t="s">
        <v>162</v>
      </c>
      <c r="F292" s="7" t="s">
        <v>70</v>
      </c>
      <c r="G292" s="7" t="s">
        <v>171</v>
      </c>
      <c r="H292" s="7" t="s">
        <v>182</v>
      </c>
      <c r="I292" s="7">
        <v>122000</v>
      </c>
      <c r="J292" s="7">
        <v>143</v>
      </c>
      <c r="K292" s="8">
        <v>0.03</v>
      </c>
      <c r="L292" s="7">
        <v>1015.77</v>
      </c>
      <c r="M292" s="6"/>
    </row>
    <row r="293" spans="1:13" x14ac:dyDescent="0.3">
      <c r="A293" s="7" t="s">
        <v>169</v>
      </c>
      <c r="B293" s="7" t="s">
        <v>82</v>
      </c>
      <c r="C293" s="7" t="s">
        <v>165</v>
      </c>
      <c r="D293" s="7">
        <v>70</v>
      </c>
      <c r="E293" s="7" t="s">
        <v>168</v>
      </c>
      <c r="F293" s="7" t="s">
        <v>50</v>
      </c>
      <c r="G293" s="7" t="s">
        <v>167</v>
      </c>
      <c r="H293" s="7" t="s">
        <v>160</v>
      </c>
      <c r="I293" s="7">
        <v>126000</v>
      </c>
      <c r="J293" s="7">
        <v>127</v>
      </c>
      <c r="K293" s="8">
        <v>0.04</v>
      </c>
      <c r="L293" s="7">
        <v>1218.53</v>
      </c>
      <c r="M293" s="6"/>
    </row>
    <row r="294" spans="1:13" x14ac:dyDescent="0.3">
      <c r="A294" s="7" t="s">
        <v>201</v>
      </c>
      <c r="B294" s="7" t="s">
        <v>146</v>
      </c>
      <c r="C294" s="7" t="s">
        <v>163</v>
      </c>
      <c r="D294" s="7">
        <v>52</v>
      </c>
      <c r="E294" s="7" t="s">
        <v>186</v>
      </c>
      <c r="F294" s="7" t="s">
        <v>105</v>
      </c>
      <c r="G294" s="7" t="s">
        <v>161</v>
      </c>
      <c r="H294" s="7" t="s">
        <v>160</v>
      </c>
      <c r="I294" s="7">
        <v>64000</v>
      </c>
      <c r="J294" s="7">
        <v>144</v>
      </c>
      <c r="K294" s="8">
        <v>7.0000000000000007E-2</v>
      </c>
      <c r="L294" s="7">
        <v>658.16</v>
      </c>
      <c r="M294" s="6"/>
    </row>
    <row r="295" spans="1:13" x14ac:dyDescent="0.3">
      <c r="A295" s="7" t="s">
        <v>184</v>
      </c>
      <c r="B295" s="7" t="s">
        <v>62</v>
      </c>
      <c r="C295" s="7" t="s">
        <v>163</v>
      </c>
      <c r="D295" s="7">
        <v>28</v>
      </c>
      <c r="E295" s="7" t="s">
        <v>168</v>
      </c>
      <c r="F295" s="7" t="s">
        <v>38</v>
      </c>
      <c r="G295" s="7" t="s">
        <v>167</v>
      </c>
      <c r="H295" s="7" t="s">
        <v>160</v>
      </c>
      <c r="I295" s="7">
        <v>106000</v>
      </c>
      <c r="J295" s="7">
        <v>35</v>
      </c>
      <c r="K295" s="8">
        <v>0.06</v>
      </c>
      <c r="L295" s="7">
        <v>3308.84</v>
      </c>
      <c r="M295" s="6"/>
    </row>
    <row r="296" spans="1:13" x14ac:dyDescent="0.3">
      <c r="A296" s="7" t="s">
        <v>177</v>
      </c>
      <c r="B296" s="7" t="s">
        <v>25</v>
      </c>
      <c r="C296" s="7" t="s">
        <v>165</v>
      </c>
      <c r="D296" s="7">
        <v>29</v>
      </c>
      <c r="E296" s="7" t="s">
        <v>162</v>
      </c>
      <c r="F296" s="7" t="s">
        <v>22</v>
      </c>
      <c r="G296" s="7" t="s">
        <v>167</v>
      </c>
      <c r="H296" s="7" t="s">
        <v>160</v>
      </c>
      <c r="I296" s="7">
        <v>46000</v>
      </c>
      <c r="J296" s="7">
        <v>46</v>
      </c>
      <c r="K296" s="8">
        <v>0.06</v>
      </c>
      <c r="L296" s="7">
        <v>1121.8900000000001</v>
      </c>
      <c r="M296" s="6"/>
    </row>
    <row r="297" spans="1:13" x14ac:dyDescent="0.3">
      <c r="A297" s="7" t="s">
        <v>200</v>
      </c>
      <c r="B297" s="7" t="s">
        <v>114</v>
      </c>
      <c r="C297" s="7" t="s">
        <v>163</v>
      </c>
      <c r="D297" s="7">
        <v>55</v>
      </c>
      <c r="E297" s="7" t="s">
        <v>162</v>
      </c>
      <c r="F297" s="7" t="s">
        <v>95</v>
      </c>
      <c r="G297" s="7" t="s">
        <v>167</v>
      </c>
      <c r="H297" s="7" t="s">
        <v>160</v>
      </c>
      <c r="I297" s="7">
        <v>106000</v>
      </c>
      <c r="J297" s="7">
        <v>29</v>
      </c>
      <c r="K297" s="8">
        <v>0.03</v>
      </c>
      <c r="L297" s="7">
        <v>3793.84</v>
      </c>
      <c r="M297" s="6"/>
    </row>
    <row r="298" spans="1:13" x14ac:dyDescent="0.3">
      <c r="A298" s="7" t="s">
        <v>172</v>
      </c>
      <c r="B298" s="7" t="s">
        <v>116</v>
      </c>
      <c r="C298" s="7" t="s">
        <v>165</v>
      </c>
      <c r="D298" s="7">
        <v>67</v>
      </c>
      <c r="E298" s="7" t="s">
        <v>168</v>
      </c>
      <c r="F298" s="7" t="s">
        <v>77</v>
      </c>
      <c r="G298" s="7" t="s">
        <v>171</v>
      </c>
      <c r="H298" s="7" t="s">
        <v>182</v>
      </c>
      <c r="I298" s="7">
        <v>103000</v>
      </c>
      <c r="J298" s="7">
        <v>167</v>
      </c>
      <c r="K298" s="8">
        <v>7.0000000000000007E-2</v>
      </c>
      <c r="L298" s="7">
        <v>966.87</v>
      </c>
      <c r="M298" s="6"/>
    </row>
    <row r="299" spans="1:13" x14ac:dyDescent="0.3">
      <c r="A299" s="7" t="s">
        <v>194</v>
      </c>
      <c r="B299" s="7" t="s">
        <v>103</v>
      </c>
      <c r="C299" s="7" t="s">
        <v>165</v>
      </c>
      <c r="D299" s="7">
        <v>24</v>
      </c>
      <c r="E299" s="7" t="s">
        <v>162</v>
      </c>
      <c r="F299" s="7" t="s">
        <v>144</v>
      </c>
      <c r="G299" s="7" t="s">
        <v>171</v>
      </c>
      <c r="H299" s="7" t="s">
        <v>160</v>
      </c>
      <c r="I299" s="7">
        <v>37000</v>
      </c>
      <c r="J299" s="7">
        <v>42</v>
      </c>
      <c r="K299" s="8">
        <v>7.0000000000000007E-2</v>
      </c>
      <c r="L299" s="7">
        <v>995.83</v>
      </c>
      <c r="M299" s="6"/>
    </row>
    <row r="300" spans="1:13" x14ac:dyDescent="0.3">
      <c r="A300" s="7" t="s">
        <v>208</v>
      </c>
      <c r="B300" s="7" t="s">
        <v>133</v>
      </c>
      <c r="C300" s="7" t="s">
        <v>165</v>
      </c>
      <c r="D300" s="7">
        <v>34</v>
      </c>
      <c r="E300" s="7" t="s">
        <v>168</v>
      </c>
      <c r="F300" s="7" t="s">
        <v>24</v>
      </c>
      <c r="G300" s="7" t="s">
        <v>171</v>
      </c>
      <c r="H300" s="7" t="s">
        <v>182</v>
      </c>
      <c r="I300" s="7">
        <v>150000</v>
      </c>
      <c r="J300" s="7">
        <v>147</v>
      </c>
      <c r="K300" s="8">
        <v>0.06</v>
      </c>
      <c r="L300" s="7">
        <v>1443.37</v>
      </c>
      <c r="M300" s="6"/>
    </row>
    <row r="301" spans="1:13" x14ac:dyDescent="0.3">
      <c r="A301" s="7" t="s">
        <v>172</v>
      </c>
      <c r="B301" s="7" t="s">
        <v>47</v>
      </c>
      <c r="C301" s="7" t="s">
        <v>165</v>
      </c>
      <c r="D301" s="7">
        <v>29</v>
      </c>
      <c r="E301" s="7" t="s">
        <v>168</v>
      </c>
      <c r="F301" s="7" t="s">
        <v>20</v>
      </c>
      <c r="G301" s="7" t="s">
        <v>167</v>
      </c>
      <c r="H301" s="7" t="s">
        <v>160</v>
      </c>
      <c r="I301" s="7">
        <v>42000</v>
      </c>
      <c r="J301" s="7">
        <v>70</v>
      </c>
      <c r="K301" s="8">
        <v>7.0000000000000007E-2</v>
      </c>
      <c r="L301" s="7">
        <v>732.54</v>
      </c>
      <c r="M301" s="6"/>
    </row>
    <row r="302" spans="1:13" x14ac:dyDescent="0.3">
      <c r="A302" s="7" t="s">
        <v>192</v>
      </c>
      <c r="B302" s="7" t="s">
        <v>110</v>
      </c>
      <c r="C302" s="7" t="s">
        <v>165</v>
      </c>
      <c r="D302" s="7">
        <v>43</v>
      </c>
      <c r="E302" s="7" t="s">
        <v>168</v>
      </c>
      <c r="F302" s="7" t="s">
        <v>26</v>
      </c>
      <c r="G302" s="7" t="s">
        <v>167</v>
      </c>
      <c r="H302" s="7" t="s">
        <v>160</v>
      </c>
      <c r="I302" s="7">
        <v>63000</v>
      </c>
      <c r="J302" s="7">
        <v>145</v>
      </c>
      <c r="K302" s="8">
        <v>0.04</v>
      </c>
      <c r="L302" s="7">
        <v>548.62</v>
      </c>
      <c r="M302" s="6"/>
    </row>
    <row r="303" spans="1:13" x14ac:dyDescent="0.3">
      <c r="A303" s="7" t="s">
        <v>208</v>
      </c>
      <c r="B303" s="7" t="s">
        <v>133</v>
      </c>
      <c r="C303" s="7" t="s">
        <v>165</v>
      </c>
      <c r="D303" s="7">
        <v>63</v>
      </c>
      <c r="E303" s="7" t="s">
        <v>162</v>
      </c>
      <c r="F303" s="7" t="s">
        <v>6</v>
      </c>
      <c r="G303" s="7" t="s">
        <v>167</v>
      </c>
      <c r="H303" s="7" t="s">
        <v>160</v>
      </c>
      <c r="I303" s="7">
        <v>40000</v>
      </c>
      <c r="J303" s="7">
        <v>72</v>
      </c>
      <c r="K303" s="8">
        <v>0.05</v>
      </c>
      <c r="L303" s="7">
        <v>644.20000000000005</v>
      </c>
      <c r="M303" s="6"/>
    </row>
    <row r="304" spans="1:13" x14ac:dyDescent="0.3">
      <c r="A304" s="7" t="s">
        <v>200</v>
      </c>
      <c r="B304" s="7" t="s">
        <v>25</v>
      </c>
      <c r="C304" s="7" t="s">
        <v>163</v>
      </c>
      <c r="D304" s="7">
        <v>21</v>
      </c>
      <c r="E304" s="7" t="s">
        <v>162</v>
      </c>
      <c r="F304" s="7" t="s">
        <v>28</v>
      </c>
      <c r="G304" s="7" t="s">
        <v>161</v>
      </c>
      <c r="H304" s="7" t="s">
        <v>179</v>
      </c>
      <c r="I304" s="7">
        <v>85000</v>
      </c>
      <c r="J304" s="7">
        <v>137</v>
      </c>
      <c r="K304" s="8">
        <v>0.06</v>
      </c>
      <c r="L304" s="7">
        <v>858.5</v>
      </c>
      <c r="M304" s="6"/>
    </row>
    <row r="305" spans="1:13" x14ac:dyDescent="0.3">
      <c r="A305" s="7" t="s">
        <v>197</v>
      </c>
      <c r="B305" s="7" t="s">
        <v>143</v>
      </c>
      <c r="C305" s="7" t="s">
        <v>165</v>
      </c>
      <c r="D305" s="7">
        <v>47</v>
      </c>
      <c r="E305" s="7" t="s">
        <v>162</v>
      </c>
      <c r="F305" s="7" t="s">
        <v>91</v>
      </c>
      <c r="G305" s="7" t="s">
        <v>167</v>
      </c>
      <c r="H305" s="7" t="s">
        <v>160</v>
      </c>
      <c r="I305" s="7">
        <v>74000</v>
      </c>
      <c r="J305" s="7">
        <v>56</v>
      </c>
      <c r="K305" s="8">
        <v>7.0000000000000007E-2</v>
      </c>
      <c r="L305" s="7">
        <v>1552.81</v>
      </c>
      <c r="M305" s="6"/>
    </row>
    <row r="306" spans="1:13" x14ac:dyDescent="0.3">
      <c r="A306" s="7" t="s">
        <v>181</v>
      </c>
      <c r="B306" s="7" t="s">
        <v>123</v>
      </c>
      <c r="C306" s="7" t="s">
        <v>165</v>
      </c>
      <c r="D306" s="7">
        <v>20</v>
      </c>
      <c r="E306" s="7" t="s">
        <v>168</v>
      </c>
      <c r="F306" s="7" t="s">
        <v>55</v>
      </c>
      <c r="G306" s="7" t="s">
        <v>167</v>
      </c>
      <c r="H306" s="7" t="s">
        <v>160</v>
      </c>
      <c r="I306" s="7">
        <v>82000</v>
      </c>
      <c r="J306" s="7">
        <v>72</v>
      </c>
      <c r="K306" s="8">
        <v>0.05</v>
      </c>
      <c r="L306" s="7">
        <v>1320.6</v>
      </c>
      <c r="M306" s="6"/>
    </row>
    <row r="307" spans="1:13" x14ac:dyDescent="0.3">
      <c r="A307" s="7" t="s">
        <v>174</v>
      </c>
      <c r="B307" s="7" t="s">
        <v>136</v>
      </c>
      <c r="C307" s="7" t="s">
        <v>165</v>
      </c>
      <c r="D307" s="7">
        <v>32</v>
      </c>
      <c r="E307" s="7" t="s">
        <v>162</v>
      </c>
      <c r="F307" s="7" t="s">
        <v>46</v>
      </c>
      <c r="G307" s="7" t="s">
        <v>171</v>
      </c>
      <c r="H307" s="7" t="s">
        <v>182</v>
      </c>
      <c r="I307" s="7">
        <v>117000</v>
      </c>
      <c r="J307" s="7">
        <v>125</v>
      </c>
      <c r="K307" s="8">
        <v>0.06</v>
      </c>
      <c r="L307" s="7">
        <v>1261.04</v>
      </c>
      <c r="M307" s="6"/>
    </row>
    <row r="308" spans="1:13" x14ac:dyDescent="0.3">
      <c r="A308" s="7" t="s">
        <v>180</v>
      </c>
      <c r="B308" s="7" t="s">
        <v>120</v>
      </c>
      <c r="C308" s="7" t="s">
        <v>163</v>
      </c>
      <c r="D308" s="7">
        <v>42</v>
      </c>
      <c r="E308" s="7" t="s">
        <v>168</v>
      </c>
      <c r="F308" s="7" t="s">
        <v>109</v>
      </c>
      <c r="G308" s="7" t="s">
        <v>167</v>
      </c>
      <c r="H308" s="7" t="s">
        <v>160</v>
      </c>
      <c r="I308" s="7">
        <v>37000</v>
      </c>
      <c r="J308" s="7">
        <v>30</v>
      </c>
      <c r="K308" s="8">
        <v>7.0000000000000007E-2</v>
      </c>
      <c r="L308" s="7">
        <v>1347.98</v>
      </c>
      <c r="M308" s="6"/>
    </row>
    <row r="309" spans="1:13" x14ac:dyDescent="0.3">
      <c r="A309" s="7" t="s">
        <v>176</v>
      </c>
      <c r="B309" s="7" t="s">
        <v>45</v>
      </c>
      <c r="C309" s="7" t="s">
        <v>165</v>
      </c>
      <c r="D309" s="7">
        <v>39</v>
      </c>
      <c r="E309" s="7" t="s">
        <v>168</v>
      </c>
      <c r="F309" s="7" t="s">
        <v>68</v>
      </c>
      <c r="G309" s="7" t="s">
        <v>167</v>
      </c>
      <c r="H309" s="7" t="s">
        <v>160</v>
      </c>
      <c r="I309" s="7">
        <v>101000</v>
      </c>
      <c r="J309" s="7">
        <v>99</v>
      </c>
      <c r="K309" s="8">
        <v>7.0000000000000007E-2</v>
      </c>
      <c r="L309" s="7">
        <v>1345.87</v>
      </c>
      <c r="M309" s="6"/>
    </row>
    <row r="310" spans="1:13" x14ac:dyDescent="0.3">
      <c r="A310" s="7" t="s">
        <v>198</v>
      </c>
      <c r="B310" s="7" t="s">
        <v>32</v>
      </c>
      <c r="C310" s="7" t="s">
        <v>165</v>
      </c>
      <c r="D310" s="7">
        <v>39</v>
      </c>
      <c r="E310" s="7" t="s">
        <v>162</v>
      </c>
      <c r="F310" s="7" t="s">
        <v>126</v>
      </c>
      <c r="G310" s="7" t="s">
        <v>171</v>
      </c>
      <c r="H310" s="7" t="s">
        <v>182</v>
      </c>
      <c r="I310" s="7">
        <v>133000</v>
      </c>
      <c r="J310" s="7">
        <v>56</v>
      </c>
      <c r="K310" s="8">
        <v>7.0000000000000007E-2</v>
      </c>
      <c r="L310" s="7">
        <v>2790.86</v>
      </c>
      <c r="M310" s="6"/>
    </row>
    <row r="311" spans="1:13" x14ac:dyDescent="0.3">
      <c r="A311" s="7" t="s">
        <v>194</v>
      </c>
      <c r="B311" s="7" t="s">
        <v>134</v>
      </c>
      <c r="C311" s="7" t="s">
        <v>165</v>
      </c>
      <c r="D311" s="7">
        <v>33</v>
      </c>
      <c r="E311" s="7" t="s">
        <v>168</v>
      </c>
      <c r="F311" s="7" t="s">
        <v>34</v>
      </c>
      <c r="G311" s="7" t="s">
        <v>161</v>
      </c>
      <c r="H311" s="7" t="s">
        <v>179</v>
      </c>
      <c r="I311" s="7">
        <v>134000</v>
      </c>
      <c r="J311" s="7">
        <v>119</v>
      </c>
      <c r="K311" s="8">
        <v>0.05</v>
      </c>
      <c r="L311" s="7">
        <v>1430.49</v>
      </c>
      <c r="M311" s="6"/>
    </row>
    <row r="312" spans="1:13" x14ac:dyDescent="0.3">
      <c r="A312" s="7" t="s">
        <v>205</v>
      </c>
      <c r="B312" s="7" t="s">
        <v>78</v>
      </c>
      <c r="C312" s="7" t="s">
        <v>165</v>
      </c>
      <c r="D312" s="7">
        <v>61</v>
      </c>
      <c r="E312" s="7" t="s">
        <v>162</v>
      </c>
      <c r="F312" s="7" t="s">
        <v>12</v>
      </c>
      <c r="G312" s="7" t="s">
        <v>171</v>
      </c>
      <c r="H312" s="7" t="s">
        <v>160</v>
      </c>
      <c r="I312" s="7">
        <v>67000</v>
      </c>
      <c r="J312" s="7">
        <v>105</v>
      </c>
      <c r="K312" s="8">
        <v>0.03</v>
      </c>
      <c r="L312" s="7">
        <v>726.3</v>
      </c>
      <c r="M312" s="6"/>
    </row>
    <row r="313" spans="1:13" x14ac:dyDescent="0.3">
      <c r="A313" s="7" t="s">
        <v>181</v>
      </c>
      <c r="B313" s="7" t="s">
        <v>140</v>
      </c>
      <c r="C313" s="7" t="s">
        <v>165</v>
      </c>
      <c r="D313" s="7">
        <v>54</v>
      </c>
      <c r="E313" s="7" t="s">
        <v>162</v>
      </c>
      <c r="F313" s="7" t="s">
        <v>20</v>
      </c>
      <c r="G313" s="7" t="s">
        <v>171</v>
      </c>
      <c r="H313" s="7" t="s">
        <v>160</v>
      </c>
      <c r="I313" s="7">
        <v>40000</v>
      </c>
      <c r="J313" s="7">
        <v>111</v>
      </c>
      <c r="K313" s="8">
        <v>7.0000000000000007E-2</v>
      </c>
      <c r="L313" s="7">
        <v>490.54</v>
      </c>
      <c r="M313" s="6"/>
    </row>
    <row r="314" spans="1:13" x14ac:dyDescent="0.3">
      <c r="A314" s="7" t="s">
        <v>198</v>
      </c>
      <c r="B314" s="7" t="s">
        <v>13</v>
      </c>
      <c r="C314" s="7" t="s">
        <v>165</v>
      </c>
      <c r="D314" s="7">
        <v>34</v>
      </c>
      <c r="E314" s="7" t="s">
        <v>168</v>
      </c>
      <c r="F314" s="7" t="s">
        <v>108</v>
      </c>
      <c r="G314" s="7" t="s">
        <v>161</v>
      </c>
      <c r="H314" s="7" t="s">
        <v>179</v>
      </c>
      <c r="I314" s="7">
        <v>101000</v>
      </c>
      <c r="J314" s="7">
        <v>170</v>
      </c>
      <c r="K314" s="8">
        <v>7.0000000000000007E-2</v>
      </c>
      <c r="L314" s="7">
        <v>938.21</v>
      </c>
      <c r="M314" s="6"/>
    </row>
    <row r="315" spans="1:13" x14ac:dyDescent="0.3">
      <c r="A315" s="7" t="s">
        <v>180</v>
      </c>
      <c r="B315" s="7" t="s">
        <v>145</v>
      </c>
      <c r="C315" s="7" t="s">
        <v>163</v>
      </c>
      <c r="D315" s="7">
        <v>42</v>
      </c>
      <c r="E315" s="7" t="s">
        <v>168</v>
      </c>
      <c r="F315" s="7" t="s">
        <v>14</v>
      </c>
      <c r="G315" s="7" t="s">
        <v>171</v>
      </c>
      <c r="H315" s="7" t="s">
        <v>182</v>
      </c>
      <c r="I315" s="7">
        <v>85000</v>
      </c>
      <c r="J315" s="7">
        <v>91</v>
      </c>
      <c r="K315" s="8">
        <v>0.04</v>
      </c>
      <c r="L315" s="7">
        <v>1084.43</v>
      </c>
      <c r="M315" s="6"/>
    </row>
    <row r="316" spans="1:13" x14ac:dyDescent="0.3">
      <c r="A316" s="7" t="s">
        <v>169</v>
      </c>
      <c r="B316" s="7" t="s">
        <v>106</v>
      </c>
      <c r="C316" s="7" t="s">
        <v>165</v>
      </c>
      <c r="D316" s="7">
        <v>66</v>
      </c>
      <c r="E316" s="7" t="s">
        <v>162</v>
      </c>
      <c r="F316" s="7" t="s">
        <v>100</v>
      </c>
      <c r="G316" s="7" t="s">
        <v>171</v>
      </c>
      <c r="H316" s="7" t="s">
        <v>182</v>
      </c>
      <c r="I316" s="7">
        <v>141000</v>
      </c>
      <c r="J316" s="7">
        <v>161</v>
      </c>
      <c r="K316" s="8">
        <v>0.03</v>
      </c>
      <c r="L316" s="7">
        <v>1064.9000000000001</v>
      </c>
      <c r="M316" s="6"/>
    </row>
    <row r="317" spans="1:13" x14ac:dyDescent="0.3">
      <c r="A317" s="7" t="s">
        <v>188</v>
      </c>
      <c r="B317" s="7" t="s">
        <v>69</v>
      </c>
      <c r="C317" s="7" t="s">
        <v>165</v>
      </c>
      <c r="D317" s="7">
        <v>29</v>
      </c>
      <c r="E317" s="7" t="s">
        <v>168</v>
      </c>
      <c r="F317" s="7" t="s">
        <v>126</v>
      </c>
      <c r="G317" s="7" t="s">
        <v>167</v>
      </c>
      <c r="H317" s="7" t="s">
        <v>160</v>
      </c>
      <c r="I317" s="7">
        <v>112000</v>
      </c>
      <c r="J317" s="7">
        <v>96</v>
      </c>
      <c r="K317" s="8">
        <v>0.03</v>
      </c>
      <c r="L317" s="7">
        <v>1313.71</v>
      </c>
      <c r="M317" s="6"/>
    </row>
    <row r="318" spans="1:13" x14ac:dyDescent="0.3">
      <c r="A318" s="7" t="s">
        <v>206</v>
      </c>
      <c r="B318" s="7" t="s">
        <v>128</v>
      </c>
      <c r="C318" s="7" t="s">
        <v>163</v>
      </c>
      <c r="D318" s="7">
        <v>58</v>
      </c>
      <c r="E318" s="7" t="s">
        <v>168</v>
      </c>
      <c r="F318" s="7" t="s">
        <v>59</v>
      </c>
      <c r="G318" s="7" t="s">
        <v>167</v>
      </c>
      <c r="H318" s="7" t="s">
        <v>160</v>
      </c>
      <c r="I318" s="7">
        <v>36000</v>
      </c>
      <c r="J318" s="7">
        <v>39</v>
      </c>
      <c r="K318" s="8">
        <v>0.06</v>
      </c>
      <c r="L318" s="7">
        <v>1018.3</v>
      </c>
      <c r="M318" s="6"/>
    </row>
    <row r="319" spans="1:13" x14ac:dyDescent="0.3">
      <c r="A319" s="7" t="s">
        <v>191</v>
      </c>
      <c r="B319" s="7" t="s">
        <v>82</v>
      </c>
      <c r="C319" s="7" t="s">
        <v>165</v>
      </c>
      <c r="D319" s="7">
        <v>24</v>
      </c>
      <c r="E319" s="7" t="s">
        <v>162</v>
      </c>
      <c r="F319" s="7" t="s">
        <v>34</v>
      </c>
      <c r="G319" s="7" t="s">
        <v>161</v>
      </c>
      <c r="H319" s="7" t="s">
        <v>160</v>
      </c>
      <c r="I319" s="7">
        <v>42000</v>
      </c>
      <c r="J319" s="7">
        <v>98</v>
      </c>
      <c r="K319" s="8">
        <v>0.06</v>
      </c>
      <c r="L319" s="7">
        <v>543.16</v>
      </c>
      <c r="M319" s="6"/>
    </row>
    <row r="320" spans="1:13" x14ac:dyDescent="0.3">
      <c r="A320" s="7" t="s">
        <v>175</v>
      </c>
      <c r="B320" s="7" t="s">
        <v>133</v>
      </c>
      <c r="C320" s="7" t="s">
        <v>163</v>
      </c>
      <c r="D320" s="7">
        <v>20</v>
      </c>
      <c r="E320" s="7" t="s">
        <v>162</v>
      </c>
      <c r="F320" s="7" t="s">
        <v>131</v>
      </c>
      <c r="G320" s="7" t="s">
        <v>161</v>
      </c>
      <c r="H320" s="7" t="s">
        <v>160</v>
      </c>
      <c r="I320" s="7">
        <v>48000</v>
      </c>
      <c r="J320" s="7">
        <v>25</v>
      </c>
      <c r="K320" s="8">
        <v>0.05</v>
      </c>
      <c r="L320" s="7">
        <v>2025.73</v>
      </c>
      <c r="M320" s="6"/>
    </row>
    <row r="321" spans="1:13" x14ac:dyDescent="0.3">
      <c r="A321" s="7" t="s">
        <v>207</v>
      </c>
      <c r="B321" s="7" t="s">
        <v>101</v>
      </c>
      <c r="C321" s="7" t="s">
        <v>165</v>
      </c>
      <c r="D321" s="7">
        <v>30</v>
      </c>
      <c r="E321" s="7" t="s">
        <v>162</v>
      </c>
      <c r="F321" s="7" t="s">
        <v>144</v>
      </c>
      <c r="G321" s="7" t="s">
        <v>167</v>
      </c>
      <c r="H321" s="7" t="s">
        <v>160</v>
      </c>
      <c r="I321" s="7">
        <v>32000</v>
      </c>
      <c r="J321" s="7">
        <v>107</v>
      </c>
      <c r="K321" s="8">
        <v>7.0000000000000007E-2</v>
      </c>
      <c r="L321" s="7">
        <v>402.89</v>
      </c>
      <c r="M321" s="6"/>
    </row>
    <row r="322" spans="1:13" x14ac:dyDescent="0.3">
      <c r="A322" s="7" t="s">
        <v>207</v>
      </c>
      <c r="B322" s="7" t="s">
        <v>58</v>
      </c>
      <c r="C322" s="7" t="s">
        <v>165</v>
      </c>
      <c r="D322" s="7">
        <v>49</v>
      </c>
      <c r="E322" s="7" t="s">
        <v>162</v>
      </c>
      <c r="F322" s="7" t="s">
        <v>86</v>
      </c>
      <c r="G322" s="7" t="s">
        <v>167</v>
      </c>
      <c r="H322" s="7" t="s">
        <v>160</v>
      </c>
      <c r="I322" s="7">
        <v>91000</v>
      </c>
      <c r="J322" s="7">
        <v>72</v>
      </c>
      <c r="K322" s="8">
        <v>0.03</v>
      </c>
      <c r="L322" s="7">
        <v>1382.62</v>
      </c>
      <c r="M322" s="6"/>
    </row>
    <row r="323" spans="1:13" x14ac:dyDescent="0.3">
      <c r="A323" s="7" t="s">
        <v>193</v>
      </c>
      <c r="B323" s="7" t="s">
        <v>53</v>
      </c>
      <c r="C323" s="7" t="s">
        <v>165</v>
      </c>
      <c r="D323" s="7">
        <v>60</v>
      </c>
      <c r="E323" s="7" t="s">
        <v>162</v>
      </c>
      <c r="F323" s="7" t="s">
        <v>48</v>
      </c>
      <c r="G323" s="7" t="s">
        <v>171</v>
      </c>
      <c r="H323" s="7" t="s">
        <v>160</v>
      </c>
      <c r="I323" s="7">
        <v>33000</v>
      </c>
      <c r="J323" s="7">
        <v>169</v>
      </c>
      <c r="K323" s="8">
        <v>7.0000000000000007E-2</v>
      </c>
      <c r="L323" s="7">
        <v>307.61</v>
      </c>
      <c r="M323" s="6"/>
    </row>
    <row r="324" spans="1:13" x14ac:dyDescent="0.3">
      <c r="A324" s="7" t="s">
        <v>195</v>
      </c>
      <c r="B324" s="7" t="s">
        <v>83</v>
      </c>
      <c r="C324" s="7" t="s">
        <v>165</v>
      </c>
      <c r="D324" s="7">
        <v>26</v>
      </c>
      <c r="E324" s="7" t="s">
        <v>162</v>
      </c>
      <c r="F324" s="7" t="s">
        <v>20</v>
      </c>
      <c r="G324" s="7" t="s">
        <v>171</v>
      </c>
      <c r="H324" s="7" t="s">
        <v>160</v>
      </c>
      <c r="I324" s="7">
        <v>54000</v>
      </c>
      <c r="J324" s="7">
        <v>105</v>
      </c>
      <c r="K324" s="8">
        <v>0.04</v>
      </c>
      <c r="L324" s="7">
        <v>610.37</v>
      </c>
      <c r="M324" s="6"/>
    </row>
    <row r="325" spans="1:13" x14ac:dyDescent="0.3">
      <c r="A325" s="7" t="s">
        <v>191</v>
      </c>
      <c r="B325" s="7" t="s">
        <v>84</v>
      </c>
      <c r="C325" s="7" t="s">
        <v>165</v>
      </c>
      <c r="D325" s="7">
        <v>65</v>
      </c>
      <c r="E325" s="7" t="s">
        <v>162</v>
      </c>
      <c r="F325" s="7" t="s">
        <v>52</v>
      </c>
      <c r="G325" s="7" t="s">
        <v>167</v>
      </c>
      <c r="H325" s="7" t="s">
        <v>160</v>
      </c>
      <c r="I325" s="7">
        <v>122000</v>
      </c>
      <c r="J325" s="7">
        <v>113</v>
      </c>
      <c r="K325" s="8">
        <v>0.06</v>
      </c>
      <c r="L325" s="7">
        <v>1415.84</v>
      </c>
      <c r="M325" s="6"/>
    </row>
    <row r="326" spans="1:13" x14ac:dyDescent="0.3">
      <c r="A326" s="7" t="s">
        <v>170</v>
      </c>
      <c r="B326" s="7" t="s">
        <v>132</v>
      </c>
      <c r="C326" s="7" t="s">
        <v>163</v>
      </c>
      <c r="D326" s="7">
        <v>41</v>
      </c>
      <c r="E326" s="7" t="s">
        <v>168</v>
      </c>
      <c r="F326" s="7" t="s">
        <v>107</v>
      </c>
      <c r="G326" s="7" t="s">
        <v>167</v>
      </c>
      <c r="H326" s="7" t="s">
        <v>160</v>
      </c>
      <c r="I326" s="7">
        <v>60000</v>
      </c>
      <c r="J326" s="7">
        <v>113</v>
      </c>
      <c r="K326" s="8">
        <v>0.03</v>
      </c>
      <c r="L326" s="7">
        <v>610.16</v>
      </c>
      <c r="M326" s="6"/>
    </row>
    <row r="327" spans="1:13" x14ac:dyDescent="0.3">
      <c r="A327" s="7" t="s">
        <v>185</v>
      </c>
      <c r="B327" s="7" t="s">
        <v>111</v>
      </c>
      <c r="C327" s="7" t="s">
        <v>165</v>
      </c>
      <c r="D327" s="7">
        <v>22</v>
      </c>
      <c r="E327" s="7" t="s">
        <v>168</v>
      </c>
      <c r="F327" s="7" t="s">
        <v>65</v>
      </c>
      <c r="G327" s="7" t="s">
        <v>167</v>
      </c>
      <c r="H327" s="7" t="s">
        <v>160</v>
      </c>
      <c r="I327" s="7">
        <v>100000</v>
      </c>
      <c r="J327" s="7">
        <v>178</v>
      </c>
      <c r="K327" s="8">
        <v>0.05</v>
      </c>
      <c r="L327" s="7">
        <v>796.77</v>
      </c>
      <c r="M327" s="6"/>
    </row>
    <row r="328" spans="1:13" x14ac:dyDescent="0.3">
      <c r="A328" s="7" t="s">
        <v>190</v>
      </c>
      <c r="B328" s="7" t="s">
        <v>90</v>
      </c>
      <c r="C328" s="7" t="s">
        <v>163</v>
      </c>
      <c r="D328" s="7">
        <v>47</v>
      </c>
      <c r="E328" s="7" t="s">
        <v>162</v>
      </c>
      <c r="F328" s="7" t="s">
        <v>100</v>
      </c>
      <c r="G328" s="7" t="s">
        <v>171</v>
      </c>
      <c r="H328" s="7" t="s">
        <v>160</v>
      </c>
      <c r="I328" s="7">
        <v>54000</v>
      </c>
      <c r="J328" s="7">
        <v>86</v>
      </c>
      <c r="K328" s="8">
        <v>0.04</v>
      </c>
      <c r="L328" s="7">
        <v>723.24</v>
      </c>
      <c r="M328" s="6"/>
    </row>
    <row r="329" spans="1:13" x14ac:dyDescent="0.3">
      <c r="A329" s="7" t="s">
        <v>184</v>
      </c>
      <c r="B329" s="7" t="s">
        <v>51</v>
      </c>
      <c r="C329" s="7" t="s">
        <v>163</v>
      </c>
      <c r="D329" s="7">
        <v>68</v>
      </c>
      <c r="E329" s="7" t="s">
        <v>168</v>
      </c>
      <c r="F329" s="7" t="s">
        <v>130</v>
      </c>
      <c r="G329" s="7" t="s">
        <v>171</v>
      </c>
      <c r="H329" s="7" t="s">
        <v>182</v>
      </c>
      <c r="I329" s="7">
        <v>142000</v>
      </c>
      <c r="J329" s="7">
        <v>52</v>
      </c>
      <c r="K329" s="8">
        <v>7.0000000000000007E-2</v>
      </c>
      <c r="L329" s="7">
        <v>3173.74</v>
      </c>
      <c r="M329" s="6"/>
    </row>
    <row r="330" spans="1:13" x14ac:dyDescent="0.3">
      <c r="A330" s="7" t="s">
        <v>181</v>
      </c>
      <c r="B330" s="7" t="s">
        <v>142</v>
      </c>
      <c r="C330" s="7" t="s">
        <v>165</v>
      </c>
      <c r="D330" s="7">
        <v>68</v>
      </c>
      <c r="E330" s="7" t="s">
        <v>162</v>
      </c>
      <c r="F330" s="7" t="s">
        <v>126</v>
      </c>
      <c r="G330" s="7" t="s">
        <v>171</v>
      </c>
      <c r="H330" s="7" t="s">
        <v>160</v>
      </c>
      <c r="I330" s="7">
        <v>38000</v>
      </c>
      <c r="J330" s="7">
        <v>143</v>
      </c>
      <c r="K330" s="8">
        <v>0.04</v>
      </c>
      <c r="L330" s="7">
        <v>334.51</v>
      </c>
      <c r="M330" s="6"/>
    </row>
    <row r="331" spans="1:13" x14ac:dyDescent="0.3">
      <c r="A331" s="7" t="s">
        <v>195</v>
      </c>
      <c r="B331" s="7" t="s">
        <v>37</v>
      </c>
      <c r="C331" s="7" t="s">
        <v>165</v>
      </c>
      <c r="D331" s="7">
        <v>65</v>
      </c>
      <c r="E331" s="7" t="s">
        <v>162</v>
      </c>
      <c r="F331" s="7" t="s">
        <v>107</v>
      </c>
      <c r="G331" s="7" t="s">
        <v>167</v>
      </c>
      <c r="H331" s="7" t="s">
        <v>160</v>
      </c>
      <c r="I331" s="7">
        <v>58000</v>
      </c>
      <c r="J331" s="7">
        <v>127</v>
      </c>
      <c r="K331" s="8">
        <v>0.03</v>
      </c>
      <c r="L331" s="7">
        <v>533.59</v>
      </c>
      <c r="M331" s="6"/>
    </row>
    <row r="332" spans="1:13" x14ac:dyDescent="0.3">
      <c r="A332" s="7" t="s">
        <v>206</v>
      </c>
      <c r="B332" s="7" t="s">
        <v>140</v>
      </c>
      <c r="C332" s="7" t="s">
        <v>163</v>
      </c>
      <c r="D332" s="7">
        <v>50</v>
      </c>
      <c r="E332" s="7" t="s">
        <v>162</v>
      </c>
      <c r="F332" s="7" t="s">
        <v>40</v>
      </c>
      <c r="G332" s="7" t="s">
        <v>161</v>
      </c>
      <c r="H332" s="7" t="s">
        <v>160</v>
      </c>
      <c r="I332" s="7">
        <v>42000</v>
      </c>
      <c r="J332" s="7">
        <v>169</v>
      </c>
      <c r="K332" s="8">
        <v>0.03</v>
      </c>
      <c r="L332" s="7">
        <v>305.01</v>
      </c>
      <c r="M332" s="6"/>
    </row>
    <row r="333" spans="1:13" x14ac:dyDescent="0.3">
      <c r="A333" s="7" t="s">
        <v>187</v>
      </c>
      <c r="B333" s="7" t="s">
        <v>53</v>
      </c>
      <c r="C333" s="7" t="s">
        <v>163</v>
      </c>
      <c r="D333" s="7">
        <v>42</v>
      </c>
      <c r="E333" s="7" t="s">
        <v>162</v>
      </c>
      <c r="F333" s="7" t="s">
        <v>121</v>
      </c>
      <c r="G333" s="7" t="s">
        <v>171</v>
      </c>
      <c r="H333" s="7" t="s">
        <v>182</v>
      </c>
      <c r="I333" s="7">
        <v>94000</v>
      </c>
      <c r="J333" s="7">
        <v>108</v>
      </c>
      <c r="K333" s="8">
        <v>7.0000000000000007E-2</v>
      </c>
      <c r="L333" s="7">
        <v>1175.5899999999999</v>
      </c>
      <c r="M333" s="6"/>
    </row>
    <row r="334" spans="1:13" x14ac:dyDescent="0.3">
      <c r="A334" s="7" t="s">
        <v>202</v>
      </c>
      <c r="B334" s="7" t="s">
        <v>41</v>
      </c>
      <c r="C334" s="7" t="s">
        <v>165</v>
      </c>
      <c r="D334" s="7">
        <v>27</v>
      </c>
      <c r="E334" s="7" t="s">
        <v>168</v>
      </c>
      <c r="F334" s="7" t="s">
        <v>126</v>
      </c>
      <c r="G334" s="7" t="s">
        <v>167</v>
      </c>
      <c r="H334" s="7" t="s">
        <v>160</v>
      </c>
      <c r="I334" s="7">
        <v>100000</v>
      </c>
      <c r="J334" s="7">
        <v>96</v>
      </c>
      <c r="K334" s="8">
        <v>0.06</v>
      </c>
      <c r="L334" s="7">
        <v>1314.14</v>
      </c>
      <c r="M334" s="6"/>
    </row>
    <row r="335" spans="1:13" x14ac:dyDescent="0.3">
      <c r="A335" s="7" t="s">
        <v>195</v>
      </c>
      <c r="B335" s="7" t="s">
        <v>113</v>
      </c>
      <c r="C335" s="7" t="s">
        <v>165</v>
      </c>
      <c r="D335" s="7">
        <v>66</v>
      </c>
      <c r="E335" s="7" t="s">
        <v>168</v>
      </c>
      <c r="F335" s="7" t="s">
        <v>14</v>
      </c>
      <c r="G335" s="7" t="s">
        <v>171</v>
      </c>
      <c r="H335" s="7" t="s">
        <v>182</v>
      </c>
      <c r="I335" s="7">
        <v>126000</v>
      </c>
      <c r="J335" s="7">
        <v>101</v>
      </c>
      <c r="K335" s="8">
        <v>7.0000000000000007E-2</v>
      </c>
      <c r="L335" s="7">
        <v>1654.44</v>
      </c>
      <c r="M335" s="6"/>
    </row>
    <row r="336" spans="1:13" x14ac:dyDescent="0.3">
      <c r="A336" s="7" t="s">
        <v>192</v>
      </c>
      <c r="B336" s="7" t="s">
        <v>41</v>
      </c>
      <c r="C336" s="7" t="s">
        <v>165</v>
      </c>
      <c r="D336" s="7">
        <v>63</v>
      </c>
      <c r="E336" s="7" t="s">
        <v>162</v>
      </c>
      <c r="F336" s="7" t="s">
        <v>100</v>
      </c>
      <c r="G336" s="7" t="s">
        <v>167</v>
      </c>
      <c r="H336" s="7" t="s">
        <v>160</v>
      </c>
      <c r="I336" s="7">
        <v>125000</v>
      </c>
      <c r="J336" s="7">
        <v>159</v>
      </c>
      <c r="K336" s="8">
        <v>0.03</v>
      </c>
      <c r="L336" s="7">
        <v>953.71</v>
      </c>
      <c r="M336" s="6"/>
    </row>
    <row r="337" spans="1:13" x14ac:dyDescent="0.3">
      <c r="A337" s="7" t="s">
        <v>174</v>
      </c>
      <c r="B337" s="7" t="s">
        <v>123</v>
      </c>
      <c r="C337" s="7" t="s">
        <v>165</v>
      </c>
      <c r="D337" s="7">
        <v>34</v>
      </c>
      <c r="E337" s="7" t="s">
        <v>168</v>
      </c>
      <c r="F337" s="7" t="s">
        <v>92</v>
      </c>
      <c r="G337" s="7" t="s">
        <v>167</v>
      </c>
      <c r="H337" s="7" t="s">
        <v>160</v>
      </c>
      <c r="I337" s="7">
        <v>150000</v>
      </c>
      <c r="J337" s="7">
        <v>143</v>
      </c>
      <c r="K337" s="8">
        <v>0.04</v>
      </c>
      <c r="L337" s="7">
        <v>1320.45</v>
      </c>
      <c r="M337" s="6"/>
    </row>
    <row r="338" spans="1:13" x14ac:dyDescent="0.3">
      <c r="A338" s="7" t="s">
        <v>193</v>
      </c>
      <c r="B338" s="7" t="s">
        <v>82</v>
      </c>
      <c r="C338" s="7" t="s">
        <v>165</v>
      </c>
      <c r="D338" s="7">
        <v>36</v>
      </c>
      <c r="E338" s="7" t="s">
        <v>162</v>
      </c>
      <c r="F338" s="7" t="s">
        <v>28</v>
      </c>
      <c r="G338" s="7" t="s">
        <v>167</v>
      </c>
      <c r="H338" s="7" t="s">
        <v>160</v>
      </c>
      <c r="I338" s="7">
        <v>148000</v>
      </c>
      <c r="J338" s="7">
        <v>60</v>
      </c>
      <c r="K338" s="8">
        <v>7.0000000000000007E-2</v>
      </c>
      <c r="L338" s="7">
        <v>2930.58</v>
      </c>
      <c r="M338" s="6"/>
    </row>
    <row r="339" spans="1:13" x14ac:dyDescent="0.3">
      <c r="A339" s="7" t="s">
        <v>192</v>
      </c>
      <c r="B339" s="7" t="s">
        <v>143</v>
      </c>
      <c r="C339" s="7" t="s">
        <v>165</v>
      </c>
      <c r="D339" s="7">
        <v>59</v>
      </c>
      <c r="E339" s="7" t="s">
        <v>168</v>
      </c>
      <c r="F339" s="7" t="s">
        <v>6</v>
      </c>
      <c r="G339" s="7" t="s">
        <v>161</v>
      </c>
      <c r="H339" s="7" t="s">
        <v>160</v>
      </c>
      <c r="I339" s="7">
        <v>60000</v>
      </c>
      <c r="J339" s="7">
        <v>37</v>
      </c>
      <c r="K339" s="8">
        <v>0.05</v>
      </c>
      <c r="L339" s="7">
        <v>1753.2</v>
      </c>
      <c r="M339" s="6"/>
    </row>
    <row r="340" spans="1:13" x14ac:dyDescent="0.3">
      <c r="A340" s="7" t="s">
        <v>191</v>
      </c>
      <c r="B340" s="7" t="s">
        <v>7</v>
      </c>
      <c r="C340" s="7" t="s">
        <v>165</v>
      </c>
      <c r="D340" s="7">
        <v>40</v>
      </c>
      <c r="E340" s="7" t="s">
        <v>168</v>
      </c>
      <c r="F340" s="7" t="s">
        <v>6</v>
      </c>
      <c r="G340" s="7" t="s">
        <v>171</v>
      </c>
      <c r="H340" s="7" t="s">
        <v>160</v>
      </c>
      <c r="I340" s="7">
        <v>49000</v>
      </c>
      <c r="J340" s="7">
        <v>37</v>
      </c>
      <c r="K340" s="8">
        <v>0.05</v>
      </c>
      <c r="L340" s="7">
        <v>1431.78</v>
      </c>
      <c r="M340" s="6"/>
    </row>
    <row r="341" spans="1:13" x14ac:dyDescent="0.3">
      <c r="A341" s="7" t="s">
        <v>190</v>
      </c>
      <c r="B341" s="7" t="s">
        <v>142</v>
      </c>
      <c r="C341" s="7" t="s">
        <v>163</v>
      </c>
      <c r="D341" s="7">
        <v>23</v>
      </c>
      <c r="E341" s="7" t="s">
        <v>162</v>
      </c>
      <c r="F341" s="7" t="s">
        <v>34</v>
      </c>
      <c r="G341" s="7" t="s">
        <v>171</v>
      </c>
      <c r="H341" s="7" t="s">
        <v>182</v>
      </c>
      <c r="I341" s="7">
        <v>131000</v>
      </c>
      <c r="J341" s="7">
        <v>61</v>
      </c>
      <c r="K341" s="8">
        <v>7.0000000000000007E-2</v>
      </c>
      <c r="L341" s="7">
        <v>2558.4299999999998</v>
      </c>
      <c r="M341" s="6"/>
    </row>
    <row r="342" spans="1:13" x14ac:dyDescent="0.3">
      <c r="A342" s="7" t="s">
        <v>166</v>
      </c>
      <c r="B342" s="7" t="s">
        <v>29</v>
      </c>
      <c r="C342" s="7" t="s">
        <v>165</v>
      </c>
      <c r="D342" s="7">
        <v>44</v>
      </c>
      <c r="E342" s="7" t="s">
        <v>162</v>
      </c>
      <c r="F342" s="7" t="s">
        <v>85</v>
      </c>
      <c r="G342" s="7" t="s">
        <v>167</v>
      </c>
      <c r="H342" s="7" t="s">
        <v>160</v>
      </c>
      <c r="I342" s="7">
        <v>138000</v>
      </c>
      <c r="J342" s="7">
        <v>105</v>
      </c>
      <c r="K342" s="8">
        <v>0.03</v>
      </c>
      <c r="L342" s="7">
        <v>1495.96</v>
      </c>
      <c r="M342" s="6"/>
    </row>
    <row r="343" spans="1:13" x14ac:dyDescent="0.3">
      <c r="A343" s="7" t="s">
        <v>195</v>
      </c>
      <c r="B343" s="7" t="s">
        <v>120</v>
      </c>
      <c r="C343" s="7" t="s">
        <v>165</v>
      </c>
      <c r="D343" s="7">
        <v>55</v>
      </c>
      <c r="E343" s="7" t="s">
        <v>162</v>
      </c>
      <c r="F343" s="7" t="s">
        <v>99</v>
      </c>
      <c r="G343" s="7" t="s">
        <v>167</v>
      </c>
      <c r="H343" s="7" t="s">
        <v>160</v>
      </c>
      <c r="I343" s="7">
        <v>143000</v>
      </c>
      <c r="J343" s="7">
        <v>77</v>
      </c>
      <c r="K343" s="8">
        <v>0.03</v>
      </c>
      <c r="L343" s="7">
        <v>2043.94</v>
      </c>
      <c r="M343" s="6"/>
    </row>
    <row r="344" spans="1:13" x14ac:dyDescent="0.3">
      <c r="A344" s="7" t="s">
        <v>174</v>
      </c>
      <c r="B344" s="7" t="s">
        <v>72</v>
      </c>
      <c r="C344" s="7" t="s">
        <v>165</v>
      </c>
      <c r="D344" s="7">
        <v>31</v>
      </c>
      <c r="E344" s="7" t="s">
        <v>162</v>
      </c>
      <c r="F344" s="7" t="s">
        <v>24</v>
      </c>
      <c r="G344" s="7" t="s">
        <v>167</v>
      </c>
      <c r="H344" s="7" t="s">
        <v>160</v>
      </c>
      <c r="I344" s="7">
        <v>76000</v>
      </c>
      <c r="J344" s="7">
        <v>49</v>
      </c>
      <c r="K344" s="8">
        <v>0.05</v>
      </c>
      <c r="L344" s="7">
        <v>1717.96</v>
      </c>
      <c r="M344" s="6"/>
    </row>
    <row r="345" spans="1:13" x14ac:dyDescent="0.3">
      <c r="A345" s="7" t="s">
        <v>176</v>
      </c>
      <c r="B345" s="7" t="s">
        <v>71</v>
      </c>
      <c r="C345" s="7" t="s">
        <v>165</v>
      </c>
      <c r="D345" s="7">
        <v>60</v>
      </c>
      <c r="E345" s="7" t="s">
        <v>162</v>
      </c>
      <c r="F345" s="7" t="s">
        <v>89</v>
      </c>
      <c r="G345" s="7" t="s">
        <v>171</v>
      </c>
      <c r="H345" s="7" t="s">
        <v>182</v>
      </c>
      <c r="I345" s="7">
        <v>91000</v>
      </c>
      <c r="J345" s="7">
        <v>92</v>
      </c>
      <c r="K345" s="8">
        <v>0.05</v>
      </c>
      <c r="L345" s="7">
        <v>1192.83</v>
      </c>
      <c r="M345" s="6"/>
    </row>
    <row r="346" spans="1:13" x14ac:dyDescent="0.3">
      <c r="A346" s="7" t="s">
        <v>188</v>
      </c>
      <c r="B346" s="7" t="s">
        <v>13</v>
      </c>
      <c r="C346" s="7" t="s">
        <v>165</v>
      </c>
      <c r="D346" s="7">
        <v>30</v>
      </c>
      <c r="E346" s="7" t="s">
        <v>186</v>
      </c>
      <c r="F346" s="7" t="s">
        <v>34</v>
      </c>
      <c r="G346" s="7" t="s">
        <v>167</v>
      </c>
      <c r="H346" s="7" t="s">
        <v>160</v>
      </c>
      <c r="I346" s="7">
        <v>67000</v>
      </c>
      <c r="J346" s="7">
        <v>148</v>
      </c>
      <c r="K346" s="8">
        <v>7.0000000000000007E-2</v>
      </c>
      <c r="L346" s="7">
        <v>677.13</v>
      </c>
      <c r="M346" s="6"/>
    </row>
    <row r="347" spans="1:13" x14ac:dyDescent="0.3">
      <c r="A347" s="7" t="s">
        <v>194</v>
      </c>
      <c r="B347" s="7" t="s">
        <v>90</v>
      </c>
      <c r="C347" s="7" t="s">
        <v>165</v>
      </c>
      <c r="D347" s="7">
        <v>31</v>
      </c>
      <c r="E347" s="7" t="s">
        <v>168</v>
      </c>
      <c r="F347" s="7" t="s">
        <v>112</v>
      </c>
      <c r="G347" s="7" t="s">
        <v>167</v>
      </c>
      <c r="H347" s="7" t="s">
        <v>160</v>
      </c>
      <c r="I347" s="7">
        <v>69000</v>
      </c>
      <c r="J347" s="7">
        <v>31</v>
      </c>
      <c r="K347" s="8">
        <v>0.04</v>
      </c>
      <c r="L347" s="7">
        <v>2346.4899999999998</v>
      </c>
      <c r="M347" s="6"/>
    </row>
    <row r="348" spans="1:13" x14ac:dyDescent="0.3">
      <c r="A348" s="7" t="s">
        <v>209</v>
      </c>
      <c r="B348" s="7" t="s">
        <v>128</v>
      </c>
      <c r="C348" s="7" t="s">
        <v>165</v>
      </c>
      <c r="D348" s="7">
        <v>37</v>
      </c>
      <c r="E348" s="7" t="s">
        <v>162</v>
      </c>
      <c r="F348" s="7" t="s">
        <v>91</v>
      </c>
      <c r="G348" s="7" t="s">
        <v>171</v>
      </c>
      <c r="H348" s="7" t="s">
        <v>182</v>
      </c>
      <c r="I348" s="7">
        <v>117000</v>
      </c>
      <c r="J348" s="7">
        <v>106</v>
      </c>
      <c r="K348" s="8">
        <v>0.05</v>
      </c>
      <c r="L348" s="7">
        <v>1367.67</v>
      </c>
      <c r="M348" s="6"/>
    </row>
    <row r="349" spans="1:13" x14ac:dyDescent="0.3">
      <c r="A349" s="7" t="s">
        <v>188</v>
      </c>
      <c r="B349" s="7" t="s">
        <v>141</v>
      </c>
      <c r="C349" s="7" t="s">
        <v>165</v>
      </c>
      <c r="D349" s="7">
        <v>60</v>
      </c>
      <c r="E349" s="7" t="s">
        <v>162</v>
      </c>
      <c r="F349" s="7" t="s">
        <v>68</v>
      </c>
      <c r="G349" s="7" t="s">
        <v>161</v>
      </c>
      <c r="H349" s="7" t="s">
        <v>179</v>
      </c>
      <c r="I349" s="7">
        <v>104000</v>
      </c>
      <c r="J349" s="7">
        <v>149</v>
      </c>
      <c r="K349" s="8">
        <v>0.05</v>
      </c>
      <c r="L349" s="7">
        <v>938.34</v>
      </c>
      <c r="M349" s="6"/>
    </row>
    <row r="350" spans="1:13" x14ac:dyDescent="0.3">
      <c r="A350" s="7" t="s">
        <v>187</v>
      </c>
      <c r="B350" s="7" t="s">
        <v>140</v>
      </c>
      <c r="C350" s="7" t="s">
        <v>163</v>
      </c>
      <c r="D350" s="7">
        <v>63</v>
      </c>
      <c r="E350" s="7" t="s">
        <v>162</v>
      </c>
      <c r="F350" s="7" t="s">
        <v>130</v>
      </c>
      <c r="G350" s="7" t="s">
        <v>161</v>
      </c>
      <c r="H350" s="7" t="s">
        <v>160</v>
      </c>
      <c r="I350" s="7">
        <v>35000</v>
      </c>
      <c r="J350" s="7">
        <v>80</v>
      </c>
      <c r="K350" s="8">
        <v>0.06</v>
      </c>
      <c r="L350" s="7">
        <v>531.9</v>
      </c>
      <c r="M350" s="6"/>
    </row>
    <row r="351" spans="1:13" x14ac:dyDescent="0.3">
      <c r="A351" s="7" t="s">
        <v>201</v>
      </c>
      <c r="B351" s="7" t="s">
        <v>75</v>
      </c>
      <c r="C351" s="7" t="s">
        <v>163</v>
      </c>
      <c r="D351" s="7">
        <v>21</v>
      </c>
      <c r="E351" s="7" t="s">
        <v>162</v>
      </c>
      <c r="F351" s="7" t="s">
        <v>127</v>
      </c>
      <c r="G351" s="7" t="s">
        <v>161</v>
      </c>
      <c r="H351" s="7" t="s">
        <v>179</v>
      </c>
      <c r="I351" s="7">
        <v>144000</v>
      </c>
      <c r="J351" s="7">
        <v>169</v>
      </c>
      <c r="K351" s="8">
        <v>0.06</v>
      </c>
      <c r="L351" s="7">
        <v>1264.18</v>
      </c>
      <c r="M351" s="6"/>
    </row>
    <row r="352" spans="1:13" x14ac:dyDescent="0.3">
      <c r="A352" s="7" t="s">
        <v>206</v>
      </c>
      <c r="B352" s="7" t="s">
        <v>51</v>
      </c>
      <c r="C352" s="7" t="s">
        <v>163</v>
      </c>
      <c r="D352" s="7">
        <v>69</v>
      </c>
      <c r="E352" s="7" t="s">
        <v>162</v>
      </c>
      <c r="F352" s="7" t="s">
        <v>46</v>
      </c>
      <c r="G352" s="7" t="s">
        <v>167</v>
      </c>
      <c r="H352" s="7" t="s">
        <v>160</v>
      </c>
      <c r="I352" s="7">
        <v>86000</v>
      </c>
      <c r="J352" s="7">
        <v>59</v>
      </c>
      <c r="K352" s="8">
        <v>0.03</v>
      </c>
      <c r="L352" s="7">
        <v>1569.59</v>
      </c>
      <c r="M352" s="6"/>
    </row>
    <row r="353" spans="1:13" x14ac:dyDescent="0.3">
      <c r="A353" s="7" t="s">
        <v>193</v>
      </c>
      <c r="B353" s="7" t="s">
        <v>137</v>
      </c>
      <c r="C353" s="7" t="s">
        <v>165</v>
      </c>
      <c r="D353" s="7">
        <v>70</v>
      </c>
      <c r="E353" s="7" t="s">
        <v>168</v>
      </c>
      <c r="F353" s="7" t="s">
        <v>68</v>
      </c>
      <c r="G353" s="7" t="s">
        <v>161</v>
      </c>
      <c r="H353" s="7" t="s">
        <v>160</v>
      </c>
      <c r="I353" s="7">
        <v>40000</v>
      </c>
      <c r="J353" s="7">
        <v>132</v>
      </c>
      <c r="K353" s="8">
        <v>7.0000000000000007E-2</v>
      </c>
      <c r="L353" s="7">
        <v>435.36</v>
      </c>
      <c r="M353" s="6"/>
    </row>
    <row r="354" spans="1:13" x14ac:dyDescent="0.3">
      <c r="A354" s="7" t="s">
        <v>169</v>
      </c>
      <c r="B354" s="7" t="s">
        <v>122</v>
      </c>
      <c r="C354" s="7" t="s">
        <v>165</v>
      </c>
      <c r="D354" s="7">
        <v>52</v>
      </c>
      <c r="E354" s="7" t="s">
        <v>162</v>
      </c>
      <c r="F354" s="7" t="s">
        <v>57</v>
      </c>
      <c r="G354" s="7" t="s">
        <v>161</v>
      </c>
      <c r="H354" s="7" t="s">
        <v>160</v>
      </c>
      <c r="I354" s="7">
        <v>50000</v>
      </c>
      <c r="J354" s="7">
        <v>122</v>
      </c>
      <c r="K354" s="8">
        <v>0.05</v>
      </c>
      <c r="L354" s="7">
        <v>523.63</v>
      </c>
      <c r="M354" s="6"/>
    </row>
    <row r="355" spans="1:13" x14ac:dyDescent="0.3">
      <c r="A355" s="7" t="s">
        <v>169</v>
      </c>
      <c r="B355" s="7" t="s">
        <v>134</v>
      </c>
      <c r="C355" s="7" t="s">
        <v>165</v>
      </c>
      <c r="D355" s="7">
        <v>28</v>
      </c>
      <c r="E355" s="7" t="s">
        <v>162</v>
      </c>
      <c r="F355" s="7" t="s">
        <v>127</v>
      </c>
      <c r="G355" s="7" t="s">
        <v>167</v>
      </c>
      <c r="H355" s="7" t="s">
        <v>160</v>
      </c>
      <c r="I355" s="7">
        <v>112000</v>
      </c>
      <c r="J355" s="7">
        <v>54</v>
      </c>
      <c r="K355" s="8">
        <v>7.0000000000000007E-2</v>
      </c>
      <c r="L355" s="7">
        <v>2423.86</v>
      </c>
      <c r="M355" s="6"/>
    </row>
    <row r="356" spans="1:13" x14ac:dyDescent="0.3">
      <c r="A356" s="7" t="s">
        <v>201</v>
      </c>
      <c r="B356" s="7" t="s">
        <v>37</v>
      </c>
      <c r="C356" s="7" t="s">
        <v>163</v>
      </c>
      <c r="D356" s="7">
        <v>56</v>
      </c>
      <c r="E356" s="7" t="s">
        <v>168</v>
      </c>
      <c r="F356" s="7" t="s">
        <v>130</v>
      </c>
      <c r="G356" s="7" t="s">
        <v>161</v>
      </c>
      <c r="H356" s="7" t="s">
        <v>179</v>
      </c>
      <c r="I356" s="7">
        <v>149000</v>
      </c>
      <c r="J356" s="7">
        <v>155</v>
      </c>
      <c r="K356" s="8">
        <v>7.0000000000000007E-2</v>
      </c>
      <c r="L356" s="7">
        <v>1463.11</v>
      </c>
      <c r="M356" s="6"/>
    </row>
    <row r="357" spans="1:13" x14ac:dyDescent="0.3">
      <c r="A357" s="7" t="s">
        <v>164</v>
      </c>
      <c r="B357" s="7" t="s">
        <v>101</v>
      </c>
      <c r="C357" s="7" t="s">
        <v>163</v>
      </c>
      <c r="D357" s="7">
        <v>42</v>
      </c>
      <c r="E357" s="7" t="s">
        <v>186</v>
      </c>
      <c r="F357" s="7" t="s">
        <v>89</v>
      </c>
      <c r="G357" s="7" t="s">
        <v>171</v>
      </c>
      <c r="H357" s="7" t="s">
        <v>182</v>
      </c>
      <c r="I357" s="7">
        <v>131000</v>
      </c>
      <c r="J357" s="7">
        <v>98</v>
      </c>
      <c r="K357" s="8">
        <v>0.04</v>
      </c>
      <c r="L357" s="7">
        <v>1569.14</v>
      </c>
      <c r="M357" s="6"/>
    </row>
    <row r="358" spans="1:13" x14ac:dyDescent="0.3">
      <c r="A358" s="7" t="s">
        <v>192</v>
      </c>
      <c r="B358" s="7" t="s">
        <v>23</v>
      </c>
      <c r="C358" s="7" t="s">
        <v>165</v>
      </c>
      <c r="D358" s="7">
        <v>30</v>
      </c>
      <c r="E358" s="7" t="s">
        <v>162</v>
      </c>
      <c r="F358" s="7" t="s">
        <v>34</v>
      </c>
      <c r="G358" s="7" t="s">
        <v>171</v>
      </c>
      <c r="H358" s="7" t="s">
        <v>182</v>
      </c>
      <c r="I358" s="7">
        <v>115000</v>
      </c>
      <c r="J358" s="7">
        <v>122</v>
      </c>
      <c r="K358" s="8">
        <v>0.05</v>
      </c>
      <c r="L358" s="7">
        <v>1204.3399999999999</v>
      </c>
      <c r="M358" s="6"/>
    </row>
    <row r="359" spans="1:13" x14ac:dyDescent="0.3">
      <c r="A359" s="7" t="s">
        <v>198</v>
      </c>
      <c r="B359" s="7" t="s">
        <v>139</v>
      </c>
      <c r="C359" s="7" t="s">
        <v>165</v>
      </c>
      <c r="D359" s="7">
        <v>39</v>
      </c>
      <c r="E359" s="7" t="s">
        <v>168</v>
      </c>
      <c r="F359" s="7" t="s">
        <v>50</v>
      </c>
      <c r="G359" s="7" t="s">
        <v>161</v>
      </c>
      <c r="H359" s="7" t="s">
        <v>179</v>
      </c>
      <c r="I359" s="7">
        <v>125000</v>
      </c>
      <c r="J359" s="7">
        <v>180</v>
      </c>
      <c r="K359" s="8">
        <v>0.03</v>
      </c>
      <c r="L359" s="7">
        <v>863.23</v>
      </c>
      <c r="M359" s="6"/>
    </row>
    <row r="360" spans="1:13" x14ac:dyDescent="0.3">
      <c r="A360" s="7" t="s">
        <v>205</v>
      </c>
      <c r="B360" s="7" t="s">
        <v>71</v>
      </c>
      <c r="C360" s="7" t="s">
        <v>165</v>
      </c>
      <c r="D360" s="7">
        <v>49</v>
      </c>
      <c r="E360" s="7" t="s">
        <v>168</v>
      </c>
      <c r="F360" s="7" t="s">
        <v>130</v>
      </c>
      <c r="G360" s="7" t="s">
        <v>167</v>
      </c>
      <c r="H360" s="7" t="s">
        <v>160</v>
      </c>
      <c r="I360" s="7">
        <v>52000</v>
      </c>
      <c r="J360" s="7">
        <v>148</v>
      </c>
      <c r="K360" s="8">
        <v>0.04</v>
      </c>
      <c r="L360" s="7">
        <v>445.69</v>
      </c>
      <c r="M360" s="6"/>
    </row>
    <row r="361" spans="1:13" x14ac:dyDescent="0.3">
      <c r="A361" s="7" t="s">
        <v>180</v>
      </c>
      <c r="B361" s="7" t="s">
        <v>32</v>
      </c>
      <c r="C361" s="7" t="s">
        <v>163</v>
      </c>
      <c r="D361" s="7">
        <v>32</v>
      </c>
      <c r="E361" s="7" t="s">
        <v>162</v>
      </c>
      <c r="F361" s="7" t="s">
        <v>138</v>
      </c>
      <c r="G361" s="7" t="s">
        <v>161</v>
      </c>
      <c r="H361" s="7" t="s">
        <v>179</v>
      </c>
      <c r="I361" s="7">
        <v>90000</v>
      </c>
      <c r="J361" s="7">
        <v>46</v>
      </c>
      <c r="K361" s="8">
        <v>0.04</v>
      </c>
      <c r="L361" s="7">
        <v>2113.61</v>
      </c>
      <c r="M361" s="6"/>
    </row>
    <row r="362" spans="1:13" x14ac:dyDescent="0.3">
      <c r="A362" s="7" t="s">
        <v>202</v>
      </c>
      <c r="B362" s="7" t="s">
        <v>83</v>
      </c>
      <c r="C362" s="7" t="s">
        <v>165</v>
      </c>
      <c r="D362" s="7">
        <v>56</v>
      </c>
      <c r="E362" s="7" t="s">
        <v>162</v>
      </c>
      <c r="F362" s="7" t="s">
        <v>31</v>
      </c>
      <c r="G362" s="7" t="s">
        <v>161</v>
      </c>
      <c r="H362" s="7" t="s">
        <v>160</v>
      </c>
      <c r="I362" s="7">
        <v>31000</v>
      </c>
      <c r="J362" s="7">
        <v>117</v>
      </c>
      <c r="K362" s="8">
        <v>0.05</v>
      </c>
      <c r="L362" s="7">
        <v>335.31</v>
      </c>
      <c r="M362" s="6"/>
    </row>
    <row r="363" spans="1:13" x14ac:dyDescent="0.3">
      <c r="A363" s="7" t="s">
        <v>203</v>
      </c>
      <c r="B363" s="7" t="s">
        <v>23</v>
      </c>
      <c r="C363" s="7" t="s">
        <v>165</v>
      </c>
      <c r="D363" s="7">
        <v>57</v>
      </c>
      <c r="E363" s="7" t="s">
        <v>162</v>
      </c>
      <c r="F363" s="7" t="s">
        <v>100</v>
      </c>
      <c r="G363" s="7" t="s">
        <v>161</v>
      </c>
      <c r="H363" s="7" t="s">
        <v>160</v>
      </c>
      <c r="I363" s="7">
        <v>51000</v>
      </c>
      <c r="J363" s="7">
        <v>130</v>
      </c>
      <c r="K363" s="8">
        <v>0.05</v>
      </c>
      <c r="L363" s="7">
        <v>508.9</v>
      </c>
      <c r="M363" s="6"/>
    </row>
    <row r="364" spans="1:13" x14ac:dyDescent="0.3">
      <c r="A364" s="7" t="s">
        <v>188</v>
      </c>
      <c r="B364" s="7" t="s">
        <v>137</v>
      </c>
      <c r="C364" s="7" t="s">
        <v>165</v>
      </c>
      <c r="D364" s="7">
        <v>55</v>
      </c>
      <c r="E364" s="7" t="s">
        <v>168</v>
      </c>
      <c r="F364" s="7" t="s">
        <v>14</v>
      </c>
      <c r="G364" s="7" t="s">
        <v>161</v>
      </c>
      <c r="H364" s="7" t="s">
        <v>179</v>
      </c>
      <c r="I364" s="7">
        <v>132000</v>
      </c>
      <c r="J364" s="7">
        <v>134</v>
      </c>
      <c r="K364" s="8">
        <v>0.03</v>
      </c>
      <c r="L364" s="7">
        <v>1160.49</v>
      </c>
      <c r="M364" s="6"/>
    </row>
    <row r="365" spans="1:13" x14ac:dyDescent="0.3">
      <c r="A365" s="7" t="s">
        <v>209</v>
      </c>
      <c r="B365" s="7" t="s">
        <v>136</v>
      </c>
      <c r="C365" s="7" t="s">
        <v>165</v>
      </c>
      <c r="D365" s="7">
        <v>34</v>
      </c>
      <c r="E365" s="7" t="s">
        <v>168</v>
      </c>
      <c r="F365" s="7" t="s">
        <v>124</v>
      </c>
      <c r="G365" s="7" t="s">
        <v>167</v>
      </c>
      <c r="H365" s="7" t="s">
        <v>160</v>
      </c>
      <c r="I365" s="7">
        <v>125000</v>
      </c>
      <c r="J365" s="7">
        <v>161</v>
      </c>
      <c r="K365" s="8">
        <v>0.03</v>
      </c>
      <c r="L365" s="7">
        <v>944.06</v>
      </c>
      <c r="M365" s="6"/>
    </row>
    <row r="366" spans="1:13" x14ac:dyDescent="0.3">
      <c r="A366" s="7" t="s">
        <v>187</v>
      </c>
      <c r="B366" s="7" t="s">
        <v>21</v>
      </c>
      <c r="C366" s="7" t="s">
        <v>163</v>
      </c>
      <c r="D366" s="7">
        <v>23</v>
      </c>
      <c r="E366" s="7" t="s">
        <v>168</v>
      </c>
      <c r="F366" s="7" t="s">
        <v>70</v>
      </c>
      <c r="G366" s="7" t="s">
        <v>167</v>
      </c>
      <c r="H366" s="7" t="s">
        <v>160</v>
      </c>
      <c r="I366" s="7">
        <v>117000</v>
      </c>
      <c r="J366" s="7">
        <v>86</v>
      </c>
      <c r="K366" s="8">
        <v>0.04</v>
      </c>
      <c r="L366" s="7">
        <v>1567.02</v>
      </c>
      <c r="M366" s="6"/>
    </row>
    <row r="367" spans="1:13" x14ac:dyDescent="0.3">
      <c r="A367" s="7" t="s">
        <v>206</v>
      </c>
      <c r="B367" s="7" t="s">
        <v>110</v>
      </c>
      <c r="C367" s="7" t="s">
        <v>163</v>
      </c>
      <c r="D367" s="7">
        <v>59</v>
      </c>
      <c r="E367" s="7" t="s">
        <v>168</v>
      </c>
      <c r="F367" s="7" t="s">
        <v>89</v>
      </c>
      <c r="G367" s="7" t="s">
        <v>167</v>
      </c>
      <c r="H367" s="7" t="s">
        <v>160</v>
      </c>
      <c r="I367" s="7">
        <v>31000</v>
      </c>
      <c r="J367" s="7">
        <v>51</v>
      </c>
      <c r="K367" s="8">
        <v>7.0000000000000007E-2</v>
      </c>
      <c r="L367" s="7">
        <v>704.49</v>
      </c>
      <c r="M367" s="6"/>
    </row>
    <row r="368" spans="1:13" x14ac:dyDescent="0.3">
      <c r="A368" s="7" t="s">
        <v>191</v>
      </c>
      <c r="B368" s="7" t="s">
        <v>135</v>
      </c>
      <c r="C368" s="7" t="s">
        <v>165</v>
      </c>
      <c r="D368" s="7">
        <v>23</v>
      </c>
      <c r="E368" s="7" t="s">
        <v>162</v>
      </c>
      <c r="F368" s="7" t="s">
        <v>12</v>
      </c>
      <c r="G368" s="7" t="s">
        <v>167</v>
      </c>
      <c r="H368" s="7" t="s">
        <v>160</v>
      </c>
      <c r="I368" s="7">
        <v>105000</v>
      </c>
      <c r="J368" s="7">
        <v>52</v>
      </c>
      <c r="K368" s="8">
        <v>0.03</v>
      </c>
      <c r="L368" s="7">
        <v>2155.84</v>
      </c>
      <c r="M368" s="6"/>
    </row>
    <row r="369" spans="1:13" x14ac:dyDescent="0.3">
      <c r="A369" s="7" t="s">
        <v>172</v>
      </c>
      <c r="B369" s="7" t="s">
        <v>106</v>
      </c>
      <c r="C369" s="7" t="s">
        <v>165</v>
      </c>
      <c r="D369" s="7">
        <v>46</v>
      </c>
      <c r="E369" s="7" t="s">
        <v>162</v>
      </c>
      <c r="F369" s="7" t="s">
        <v>86</v>
      </c>
      <c r="G369" s="7" t="s">
        <v>161</v>
      </c>
      <c r="H369" s="7" t="s">
        <v>160</v>
      </c>
      <c r="I369" s="7">
        <v>78000</v>
      </c>
      <c r="J369" s="7">
        <v>69</v>
      </c>
      <c r="K369" s="8">
        <v>0.06</v>
      </c>
      <c r="L369" s="7">
        <v>1339.42</v>
      </c>
      <c r="M369" s="6"/>
    </row>
    <row r="370" spans="1:13" x14ac:dyDescent="0.3">
      <c r="A370" s="7" t="s">
        <v>206</v>
      </c>
      <c r="B370" s="7" t="s">
        <v>83</v>
      </c>
      <c r="C370" s="7" t="s">
        <v>163</v>
      </c>
      <c r="D370" s="7">
        <v>45</v>
      </c>
      <c r="E370" s="7" t="s">
        <v>168</v>
      </c>
      <c r="F370" s="7" t="s">
        <v>100</v>
      </c>
      <c r="G370" s="7" t="s">
        <v>161</v>
      </c>
      <c r="H370" s="7" t="s">
        <v>179</v>
      </c>
      <c r="I370" s="7">
        <v>119000</v>
      </c>
      <c r="J370" s="7">
        <v>111</v>
      </c>
      <c r="K370" s="8">
        <v>7.0000000000000007E-2</v>
      </c>
      <c r="L370" s="7">
        <v>1459.37</v>
      </c>
      <c r="M370" s="6"/>
    </row>
    <row r="371" spans="1:13" x14ac:dyDescent="0.3">
      <c r="A371" s="7" t="s">
        <v>196</v>
      </c>
      <c r="B371" s="7" t="s">
        <v>37</v>
      </c>
      <c r="C371" s="7" t="s">
        <v>165</v>
      </c>
      <c r="D371" s="7">
        <v>40</v>
      </c>
      <c r="E371" s="7" t="s">
        <v>162</v>
      </c>
      <c r="F371" s="7" t="s">
        <v>86</v>
      </c>
      <c r="G371" s="7" t="s">
        <v>171</v>
      </c>
      <c r="H371" s="7" t="s">
        <v>160</v>
      </c>
      <c r="I371" s="7">
        <v>36000</v>
      </c>
      <c r="J371" s="7">
        <v>34</v>
      </c>
      <c r="K371" s="8">
        <v>0.04</v>
      </c>
      <c r="L371" s="7">
        <v>1121.72</v>
      </c>
      <c r="M371" s="6"/>
    </row>
    <row r="372" spans="1:13" x14ac:dyDescent="0.3">
      <c r="A372" s="7" t="s">
        <v>175</v>
      </c>
      <c r="B372" s="7" t="s">
        <v>134</v>
      </c>
      <c r="C372" s="7" t="s">
        <v>163</v>
      </c>
      <c r="D372" s="7">
        <v>24</v>
      </c>
      <c r="E372" s="7" t="s">
        <v>162</v>
      </c>
      <c r="F372" s="7" t="s">
        <v>52</v>
      </c>
      <c r="G372" s="7" t="s">
        <v>161</v>
      </c>
      <c r="H372" s="7" t="s">
        <v>179</v>
      </c>
      <c r="I372" s="7">
        <v>132000</v>
      </c>
      <c r="J372" s="7">
        <v>156</v>
      </c>
      <c r="K372" s="8">
        <v>0.05</v>
      </c>
      <c r="L372" s="7">
        <v>1152.44</v>
      </c>
      <c r="M372" s="6"/>
    </row>
    <row r="373" spans="1:13" x14ac:dyDescent="0.3">
      <c r="A373" s="7" t="s">
        <v>173</v>
      </c>
      <c r="B373" s="7" t="s">
        <v>81</v>
      </c>
      <c r="C373" s="7" t="s">
        <v>163</v>
      </c>
      <c r="D373" s="7">
        <v>47</v>
      </c>
      <c r="E373" s="7" t="s">
        <v>168</v>
      </c>
      <c r="F373" s="7" t="s">
        <v>100</v>
      </c>
      <c r="G373" s="7" t="s">
        <v>167</v>
      </c>
      <c r="H373" s="7" t="s">
        <v>160</v>
      </c>
      <c r="I373" s="7">
        <v>131000</v>
      </c>
      <c r="J373" s="7">
        <v>175</v>
      </c>
      <c r="K373" s="8">
        <v>7.0000000000000007E-2</v>
      </c>
      <c r="L373" s="7">
        <v>1196.56</v>
      </c>
      <c r="M373" s="6"/>
    </row>
    <row r="374" spans="1:13" x14ac:dyDescent="0.3">
      <c r="A374" s="7" t="s">
        <v>207</v>
      </c>
      <c r="B374" s="7" t="s">
        <v>133</v>
      </c>
      <c r="C374" s="7" t="s">
        <v>165</v>
      </c>
      <c r="D374" s="7">
        <v>27</v>
      </c>
      <c r="E374" s="7" t="s">
        <v>168</v>
      </c>
      <c r="F374" s="7" t="s">
        <v>89</v>
      </c>
      <c r="G374" s="7" t="s">
        <v>167</v>
      </c>
      <c r="H374" s="7" t="s">
        <v>160</v>
      </c>
      <c r="I374" s="7">
        <v>107000</v>
      </c>
      <c r="J374" s="7">
        <v>125</v>
      </c>
      <c r="K374" s="8">
        <v>0.06</v>
      </c>
      <c r="L374" s="7">
        <v>1153.25</v>
      </c>
      <c r="M374" s="6"/>
    </row>
    <row r="375" spans="1:13" x14ac:dyDescent="0.3">
      <c r="A375" s="7" t="s">
        <v>205</v>
      </c>
      <c r="B375" s="7" t="s">
        <v>129</v>
      </c>
      <c r="C375" s="7" t="s">
        <v>165</v>
      </c>
      <c r="D375" s="7">
        <v>28</v>
      </c>
      <c r="E375" s="7" t="s">
        <v>162</v>
      </c>
      <c r="F375" s="7" t="s">
        <v>95</v>
      </c>
      <c r="G375" s="7" t="s">
        <v>161</v>
      </c>
      <c r="H375" s="7" t="s">
        <v>160</v>
      </c>
      <c r="I375" s="7">
        <v>42000</v>
      </c>
      <c r="J375" s="7">
        <v>81</v>
      </c>
      <c r="K375" s="8">
        <v>0.04</v>
      </c>
      <c r="L375" s="7">
        <v>592.52</v>
      </c>
      <c r="M375" s="6"/>
    </row>
    <row r="376" spans="1:13" x14ac:dyDescent="0.3">
      <c r="A376" s="7" t="s">
        <v>201</v>
      </c>
      <c r="B376" s="7" t="s">
        <v>132</v>
      </c>
      <c r="C376" s="7" t="s">
        <v>163</v>
      </c>
      <c r="D376" s="7">
        <v>42</v>
      </c>
      <c r="E376" s="7" t="s">
        <v>168</v>
      </c>
      <c r="F376" s="7" t="s">
        <v>121</v>
      </c>
      <c r="G376" s="7" t="s">
        <v>167</v>
      </c>
      <c r="H376" s="7" t="s">
        <v>160</v>
      </c>
      <c r="I376" s="7">
        <v>61000</v>
      </c>
      <c r="J376" s="7">
        <v>145</v>
      </c>
      <c r="K376" s="8">
        <v>7.0000000000000007E-2</v>
      </c>
      <c r="L376" s="7">
        <v>624.54999999999995</v>
      </c>
      <c r="M376" s="6"/>
    </row>
    <row r="377" spans="1:13" x14ac:dyDescent="0.3">
      <c r="A377" s="7" t="s">
        <v>189</v>
      </c>
      <c r="B377" s="7" t="s">
        <v>123</v>
      </c>
      <c r="C377" s="7" t="s">
        <v>165</v>
      </c>
      <c r="D377" s="7">
        <v>43</v>
      </c>
      <c r="E377" s="7" t="s">
        <v>162</v>
      </c>
      <c r="F377" s="7" t="s">
        <v>130</v>
      </c>
      <c r="G377" s="7" t="s">
        <v>167</v>
      </c>
      <c r="H377" s="7" t="s">
        <v>160</v>
      </c>
      <c r="I377" s="7">
        <v>33000</v>
      </c>
      <c r="J377" s="7">
        <v>28</v>
      </c>
      <c r="K377" s="8">
        <v>0.05</v>
      </c>
      <c r="L377" s="7">
        <v>1251.1099999999999</v>
      </c>
      <c r="M377" s="6"/>
    </row>
    <row r="378" spans="1:13" x14ac:dyDescent="0.3">
      <c r="A378" s="7" t="s">
        <v>180</v>
      </c>
      <c r="B378" s="7" t="s">
        <v>21</v>
      </c>
      <c r="C378" s="7" t="s">
        <v>163</v>
      </c>
      <c r="D378" s="7">
        <v>20</v>
      </c>
      <c r="E378" s="7" t="s">
        <v>168</v>
      </c>
      <c r="F378" s="7" t="s">
        <v>48</v>
      </c>
      <c r="G378" s="7" t="s">
        <v>161</v>
      </c>
      <c r="H378" s="7" t="s">
        <v>160</v>
      </c>
      <c r="I378" s="7">
        <v>72000</v>
      </c>
      <c r="J378" s="7">
        <v>127</v>
      </c>
      <c r="K378" s="8">
        <v>0.06</v>
      </c>
      <c r="L378" s="7">
        <v>767.22</v>
      </c>
      <c r="M378" s="6"/>
    </row>
    <row r="379" spans="1:13" x14ac:dyDescent="0.3">
      <c r="A379" s="7" t="s">
        <v>187</v>
      </c>
      <c r="B379" s="7" t="s">
        <v>104</v>
      </c>
      <c r="C379" s="7" t="s">
        <v>163</v>
      </c>
      <c r="D379" s="7">
        <v>60</v>
      </c>
      <c r="E379" s="7" t="s">
        <v>162</v>
      </c>
      <c r="F379" s="7" t="s">
        <v>89</v>
      </c>
      <c r="G379" s="7" t="s">
        <v>167</v>
      </c>
      <c r="H379" s="7" t="s">
        <v>160</v>
      </c>
      <c r="I379" s="7">
        <v>134000</v>
      </c>
      <c r="J379" s="7">
        <v>83</v>
      </c>
      <c r="K379" s="8">
        <v>0.05</v>
      </c>
      <c r="L379" s="7">
        <v>1913.01</v>
      </c>
      <c r="M379" s="6"/>
    </row>
    <row r="380" spans="1:13" x14ac:dyDescent="0.3">
      <c r="A380" s="7" t="s">
        <v>169</v>
      </c>
      <c r="B380" s="7" t="s">
        <v>82</v>
      </c>
      <c r="C380" s="7" t="s">
        <v>165</v>
      </c>
      <c r="D380" s="7">
        <v>56</v>
      </c>
      <c r="E380" s="7" t="s">
        <v>162</v>
      </c>
      <c r="F380" s="7" t="s">
        <v>17</v>
      </c>
      <c r="G380" s="7" t="s">
        <v>167</v>
      </c>
      <c r="H380" s="7" t="s">
        <v>160</v>
      </c>
      <c r="I380" s="7">
        <v>34000</v>
      </c>
      <c r="J380" s="7">
        <v>93</v>
      </c>
      <c r="K380" s="8">
        <v>0.06</v>
      </c>
      <c r="L380" s="7">
        <v>458.05</v>
      </c>
      <c r="M380" s="6"/>
    </row>
    <row r="381" spans="1:13" x14ac:dyDescent="0.3">
      <c r="A381" s="7" t="s">
        <v>173</v>
      </c>
      <c r="B381" s="7" t="s">
        <v>25</v>
      </c>
      <c r="C381" s="7" t="s">
        <v>163</v>
      </c>
      <c r="D381" s="7">
        <v>59</v>
      </c>
      <c r="E381" s="7" t="s">
        <v>162</v>
      </c>
      <c r="F381" s="7" t="s">
        <v>131</v>
      </c>
      <c r="G381" s="7" t="s">
        <v>171</v>
      </c>
      <c r="H381" s="7" t="s">
        <v>160</v>
      </c>
      <c r="I381" s="7">
        <v>38000</v>
      </c>
      <c r="J381" s="7">
        <v>83</v>
      </c>
      <c r="K381" s="8">
        <v>0.04</v>
      </c>
      <c r="L381" s="7">
        <v>524.84</v>
      </c>
      <c r="M381" s="6"/>
    </row>
    <row r="382" spans="1:13" x14ac:dyDescent="0.3">
      <c r="A382" s="7" t="s">
        <v>200</v>
      </c>
      <c r="B382" s="7" t="s">
        <v>54</v>
      </c>
      <c r="C382" s="7" t="s">
        <v>163</v>
      </c>
      <c r="D382" s="7">
        <v>44</v>
      </c>
      <c r="E382" s="7" t="s">
        <v>162</v>
      </c>
      <c r="F382" s="7" t="s">
        <v>130</v>
      </c>
      <c r="G382" s="7" t="s">
        <v>167</v>
      </c>
      <c r="H382" s="7" t="s">
        <v>160</v>
      </c>
      <c r="I382" s="7">
        <v>137000</v>
      </c>
      <c r="J382" s="7">
        <v>164</v>
      </c>
      <c r="K382" s="8">
        <v>0.06</v>
      </c>
      <c r="L382" s="7">
        <v>1226.1300000000001</v>
      </c>
      <c r="M382" s="6"/>
    </row>
    <row r="383" spans="1:13" x14ac:dyDescent="0.3">
      <c r="A383" s="7" t="s">
        <v>208</v>
      </c>
      <c r="B383" s="7" t="s">
        <v>29</v>
      </c>
      <c r="C383" s="7" t="s">
        <v>165</v>
      </c>
      <c r="D383" s="7">
        <v>31</v>
      </c>
      <c r="E383" s="7" t="s">
        <v>186</v>
      </c>
      <c r="F383" s="7" t="s">
        <v>33</v>
      </c>
      <c r="G383" s="7" t="s">
        <v>171</v>
      </c>
      <c r="H383" s="7" t="s">
        <v>182</v>
      </c>
      <c r="I383" s="7">
        <v>125000</v>
      </c>
      <c r="J383" s="7">
        <v>100</v>
      </c>
      <c r="K383" s="8">
        <v>0.05</v>
      </c>
      <c r="L383" s="7">
        <v>1531.01</v>
      </c>
      <c r="M383" s="6"/>
    </row>
    <row r="384" spans="1:13" x14ac:dyDescent="0.3">
      <c r="A384" s="7" t="s">
        <v>198</v>
      </c>
      <c r="B384" s="7" t="s">
        <v>129</v>
      </c>
      <c r="C384" s="7" t="s">
        <v>165</v>
      </c>
      <c r="D384" s="7">
        <v>66</v>
      </c>
      <c r="E384" s="7" t="s">
        <v>162</v>
      </c>
      <c r="F384" s="7" t="s">
        <v>24</v>
      </c>
      <c r="G384" s="7" t="s">
        <v>167</v>
      </c>
      <c r="H384" s="7" t="s">
        <v>160</v>
      </c>
      <c r="I384" s="7">
        <v>102000</v>
      </c>
      <c r="J384" s="7">
        <v>108</v>
      </c>
      <c r="K384" s="8">
        <v>0.04</v>
      </c>
      <c r="L384" s="7">
        <v>1126.18</v>
      </c>
      <c r="M384" s="6"/>
    </row>
    <row r="385" spans="1:13" x14ac:dyDescent="0.3">
      <c r="A385" s="7" t="s">
        <v>174</v>
      </c>
      <c r="B385" s="7" t="s">
        <v>7</v>
      </c>
      <c r="C385" s="7" t="s">
        <v>165</v>
      </c>
      <c r="D385" s="7">
        <v>43</v>
      </c>
      <c r="E385" s="7" t="s">
        <v>162</v>
      </c>
      <c r="F385" s="7" t="s">
        <v>17</v>
      </c>
      <c r="G385" s="7" t="s">
        <v>161</v>
      </c>
      <c r="H385" s="7" t="s">
        <v>160</v>
      </c>
      <c r="I385" s="7">
        <v>32000</v>
      </c>
      <c r="J385" s="7">
        <v>85</v>
      </c>
      <c r="K385" s="8">
        <v>7.0000000000000007E-2</v>
      </c>
      <c r="L385" s="7">
        <v>478.56</v>
      </c>
      <c r="M385" s="6"/>
    </row>
    <row r="386" spans="1:13" x14ac:dyDescent="0.3">
      <c r="A386" s="7" t="s">
        <v>174</v>
      </c>
      <c r="B386" s="7" t="s">
        <v>104</v>
      </c>
      <c r="C386" s="7" t="s">
        <v>165</v>
      </c>
      <c r="D386" s="7">
        <v>22</v>
      </c>
      <c r="E386" s="7" t="s">
        <v>168</v>
      </c>
      <c r="F386" s="7" t="s">
        <v>109</v>
      </c>
      <c r="G386" s="7" t="s">
        <v>161</v>
      </c>
      <c r="H386" s="7" t="s">
        <v>179</v>
      </c>
      <c r="I386" s="7">
        <v>135000</v>
      </c>
      <c r="J386" s="7">
        <v>146</v>
      </c>
      <c r="K386" s="8">
        <v>0.04</v>
      </c>
      <c r="L386" s="7">
        <v>1169.3499999999999</v>
      </c>
      <c r="M386" s="6"/>
    </row>
    <row r="387" spans="1:13" x14ac:dyDescent="0.3">
      <c r="A387" s="7" t="s">
        <v>169</v>
      </c>
      <c r="B387" s="7" t="s">
        <v>97</v>
      </c>
      <c r="C387" s="7" t="s">
        <v>165</v>
      </c>
      <c r="D387" s="7">
        <v>56</v>
      </c>
      <c r="E387" s="7" t="s">
        <v>162</v>
      </c>
      <c r="F387" s="7" t="s">
        <v>12</v>
      </c>
      <c r="G387" s="7" t="s">
        <v>161</v>
      </c>
      <c r="H387" s="7" t="s">
        <v>179</v>
      </c>
      <c r="I387" s="7">
        <v>131000</v>
      </c>
      <c r="J387" s="7">
        <v>88</v>
      </c>
      <c r="K387" s="8">
        <v>0.05</v>
      </c>
      <c r="L387" s="7">
        <v>1781.26</v>
      </c>
      <c r="M387" s="6"/>
    </row>
    <row r="388" spans="1:13" x14ac:dyDescent="0.3">
      <c r="A388" s="7" t="s">
        <v>189</v>
      </c>
      <c r="B388" s="7" t="s">
        <v>128</v>
      </c>
      <c r="C388" s="7" t="s">
        <v>165</v>
      </c>
      <c r="D388" s="7">
        <v>46</v>
      </c>
      <c r="E388" s="7" t="s">
        <v>168</v>
      </c>
      <c r="F388" s="7" t="s">
        <v>109</v>
      </c>
      <c r="G388" s="7" t="s">
        <v>167</v>
      </c>
      <c r="H388" s="7" t="s">
        <v>160</v>
      </c>
      <c r="I388" s="7">
        <v>77000</v>
      </c>
      <c r="J388" s="7">
        <v>100</v>
      </c>
      <c r="K388" s="8">
        <v>0.04</v>
      </c>
      <c r="L388" s="7">
        <v>906.72</v>
      </c>
      <c r="M388" s="6"/>
    </row>
    <row r="389" spans="1:13" x14ac:dyDescent="0.3">
      <c r="A389" s="7" t="s">
        <v>185</v>
      </c>
      <c r="B389" s="7" t="s">
        <v>110</v>
      </c>
      <c r="C389" s="7" t="s">
        <v>165</v>
      </c>
      <c r="D389" s="7">
        <v>69</v>
      </c>
      <c r="E389" s="7" t="s">
        <v>162</v>
      </c>
      <c r="F389" s="7" t="s">
        <v>127</v>
      </c>
      <c r="G389" s="7" t="s">
        <v>161</v>
      </c>
      <c r="H389" s="7" t="s">
        <v>160</v>
      </c>
      <c r="I389" s="7">
        <v>66000</v>
      </c>
      <c r="J389" s="7">
        <v>95</v>
      </c>
      <c r="K389" s="8">
        <v>0.05</v>
      </c>
      <c r="L389" s="7">
        <v>842.71</v>
      </c>
      <c r="M389" s="6"/>
    </row>
    <row r="390" spans="1:13" x14ac:dyDescent="0.3">
      <c r="A390" s="7" t="s">
        <v>185</v>
      </c>
      <c r="B390" s="7" t="s">
        <v>98</v>
      </c>
      <c r="C390" s="7" t="s">
        <v>165</v>
      </c>
      <c r="D390" s="7">
        <v>52</v>
      </c>
      <c r="E390" s="7" t="s">
        <v>162</v>
      </c>
      <c r="F390" s="7" t="s">
        <v>36</v>
      </c>
      <c r="G390" s="7" t="s">
        <v>171</v>
      </c>
      <c r="H390" s="7" t="s">
        <v>160</v>
      </c>
      <c r="I390" s="7">
        <v>64000</v>
      </c>
      <c r="J390" s="7">
        <v>125</v>
      </c>
      <c r="K390" s="8">
        <v>0.04</v>
      </c>
      <c r="L390" s="7">
        <v>626.89</v>
      </c>
      <c r="M390" s="6"/>
    </row>
    <row r="391" spans="1:13" x14ac:dyDescent="0.3">
      <c r="A391" s="7" t="s">
        <v>188</v>
      </c>
      <c r="B391" s="7" t="s">
        <v>18</v>
      </c>
      <c r="C391" s="7" t="s">
        <v>165</v>
      </c>
      <c r="D391" s="7">
        <v>54</v>
      </c>
      <c r="E391" s="7" t="s">
        <v>162</v>
      </c>
      <c r="F391" s="7" t="s">
        <v>126</v>
      </c>
      <c r="G391" s="7" t="s">
        <v>167</v>
      </c>
      <c r="H391" s="7" t="s">
        <v>160</v>
      </c>
      <c r="I391" s="7">
        <v>111000</v>
      </c>
      <c r="J391" s="7">
        <v>111</v>
      </c>
      <c r="K391" s="8">
        <v>0.06</v>
      </c>
      <c r="L391" s="7">
        <v>1305.47</v>
      </c>
      <c r="M391" s="6"/>
    </row>
    <row r="392" spans="1:13" x14ac:dyDescent="0.3">
      <c r="A392" s="7" t="s">
        <v>188</v>
      </c>
      <c r="B392" s="7" t="s">
        <v>80</v>
      </c>
      <c r="C392" s="7" t="s">
        <v>165</v>
      </c>
      <c r="D392" s="7">
        <v>37</v>
      </c>
      <c r="E392" s="7" t="s">
        <v>168</v>
      </c>
      <c r="F392" s="7" t="s">
        <v>57</v>
      </c>
      <c r="G392" s="7" t="s">
        <v>161</v>
      </c>
      <c r="H392" s="7" t="s">
        <v>160</v>
      </c>
      <c r="I392" s="7">
        <v>38000</v>
      </c>
      <c r="J392" s="7">
        <v>83</v>
      </c>
      <c r="K392" s="8">
        <v>0.03</v>
      </c>
      <c r="L392" s="7">
        <v>507.54</v>
      </c>
      <c r="M392" s="6"/>
    </row>
    <row r="393" spans="1:13" x14ac:dyDescent="0.3">
      <c r="A393" s="7" t="s">
        <v>193</v>
      </c>
      <c r="B393" s="7" t="s">
        <v>125</v>
      </c>
      <c r="C393" s="7" t="s">
        <v>165</v>
      </c>
      <c r="D393" s="7">
        <v>56</v>
      </c>
      <c r="E393" s="7" t="s">
        <v>168</v>
      </c>
      <c r="F393" s="7" t="s">
        <v>105</v>
      </c>
      <c r="G393" s="7" t="s">
        <v>171</v>
      </c>
      <c r="H393" s="7" t="s">
        <v>160</v>
      </c>
      <c r="I393" s="7">
        <v>42000</v>
      </c>
      <c r="J393" s="7">
        <v>151</v>
      </c>
      <c r="K393" s="8">
        <v>0.05</v>
      </c>
      <c r="L393" s="7">
        <v>375.32</v>
      </c>
      <c r="M393" s="6"/>
    </row>
    <row r="394" spans="1:13" x14ac:dyDescent="0.3">
      <c r="A394" s="7" t="s">
        <v>207</v>
      </c>
      <c r="B394" s="7" t="s">
        <v>90</v>
      </c>
      <c r="C394" s="7" t="s">
        <v>165</v>
      </c>
      <c r="D394" s="7">
        <v>33</v>
      </c>
      <c r="E394" s="7" t="s">
        <v>168</v>
      </c>
      <c r="F394" s="7" t="s">
        <v>17</v>
      </c>
      <c r="G394" s="7" t="s">
        <v>167</v>
      </c>
      <c r="H394" s="7" t="s">
        <v>160</v>
      </c>
      <c r="I394" s="7">
        <v>123000</v>
      </c>
      <c r="J394" s="7">
        <v>163</v>
      </c>
      <c r="K394" s="8">
        <v>0.05</v>
      </c>
      <c r="L394" s="7">
        <v>1041.1500000000001</v>
      </c>
      <c r="M394" s="6"/>
    </row>
    <row r="395" spans="1:13" x14ac:dyDescent="0.3">
      <c r="A395" s="7" t="s">
        <v>206</v>
      </c>
      <c r="B395" s="7" t="s">
        <v>122</v>
      </c>
      <c r="C395" s="7" t="s">
        <v>163</v>
      </c>
      <c r="D395" s="7">
        <v>20</v>
      </c>
      <c r="E395" s="7" t="s">
        <v>162</v>
      </c>
      <c r="F395" s="7" t="s">
        <v>124</v>
      </c>
      <c r="G395" s="7" t="s">
        <v>161</v>
      </c>
      <c r="H395" s="7" t="s">
        <v>179</v>
      </c>
      <c r="I395" s="7">
        <v>125000</v>
      </c>
      <c r="J395" s="7">
        <v>77</v>
      </c>
      <c r="K395" s="8">
        <v>0.05</v>
      </c>
      <c r="L395" s="7">
        <v>1901.05</v>
      </c>
      <c r="M395" s="6"/>
    </row>
    <row r="396" spans="1:13" x14ac:dyDescent="0.3">
      <c r="A396" s="7" t="s">
        <v>205</v>
      </c>
      <c r="B396" s="7" t="s">
        <v>23</v>
      </c>
      <c r="C396" s="7" t="s">
        <v>165</v>
      </c>
      <c r="D396" s="7">
        <v>51</v>
      </c>
      <c r="E396" s="7" t="s">
        <v>168</v>
      </c>
      <c r="F396" s="7" t="s">
        <v>124</v>
      </c>
      <c r="G396" s="7" t="s">
        <v>171</v>
      </c>
      <c r="H396" s="7" t="s">
        <v>182</v>
      </c>
      <c r="I396" s="7">
        <v>115000</v>
      </c>
      <c r="J396" s="7">
        <v>132</v>
      </c>
      <c r="K396" s="8">
        <v>0.06</v>
      </c>
      <c r="L396" s="7">
        <v>1192.21</v>
      </c>
      <c r="M396" s="6"/>
    </row>
    <row r="397" spans="1:13" x14ac:dyDescent="0.3">
      <c r="A397" s="7" t="s">
        <v>183</v>
      </c>
      <c r="B397" s="7" t="s">
        <v>122</v>
      </c>
      <c r="C397" s="7" t="s">
        <v>165</v>
      </c>
      <c r="D397" s="7">
        <v>59</v>
      </c>
      <c r="E397" s="7" t="s">
        <v>162</v>
      </c>
      <c r="F397" s="7" t="s">
        <v>86</v>
      </c>
      <c r="G397" s="7" t="s">
        <v>167</v>
      </c>
      <c r="H397" s="7" t="s">
        <v>160</v>
      </c>
      <c r="I397" s="7">
        <v>106000</v>
      </c>
      <c r="J397" s="7">
        <v>168</v>
      </c>
      <c r="K397" s="8">
        <v>0.04</v>
      </c>
      <c r="L397" s="7">
        <v>825.05</v>
      </c>
      <c r="M397" s="6"/>
    </row>
    <row r="398" spans="1:13" x14ac:dyDescent="0.3">
      <c r="A398" s="7" t="s">
        <v>173</v>
      </c>
      <c r="B398" s="7" t="s">
        <v>123</v>
      </c>
      <c r="C398" s="7" t="s">
        <v>163</v>
      </c>
      <c r="D398" s="7">
        <v>24</v>
      </c>
      <c r="E398" s="7" t="s">
        <v>168</v>
      </c>
      <c r="F398" s="7" t="s">
        <v>95</v>
      </c>
      <c r="G398" s="7" t="s">
        <v>167</v>
      </c>
      <c r="H398" s="7" t="s">
        <v>160</v>
      </c>
      <c r="I398" s="7">
        <v>115000</v>
      </c>
      <c r="J398" s="7">
        <v>85</v>
      </c>
      <c r="K398" s="8">
        <v>7.0000000000000007E-2</v>
      </c>
      <c r="L398" s="7">
        <v>1719.83</v>
      </c>
      <c r="M398" s="6"/>
    </row>
    <row r="399" spans="1:13" x14ac:dyDescent="0.3">
      <c r="A399" s="7" t="s">
        <v>184</v>
      </c>
      <c r="B399" s="7" t="s">
        <v>72</v>
      </c>
      <c r="C399" s="7" t="s">
        <v>163</v>
      </c>
      <c r="D399" s="7">
        <v>35</v>
      </c>
      <c r="E399" s="7" t="s">
        <v>162</v>
      </c>
      <c r="F399" s="7" t="s">
        <v>22</v>
      </c>
      <c r="G399" s="7" t="s">
        <v>171</v>
      </c>
      <c r="H399" s="7" t="s">
        <v>182</v>
      </c>
      <c r="I399" s="7">
        <v>150000</v>
      </c>
      <c r="J399" s="7">
        <v>112</v>
      </c>
      <c r="K399" s="8">
        <v>0.04</v>
      </c>
      <c r="L399" s="7">
        <v>1607.01</v>
      </c>
      <c r="M399" s="6"/>
    </row>
    <row r="400" spans="1:13" x14ac:dyDescent="0.3">
      <c r="A400" s="7" t="s">
        <v>201</v>
      </c>
      <c r="B400" s="7" t="s">
        <v>110</v>
      </c>
      <c r="C400" s="7" t="s">
        <v>163</v>
      </c>
      <c r="D400" s="7">
        <v>68</v>
      </c>
      <c r="E400" s="7" t="s">
        <v>162</v>
      </c>
      <c r="F400" s="7" t="s">
        <v>26</v>
      </c>
      <c r="G400" s="7" t="s">
        <v>167</v>
      </c>
      <c r="H400" s="7" t="s">
        <v>160</v>
      </c>
      <c r="I400" s="7">
        <v>61000</v>
      </c>
      <c r="J400" s="7">
        <v>30</v>
      </c>
      <c r="K400" s="8">
        <v>0.05</v>
      </c>
      <c r="L400" s="7">
        <v>2167.29</v>
      </c>
      <c r="M400" s="6"/>
    </row>
    <row r="401" spans="1:13" x14ac:dyDescent="0.3">
      <c r="A401" s="7" t="s">
        <v>206</v>
      </c>
      <c r="B401" s="7" t="s">
        <v>27</v>
      </c>
      <c r="C401" s="7" t="s">
        <v>163</v>
      </c>
      <c r="D401" s="7">
        <v>28</v>
      </c>
      <c r="E401" s="7" t="s">
        <v>162</v>
      </c>
      <c r="F401" s="7" t="s">
        <v>52</v>
      </c>
      <c r="G401" s="7" t="s">
        <v>161</v>
      </c>
      <c r="H401" s="7" t="s">
        <v>160</v>
      </c>
      <c r="I401" s="7">
        <v>51000</v>
      </c>
      <c r="J401" s="7">
        <v>100</v>
      </c>
      <c r="K401" s="8">
        <v>0.06</v>
      </c>
      <c r="L401" s="7">
        <v>649.33000000000004</v>
      </c>
      <c r="M401" s="6"/>
    </row>
    <row r="402" spans="1:13" x14ac:dyDescent="0.3">
      <c r="A402" s="7" t="s">
        <v>196</v>
      </c>
      <c r="B402" s="7" t="s">
        <v>122</v>
      </c>
      <c r="C402" s="7" t="s">
        <v>165</v>
      </c>
      <c r="D402" s="7">
        <v>58</v>
      </c>
      <c r="E402" s="7" t="s">
        <v>168</v>
      </c>
      <c r="F402" s="7" t="s">
        <v>22</v>
      </c>
      <c r="G402" s="7" t="s">
        <v>161</v>
      </c>
      <c r="H402" s="7" t="s">
        <v>160</v>
      </c>
      <c r="I402" s="7">
        <v>71000</v>
      </c>
      <c r="J402" s="7">
        <v>114</v>
      </c>
      <c r="K402" s="8">
        <v>0.04</v>
      </c>
      <c r="L402" s="7">
        <v>749.64</v>
      </c>
      <c r="M402" s="6"/>
    </row>
    <row r="403" spans="1:13" x14ac:dyDescent="0.3">
      <c r="A403" s="7" t="s">
        <v>166</v>
      </c>
      <c r="B403" s="7" t="s">
        <v>47</v>
      </c>
      <c r="C403" s="7" t="s">
        <v>165</v>
      </c>
      <c r="D403" s="7">
        <v>64</v>
      </c>
      <c r="E403" s="7" t="s">
        <v>168</v>
      </c>
      <c r="F403" s="7" t="s">
        <v>121</v>
      </c>
      <c r="G403" s="7" t="s">
        <v>161</v>
      </c>
      <c r="H403" s="7" t="s">
        <v>179</v>
      </c>
      <c r="I403" s="7">
        <v>91000</v>
      </c>
      <c r="J403" s="7">
        <v>67</v>
      </c>
      <c r="K403" s="8">
        <v>0.04</v>
      </c>
      <c r="L403" s="7">
        <v>1517.77</v>
      </c>
      <c r="M403" s="6"/>
    </row>
    <row r="404" spans="1:13" x14ac:dyDescent="0.3">
      <c r="A404" s="7" t="s">
        <v>193</v>
      </c>
      <c r="B404" s="7" t="s">
        <v>120</v>
      </c>
      <c r="C404" s="7" t="s">
        <v>165</v>
      </c>
      <c r="D404" s="7">
        <v>58</v>
      </c>
      <c r="E404" s="7" t="s">
        <v>162</v>
      </c>
      <c r="F404" s="7" t="s">
        <v>50</v>
      </c>
      <c r="G404" s="7" t="s">
        <v>171</v>
      </c>
      <c r="H404" s="7" t="s">
        <v>182</v>
      </c>
      <c r="I404" s="7">
        <v>113000</v>
      </c>
      <c r="J404" s="7">
        <v>40</v>
      </c>
      <c r="K404" s="8">
        <v>0.05</v>
      </c>
      <c r="L404" s="7">
        <v>3072.82</v>
      </c>
      <c r="M404" s="6"/>
    </row>
    <row r="405" spans="1:13" x14ac:dyDescent="0.3">
      <c r="A405" s="7" t="s">
        <v>202</v>
      </c>
      <c r="B405" s="7" t="s">
        <v>44</v>
      </c>
      <c r="C405" s="7" t="s">
        <v>165</v>
      </c>
      <c r="D405" s="7">
        <v>59</v>
      </c>
      <c r="E405" s="7" t="s">
        <v>162</v>
      </c>
      <c r="F405" s="7" t="s">
        <v>26</v>
      </c>
      <c r="G405" s="7" t="s">
        <v>161</v>
      </c>
      <c r="H405" s="7" t="s">
        <v>160</v>
      </c>
      <c r="I405" s="7">
        <v>73000</v>
      </c>
      <c r="J405" s="7">
        <v>128</v>
      </c>
      <c r="K405" s="8">
        <v>0.05</v>
      </c>
      <c r="L405" s="7">
        <v>737.01</v>
      </c>
      <c r="M405" s="6"/>
    </row>
    <row r="406" spans="1:13" x14ac:dyDescent="0.3">
      <c r="A406" s="7" t="s">
        <v>190</v>
      </c>
      <c r="B406" s="7" t="s">
        <v>119</v>
      </c>
      <c r="C406" s="7" t="s">
        <v>163</v>
      </c>
      <c r="D406" s="7">
        <v>68</v>
      </c>
      <c r="E406" s="7" t="s">
        <v>162</v>
      </c>
      <c r="F406" s="7" t="s">
        <v>28</v>
      </c>
      <c r="G406" s="7" t="s">
        <v>161</v>
      </c>
      <c r="H406" s="7" t="s">
        <v>179</v>
      </c>
      <c r="I406" s="7">
        <v>112000</v>
      </c>
      <c r="J406" s="7">
        <v>119</v>
      </c>
      <c r="K406" s="8">
        <v>0.05</v>
      </c>
      <c r="L406" s="7">
        <v>1195.6300000000001</v>
      </c>
      <c r="M406" s="6"/>
    </row>
    <row r="407" spans="1:13" x14ac:dyDescent="0.3">
      <c r="A407" s="7" t="s">
        <v>181</v>
      </c>
      <c r="B407" s="7" t="s">
        <v>66</v>
      </c>
      <c r="C407" s="7" t="s">
        <v>165</v>
      </c>
      <c r="D407" s="7">
        <v>25</v>
      </c>
      <c r="E407" s="7" t="s">
        <v>168</v>
      </c>
      <c r="F407" s="7" t="s">
        <v>43</v>
      </c>
      <c r="G407" s="7" t="s">
        <v>171</v>
      </c>
      <c r="H407" s="7" t="s">
        <v>160</v>
      </c>
      <c r="I407" s="7">
        <v>44000</v>
      </c>
      <c r="J407" s="7">
        <v>96</v>
      </c>
      <c r="K407" s="8">
        <v>7.0000000000000007E-2</v>
      </c>
      <c r="L407" s="7">
        <v>599.88</v>
      </c>
      <c r="M407" s="6"/>
    </row>
    <row r="408" spans="1:13" x14ac:dyDescent="0.3">
      <c r="A408" s="7" t="s">
        <v>169</v>
      </c>
      <c r="B408" s="7" t="s">
        <v>71</v>
      </c>
      <c r="C408" s="7" t="s">
        <v>165</v>
      </c>
      <c r="D408" s="7">
        <v>46</v>
      </c>
      <c r="E408" s="7" t="s">
        <v>186</v>
      </c>
      <c r="F408" s="7" t="s">
        <v>105</v>
      </c>
      <c r="G408" s="7" t="s">
        <v>167</v>
      </c>
      <c r="H408" s="7" t="s">
        <v>160</v>
      </c>
      <c r="I408" s="7">
        <v>57000</v>
      </c>
      <c r="J408" s="7">
        <v>45</v>
      </c>
      <c r="K408" s="8">
        <v>0.03</v>
      </c>
      <c r="L408" s="7">
        <v>1340.83</v>
      </c>
      <c r="M408" s="6"/>
    </row>
    <row r="409" spans="1:13" x14ac:dyDescent="0.3">
      <c r="A409" s="7" t="s">
        <v>183</v>
      </c>
      <c r="B409" s="7" t="s">
        <v>15</v>
      </c>
      <c r="C409" s="7" t="s">
        <v>165</v>
      </c>
      <c r="D409" s="7">
        <v>44</v>
      </c>
      <c r="E409" s="7" t="s">
        <v>168</v>
      </c>
      <c r="F409" s="7" t="s">
        <v>46</v>
      </c>
      <c r="G409" s="7" t="s">
        <v>161</v>
      </c>
      <c r="H409" s="7" t="s">
        <v>160</v>
      </c>
      <c r="I409" s="7">
        <v>42000</v>
      </c>
      <c r="J409" s="7">
        <v>128</v>
      </c>
      <c r="K409" s="8">
        <v>0.05</v>
      </c>
      <c r="L409" s="7">
        <v>424.03</v>
      </c>
      <c r="M409" s="6"/>
    </row>
    <row r="410" spans="1:13" x14ac:dyDescent="0.3">
      <c r="A410" s="7" t="s">
        <v>169</v>
      </c>
      <c r="B410" s="7" t="s">
        <v>72</v>
      </c>
      <c r="C410" s="7" t="s">
        <v>165</v>
      </c>
      <c r="D410" s="7">
        <v>40</v>
      </c>
      <c r="E410" s="7" t="s">
        <v>162</v>
      </c>
      <c r="F410" s="7" t="s">
        <v>94</v>
      </c>
      <c r="G410" s="7" t="s">
        <v>171</v>
      </c>
      <c r="H410" s="7" t="s">
        <v>182</v>
      </c>
      <c r="I410" s="7">
        <v>142000</v>
      </c>
      <c r="J410" s="7">
        <v>26</v>
      </c>
      <c r="K410" s="8">
        <v>0.06</v>
      </c>
      <c r="L410" s="7">
        <v>5837.85</v>
      </c>
      <c r="M410" s="6"/>
    </row>
    <row r="411" spans="1:13" x14ac:dyDescent="0.3">
      <c r="A411" s="7" t="s">
        <v>181</v>
      </c>
      <c r="B411" s="7" t="s">
        <v>98</v>
      </c>
      <c r="C411" s="7" t="s">
        <v>165</v>
      </c>
      <c r="D411" s="7">
        <v>58</v>
      </c>
      <c r="E411" s="7" t="s">
        <v>162</v>
      </c>
      <c r="F411" s="7" t="s">
        <v>65</v>
      </c>
      <c r="G411" s="7" t="s">
        <v>167</v>
      </c>
      <c r="H411" s="7" t="s">
        <v>160</v>
      </c>
      <c r="I411" s="7">
        <v>109000</v>
      </c>
      <c r="J411" s="7">
        <v>106</v>
      </c>
      <c r="K411" s="8">
        <v>0.05</v>
      </c>
      <c r="L411" s="7">
        <v>1274.1500000000001</v>
      </c>
      <c r="M411" s="6"/>
    </row>
    <row r="412" spans="1:13" x14ac:dyDescent="0.3">
      <c r="A412" s="7" t="s">
        <v>166</v>
      </c>
      <c r="B412" s="7" t="s">
        <v>37</v>
      </c>
      <c r="C412" s="7" t="s">
        <v>165</v>
      </c>
      <c r="D412" s="7">
        <v>48</v>
      </c>
      <c r="E412" s="7" t="s">
        <v>168</v>
      </c>
      <c r="F412" s="7" t="s">
        <v>28</v>
      </c>
      <c r="G412" s="7" t="s">
        <v>161</v>
      </c>
      <c r="H412" s="7" t="s">
        <v>179</v>
      </c>
      <c r="I412" s="7">
        <v>94000</v>
      </c>
      <c r="J412" s="7">
        <v>62</v>
      </c>
      <c r="K412" s="8">
        <v>7.0000000000000007E-2</v>
      </c>
      <c r="L412" s="7">
        <v>1811.16</v>
      </c>
      <c r="M412" s="6"/>
    </row>
    <row r="413" spans="1:13" x14ac:dyDescent="0.3">
      <c r="A413" s="7" t="s">
        <v>200</v>
      </c>
      <c r="B413" s="7" t="s">
        <v>118</v>
      </c>
      <c r="C413" s="7" t="s">
        <v>163</v>
      </c>
      <c r="D413" s="7">
        <v>20</v>
      </c>
      <c r="E413" s="7" t="s">
        <v>168</v>
      </c>
      <c r="F413" s="7" t="s">
        <v>40</v>
      </c>
      <c r="G413" s="7" t="s">
        <v>167</v>
      </c>
      <c r="H413" s="7" t="s">
        <v>160</v>
      </c>
      <c r="I413" s="7">
        <v>118000</v>
      </c>
      <c r="J413" s="7">
        <v>114</v>
      </c>
      <c r="K413" s="8">
        <v>0.04</v>
      </c>
      <c r="L413" s="7">
        <v>1245.8800000000001</v>
      </c>
      <c r="M413" s="6"/>
    </row>
    <row r="414" spans="1:13" x14ac:dyDescent="0.3">
      <c r="A414" s="7" t="s">
        <v>198</v>
      </c>
      <c r="B414" s="7" t="s">
        <v>117</v>
      </c>
      <c r="C414" s="7" t="s">
        <v>165</v>
      </c>
      <c r="D414" s="7">
        <v>20</v>
      </c>
      <c r="E414" s="7" t="s">
        <v>168</v>
      </c>
      <c r="F414" s="7" t="s">
        <v>6</v>
      </c>
      <c r="G414" s="7" t="s">
        <v>171</v>
      </c>
      <c r="H414" s="7" t="s">
        <v>160</v>
      </c>
      <c r="I414" s="7">
        <v>73000</v>
      </c>
      <c r="J414" s="7">
        <v>160</v>
      </c>
      <c r="K414" s="8">
        <v>0.03</v>
      </c>
      <c r="L414" s="7">
        <v>554.13</v>
      </c>
      <c r="M414" s="6"/>
    </row>
    <row r="415" spans="1:13" x14ac:dyDescent="0.3">
      <c r="A415" s="7" t="s">
        <v>192</v>
      </c>
      <c r="B415" s="7" t="s">
        <v>83</v>
      </c>
      <c r="C415" s="7" t="s">
        <v>165</v>
      </c>
      <c r="D415" s="7">
        <v>25</v>
      </c>
      <c r="E415" s="7" t="s">
        <v>162</v>
      </c>
      <c r="F415" s="7" t="s">
        <v>22</v>
      </c>
      <c r="G415" s="7" t="s">
        <v>171</v>
      </c>
      <c r="H415" s="7" t="s">
        <v>182</v>
      </c>
      <c r="I415" s="7">
        <v>129000</v>
      </c>
      <c r="J415" s="7">
        <v>76</v>
      </c>
      <c r="K415" s="8">
        <v>0.03</v>
      </c>
      <c r="L415" s="7">
        <v>1865.84</v>
      </c>
      <c r="M415" s="6"/>
    </row>
    <row r="416" spans="1:13" x14ac:dyDescent="0.3">
      <c r="A416" s="7" t="s">
        <v>181</v>
      </c>
      <c r="B416" s="7" t="s">
        <v>116</v>
      </c>
      <c r="C416" s="7" t="s">
        <v>165</v>
      </c>
      <c r="D416" s="7">
        <v>55</v>
      </c>
      <c r="E416" s="7" t="s">
        <v>162</v>
      </c>
      <c r="F416" s="7" t="s">
        <v>89</v>
      </c>
      <c r="G416" s="7" t="s">
        <v>161</v>
      </c>
      <c r="H416" s="7" t="s">
        <v>179</v>
      </c>
      <c r="I416" s="7">
        <v>150000</v>
      </c>
      <c r="J416" s="7">
        <v>76</v>
      </c>
      <c r="K416" s="8">
        <v>7.0000000000000007E-2</v>
      </c>
      <c r="L416" s="7">
        <v>2449.06</v>
      </c>
      <c r="M416" s="6"/>
    </row>
    <row r="417" spans="1:13" x14ac:dyDescent="0.3">
      <c r="A417" s="7" t="s">
        <v>203</v>
      </c>
      <c r="B417" s="7" t="s">
        <v>115</v>
      </c>
      <c r="C417" s="7" t="s">
        <v>165</v>
      </c>
      <c r="D417" s="7">
        <v>31</v>
      </c>
      <c r="E417" s="7" t="s">
        <v>168</v>
      </c>
      <c r="F417" s="7" t="s">
        <v>38</v>
      </c>
      <c r="G417" s="7" t="s">
        <v>171</v>
      </c>
      <c r="H417" s="7" t="s">
        <v>182</v>
      </c>
      <c r="I417" s="7">
        <v>84000</v>
      </c>
      <c r="J417" s="7">
        <v>140</v>
      </c>
      <c r="K417" s="8">
        <v>0.03</v>
      </c>
      <c r="L417" s="7">
        <v>711.85</v>
      </c>
      <c r="M417" s="6"/>
    </row>
    <row r="418" spans="1:13" x14ac:dyDescent="0.3">
      <c r="A418" s="7" t="s">
        <v>178</v>
      </c>
      <c r="B418" s="7" t="s">
        <v>83</v>
      </c>
      <c r="C418" s="7" t="s">
        <v>165</v>
      </c>
      <c r="D418" s="7">
        <v>55</v>
      </c>
      <c r="E418" s="7" t="s">
        <v>168</v>
      </c>
      <c r="F418" s="7" t="s">
        <v>43</v>
      </c>
      <c r="G418" s="7" t="s">
        <v>171</v>
      </c>
      <c r="H418" s="7" t="s">
        <v>182</v>
      </c>
      <c r="I418" s="7">
        <v>91000</v>
      </c>
      <c r="J418" s="7">
        <v>87</v>
      </c>
      <c r="K418" s="8">
        <v>0.03</v>
      </c>
      <c r="L418" s="7">
        <v>1165.1500000000001</v>
      </c>
      <c r="M418" s="6"/>
    </row>
    <row r="419" spans="1:13" x14ac:dyDescent="0.3">
      <c r="A419" s="7" t="s">
        <v>205</v>
      </c>
      <c r="B419" s="7" t="s">
        <v>114</v>
      </c>
      <c r="C419" s="7" t="s">
        <v>165</v>
      </c>
      <c r="D419" s="7">
        <v>32</v>
      </c>
      <c r="E419" s="7" t="s">
        <v>168</v>
      </c>
      <c r="F419" s="7" t="s">
        <v>89</v>
      </c>
      <c r="G419" s="7" t="s">
        <v>161</v>
      </c>
      <c r="H419" s="7" t="s">
        <v>179</v>
      </c>
      <c r="I419" s="7">
        <v>101000</v>
      </c>
      <c r="J419" s="7">
        <v>32</v>
      </c>
      <c r="K419" s="8">
        <v>0.06</v>
      </c>
      <c r="L419" s="7">
        <v>3423.35</v>
      </c>
      <c r="M419" s="6"/>
    </row>
    <row r="420" spans="1:13" x14ac:dyDescent="0.3">
      <c r="A420" s="7" t="s">
        <v>176</v>
      </c>
      <c r="B420" s="7" t="s">
        <v>45</v>
      </c>
      <c r="C420" s="7" t="s">
        <v>165</v>
      </c>
      <c r="D420" s="7">
        <v>58</v>
      </c>
      <c r="E420" s="7" t="s">
        <v>168</v>
      </c>
      <c r="F420" s="7" t="s">
        <v>92</v>
      </c>
      <c r="G420" s="7" t="s">
        <v>167</v>
      </c>
      <c r="H420" s="7" t="s">
        <v>160</v>
      </c>
      <c r="I420" s="7">
        <v>136000</v>
      </c>
      <c r="J420" s="7">
        <v>75</v>
      </c>
      <c r="K420" s="8">
        <v>0.06</v>
      </c>
      <c r="L420" s="7">
        <v>2179.0100000000002</v>
      </c>
      <c r="M420" s="6"/>
    </row>
    <row r="421" spans="1:13" x14ac:dyDescent="0.3">
      <c r="A421" s="7" t="s">
        <v>172</v>
      </c>
      <c r="B421" s="7" t="s">
        <v>93</v>
      </c>
      <c r="C421" s="7" t="s">
        <v>165</v>
      </c>
      <c r="D421" s="7">
        <v>20</v>
      </c>
      <c r="E421" s="7" t="s">
        <v>162</v>
      </c>
      <c r="F421" s="7" t="s">
        <v>52</v>
      </c>
      <c r="G421" s="7" t="s">
        <v>161</v>
      </c>
      <c r="H421" s="7" t="s">
        <v>160</v>
      </c>
      <c r="I421" s="7">
        <v>61000</v>
      </c>
      <c r="J421" s="7">
        <v>54</v>
      </c>
      <c r="K421" s="8">
        <v>0.05</v>
      </c>
      <c r="L421" s="7">
        <v>1263.82</v>
      </c>
      <c r="M421" s="6"/>
    </row>
    <row r="422" spans="1:13" x14ac:dyDescent="0.3">
      <c r="A422" s="7" t="s">
        <v>180</v>
      </c>
      <c r="B422" s="7" t="s">
        <v>113</v>
      </c>
      <c r="C422" s="7" t="s">
        <v>163</v>
      </c>
      <c r="D422" s="7">
        <v>26</v>
      </c>
      <c r="E422" s="7" t="s">
        <v>162</v>
      </c>
      <c r="F422" s="7" t="s">
        <v>24</v>
      </c>
      <c r="G422" s="7" t="s">
        <v>167</v>
      </c>
      <c r="H422" s="7" t="s">
        <v>160</v>
      </c>
      <c r="I422" s="7">
        <v>128000</v>
      </c>
      <c r="J422" s="7">
        <v>42</v>
      </c>
      <c r="K422" s="8">
        <v>0.03</v>
      </c>
      <c r="L422" s="7">
        <v>3214.22</v>
      </c>
      <c r="M422" s="6"/>
    </row>
    <row r="423" spans="1:13" x14ac:dyDescent="0.3">
      <c r="A423" s="7" t="s">
        <v>174</v>
      </c>
      <c r="B423" s="7" t="s">
        <v>80</v>
      </c>
      <c r="C423" s="7" t="s">
        <v>165</v>
      </c>
      <c r="D423" s="7">
        <v>49</v>
      </c>
      <c r="E423" s="7" t="s">
        <v>168</v>
      </c>
      <c r="F423" s="7" t="s">
        <v>112</v>
      </c>
      <c r="G423" s="7" t="s">
        <v>167</v>
      </c>
      <c r="H423" s="7" t="s">
        <v>160</v>
      </c>
      <c r="I423" s="7">
        <v>48000</v>
      </c>
      <c r="J423" s="7">
        <v>131</v>
      </c>
      <c r="K423" s="8">
        <v>0.04</v>
      </c>
      <c r="L423" s="7">
        <v>452.82</v>
      </c>
      <c r="M423" s="6"/>
    </row>
    <row r="424" spans="1:13" x14ac:dyDescent="0.3">
      <c r="A424" s="7" t="s">
        <v>166</v>
      </c>
      <c r="B424" s="7" t="s">
        <v>111</v>
      </c>
      <c r="C424" s="7" t="s">
        <v>165</v>
      </c>
      <c r="D424" s="7">
        <v>67</v>
      </c>
      <c r="E424" s="7" t="s">
        <v>162</v>
      </c>
      <c r="F424" s="7" t="s">
        <v>52</v>
      </c>
      <c r="G424" s="7" t="s">
        <v>161</v>
      </c>
      <c r="H424" s="7" t="s">
        <v>179</v>
      </c>
      <c r="I424" s="7">
        <v>107000</v>
      </c>
      <c r="J424" s="7">
        <v>155</v>
      </c>
      <c r="K424" s="8">
        <v>0.03</v>
      </c>
      <c r="L424" s="7">
        <v>833.54</v>
      </c>
      <c r="M424" s="6"/>
    </row>
    <row r="425" spans="1:13" x14ac:dyDescent="0.3">
      <c r="A425" s="7" t="s">
        <v>199</v>
      </c>
      <c r="B425" s="7" t="s">
        <v>110</v>
      </c>
      <c r="C425" s="7" t="s">
        <v>165</v>
      </c>
      <c r="D425" s="7">
        <v>45</v>
      </c>
      <c r="E425" s="7" t="s">
        <v>162</v>
      </c>
      <c r="F425" s="7" t="s">
        <v>109</v>
      </c>
      <c r="G425" s="7" t="s">
        <v>171</v>
      </c>
      <c r="H425" s="7" t="s">
        <v>160</v>
      </c>
      <c r="I425" s="7">
        <v>41000</v>
      </c>
      <c r="J425" s="7">
        <v>103</v>
      </c>
      <c r="K425" s="8">
        <v>0.04</v>
      </c>
      <c r="L425" s="7">
        <v>470.95</v>
      </c>
      <c r="M425" s="6"/>
    </row>
    <row r="426" spans="1:13" x14ac:dyDescent="0.3">
      <c r="A426" s="7" t="s">
        <v>180</v>
      </c>
      <c r="B426" s="7" t="s">
        <v>62</v>
      </c>
      <c r="C426" s="7" t="s">
        <v>163</v>
      </c>
      <c r="D426" s="7">
        <v>45</v>
      </c>
      <c r="E426" s="7" t="s">
        <v>162</v>
      </c>
      <c r="F426" s="7" t="s">
        <v>55</v>
      </c>
      <c r="G426" s="7" t="s">
        <v>161</v>
      </c>
      <c r="H426" s="7" t="s">
        <v>179</v>
      </c>
      <c r="I426" s="7">
        <v>117000</v>
      </c>
      <c r="J426" s="7">
        <v>180</v>
      </c>
      <c r="K426" s="8">
        <v>0.04</v>
      </c>
      <c r="L426" s="7">
        <v>865.43</v>
      </c>
      <c r="M426" s="6"/>
    </row>
    <row r="427" spans="1:13" x14ac:dyDescent="0.3">
      <c r="A427" s="7" t="s">
        <v>178</v>
      </c>
      <c r="B427" s="7" t="s">
        <v>7</v>
      </c>
      <c r="C427" s="7" t="s">
        <v>165</v>
      </c>
      <c r="D427" s="7">
        <v>27</v>
      </c>
      <c r="E427" s="7" t="s">
        <v>162</v>
      </c>
      <c r="F427" s="7" t="s">
        <v>46</v>
      </c>
      <c r="G427" s="7" t="s">
        <v>171</v>
      </c>
      <c r="H427" s="7" t="s">
        <v>182</v>
      </c>
      <c r="I427" s="7">
        <v>83000</v>
      </c>
      <c r="J427" s="7">
        <v>79</v>
      </c>
      <c r="K427" s="8">
        <v>7.0000000000000007E-2</v>
      </c>
      <c r="L427" s="7">
        <v>1314.25</v>
      </c>
      <c r="M427" s="6"/>
    </row>
    <row r="428" spans="1:13" x14ac:dyDescent="0.3">
      <c r="A428" s="7" t="s">
        <v>172</v>
      </c>
      <c r="B428" s="7" t="s">
        <v>88</v>
      </c>
      <c r="C428" s="7" t="s">
        <v>165</v>
      </c>
      <c r="D428" s="7">
        <v>22</v>
      </c>
      <c r="E428" s="7" t="s">
        <v>162</v>
      </c>
      <c r="F428" s="7" t="s">
        <v>108</v>
      </c>
      <c r="G428" s="7" t="s">
        <v>171</v>
      </c>
      <c r="H428" s="7" t="s">
        <v>160</v>
      </c>
      <c r="I428" s="7">
        <v>80000</v>
      </c>
      <c r="J428" s="7">
        <v>58</v>
      </c>
      <c r="K428" s="8">
        <v>0.06</v>
      </c>
      <c r="L428" s="7">
        <v>1592.38</v>
      </c>
      <c r="M428" s="6"/>
    </row>
    <row r="429" spans="1:13" x14ac:dyDescent="0.3">
      <c r="A429" s="7" t="s">
        <v>189</v>
      </c>
      <c r="B429" s="7" t="s">
        <v>21</v>
      </c>
      <c r="C429" s="7" t="s">
        <v>165</v>
      </c>
      <c r="D429" s="7">
        <v>25</v>
      </c>
      <c r="E429" s="7" t="s">
        <v>168</v>
      </c>
      <c r="F429" s="7" t="s">
        <v>107</v>
      </c>
      <c r="G429" s="7" t="s">
        <v>171</v>
      </c>
      <c r="H429" s="7" t="s">
        <v>160</v>
      </c>
      <c r="I429" s="7">
        <v>52000</v>
      </c>
      <c r="J429" s="7">
        <v>179</v>
      </c>
      <c r="K429" s="8">
        <v>0.05</v>
      </c>
      <c r="L429" s="7">
        <v>412.76</v>
      </c>
      <c r="M429" s="6"/>
    </row>
    <row r="430" spans="1:13" x14ac:dyDescent="0.3">
      <c r="A430" s="7" t="s">
        <v>181</v>
      </c>
      <c r="B430" s="7" t="s">
        <v>106</v>
      </c>
      <c r="C430" s="7" t="s">
        <v>165</v>
      </c>
      <c r="D430" s="7">
        <v>65</v>
      </c>
      <c r="E430" s="7" t="s">
        <v>162</v>
      </c>
      <c r="F430" s="7" t="s">
        <v>95</v>
      </c>
      <c r="G430" s="7" t="s">
        <v>161</v>
      </c>
      <c r="H430" s="7" t="s">
        <v>179</v>
      </c>
      <c r="I430" s="7">
        <v>140000</v>
      </c>
      <c r="J430" s="7">
        <v>35</v>
      </c>
      <c r="K430" s="8">
        <v>0.05</v>
      </c>
      <c r="L430" s="7">
        <v>4307.07</v>
      </c>
      <c r="M430" s="6"/>
    </row>
    <row r="431" spans="1:13" x14ac:dyDescent="0.3">
      <c r="A431" s="7" t="s">
        <v>169</v>
      </c>
      <c r="B431" s="7" t="s">
        <v>49</v>
      </c>
      <c r="C431" s="7" t="s">
        <v>165</v>
      </c>
      <c r="D431" s="7">
        <v>27</v>
      </c>
      <c r="E431" s="7" t="s">
        <v>168</v>
      </c>
      <c r="F431" s="7" t="s">
        <v>100</v>
      </c>
      <c r="G431" s="7" t="s">
        <v>161</v>
      </c>
      <c r="H431" s="7" t="s">
        <v>179</v>
      </c>
      <c r="I431" s="7">
        <v>133000</v>
      </c>
      <c r="J431" s="7">
        <v>125</v>
      </c>
      <c r="K431" s="8">
        <v>7.0000000000000007E-2</v>
      </c>
      <c r="L431" s="7">
        <v>1501.61</v>
      </c>
      <c r="M431" s="6"/>
    </row>
    <row r="432" spans="1:13" x14ac:dyDescent="0.3">
      <c r="A432" s="7" t="s">
        <v>191</v>
      </c>
      <c r="B432" s="7" t="s">
        <v>72</v>
      </c>
      <c r="C432" s="7" t="s">
        <v>165</v>
      </c>
      <c r="D432" s="7">
        <v>58</v>
      </c>
      <c r="E432" s="7" t="s">
        <v>162</v>
      </c>
      <c r="F432" s="7" t="s">
        <v>105</v>
      </c>
      <c r="G432" s="7" t="s">
        <v>161</v>
      </c>
      <c r="H432" s="7" t="s">
        <v>179</v>
      </c>
      <c r="I432" s="7">
        <v>120000</v>
      </c>
      <c r="J432" s="7">
        <v>75</v>
      </c>
      <c r="K432" s="8">
        <v>0.04</v>
      </c>
      <c r="L432" s="7">
        <v>1810.98</v>
      </c>
      <c r="M432" s="6"/>
    </row>
    <row r="433" spans="1:13" x14ac:dyDescent="0.3">
      <c r="A433" s="7" t="s">
        <v>190</v>
      </c>
      <c r="B433" s="7" t="s">
        <v>21</v>
      </c>
      <c r="C433" s="7" t="s">
        <v>163</v>
      </c>
      <c r="D433" s="7">
        <v>58</v>
      </c>
      <c r="E433" s="7" t="s">
        <v>168</v>
      </c>
      <c r="F433" s="7" t="s">
        <v>38</v>
      </c>
      <c r="G433" s="7" t="s">
        <v>171</v>
      </c>
      <c r="H433" s="7" t="s">
        <v>182</v>
      </c>
      <c r="I433" s="7">
        <v>142000</v>
      </c>
      <c r="J433" s="7">
        <v>53</v>
      </c>
      <c r="K433" s="8">
        <v>7.0000000000000007E-2</v>
      </c>
      <c r="L433" s="7">
        <v>3122.46</v>
      </c>
      <c r="M433" s="6"/>
    </row>
    <row r="434" spans="1:13" x14ac:dyDescent="0.3">
      <c r="A434" s="7" t="s">
        <v>177</v>
      </c>
      <c r="B434" s="7" t="s">
        <v>84</v>
      </c>
      <c r="C434" s="7" t="s">
        <v>165</v>
      </c>
      <c r="D434" s="7">
        <v>52</v>
      </c>
      <c r="E434" s="7" t="s">
        <v>168</v>
      </c>
      <c r="F434" s="7" t="s">
        <v>22</v>
      </c>
      <c r="G434" s="7" t="s">
        <v>167</v>
      </c>
      <c r="H434" s="7" t="s">
        <v>160</v>
      </c>
      <c r="I434" s="7">
        <v>72000</v>
      </c>
      <c r="J434" s="7">
        <v>87</v>
      </c>
      <c r="K434" s="8">
        <v>0.04</v>
      </c>
      <c r="L434" s="7">
        <v>954.75</v>
      </c>
      <c r="M434" s="6"/>
    </row>
    <row r="435" spans="1:13" x14ac:dyDescent="0.3">
      <c r="A435" s="7" t="s">
        <v>204</v>
      </c>
      <c r="B435" s="7" t="s">
        <v>90</v>
      </c>
      <c r="C435" s="7" t="s">
        <v>165</v>
      </c>
      <c r="D435" s="7">
        <v>20</v>
      </c>
      <c r="E435" s="7" t="s">
        <v>168</v>
      </c>
      <c r="F435" s="7" t="s">
        <v>22</v>
      </c>
      <c r="G435" s="7" t="s">
        <v>171</v>
      </c>
      <c r="H435" s="7" t="s">
        <v>182</v>
      </c>
      <c r="I435" s="7">
        <v>88000</v>
      </c>
      <c r="J435" s="7">
        <v>129</v>
      </c>
      <c r="K435" s="8">
        <v>0.03</v>
      </c>
      <c r="L435" s="7">
        <v>798.92</v>
      </c>
      <c r="M435" s="6"/>
    </row>
    <row r="436" spans="1:13" x14ac:dyDescent="0.3">
      <c r="A436" s="7" t="s">
        <v>197</v>
      </c>
      <c r="B436" s="7" t="s">
        <v>104</v>
      </c>
      <c r="C436" s="7" t="s">
        <v>165</v>
      </c>
      <c r="D436" s="7">
        <v>53</v>
      </c>
      <c r="E436" s="7" t="s">
        <v>162</v>
      </c>
      <c r="F436" s="7" t="s">
        <v>100</v>
      </c>
      <c r="G436" s="7" t="s">
        <v>171</v>
      </c>
      <c r="H436" s="7" t="s">
        <v>182</v>
      </c>
      <c r="I436" s="7">
        <v>107000</v>
      </c>
      <c r="J436" s="7">
        <v>166</v>
      </c>
      <c r="K436" s="8">
        <v>0.03</v>
      </c>
      <c r="L436" s="7">
        <v>788.35</v>
      </c>
      <c r="M436" s="6"/>
    </row>
    <row r="437" spans="1:13" x14ac:dyDescent="0.3">
      <c r="A437" s="7" t="s">
        <v>203</v>
      </c>
      <c r="B437" s="7" t="s">
        <v>103</v>
      </c>
      <c r="C437" s="7" t="s">
        <v>165</v>
      </c>
      <c r="D437" s="7">
        <v>40</v>
      </c>
      <c r="E437" s="7" t="s">
        <v>168</v>
      </c>
      <c r="F437" s="7" t="s">
        <v>68</v>
      </c>
      <c r="G437" s="7" t="s">
        <v>161</v>
      </c>
      <c r="H437" s="7" t="s">
        <v>179</v>
      </c>
      <c r="I437" s="7">
        <v>128000</v>
      </c>
      <c r="J437" s="7">
        <v>103</v>
      </c>
      <c r="K437" s="8">
        <v>7.0000000000000007E-2</v>
      </c>
      <c r="L437" s="7">
        <v>1656.73</v>
      </c>
      <c r="M437" s="6"/>
    </row>
    <row r="438" spans="1:13" x14ac:dyDescent="0.3">
      <c r="A438" s="7" t="s">
        <v>172</v>
      </c>
      <c r="B438" s="7" t="s">
        <v>102</v>
      </c>
      <c r="C438" s="7" t="s">
        <v>165</v>
      </c>
      <c r="D438" s="7">
        <v>35</v>
      </c>
      <c r="E438" s="7" t="s">
        <v>186</v>
      </c>
      <c r="F438" s="7" t="s">
        <v>68</v>
      </c>
      <c r="G438" s="7" t="s">
        <v>167</v>
      </c>
      <c r="H438" s="7" t="s">
        <v>160</v>
      </c>
      <c r="I438" s="7">
        <v>110000</v>
      </c>
      <c r="J438" s="7">
        <v>115</v>
      </c>
      <c r="K438" s="8">
        <v>7.0000000000000007E-2</v>
      </c>
      <c r="L438" s="7">
        <v>1315.65</v>
      </c>
      <c r="M438" s="6"/>
    </row>
    <row r="439" spans="1:13" x14ac:dyDescent="0.3">
      <c r="A439" s="7" t="s">
        <v>172</v>
      </c>
      <c r="B439" s="7" t="s">
        <v>66</v>
      </c>
      <c r="C439" s="7" t="s">
        <v>165</v>
      </c>
      <c r="D439" s="7">
        <v>20</v>
      </c>
      <c r="E439" s="7" t="s">
        <v>162</v>
      </c>
      <c r="F439" s="7" t="s">
        <v>12</v>
      </c>
      <c r="G439" s="7" t="s">
        <v>167</v>
      </c>
      <c r="H439" s="7" t="s">
        <v>160</v>
      </c>
      <c r="I439" s="7">
        <v>61000</v>
      </c>
      <c r="J439" s="7">
        <v>130</v>
      </c>
      <c r="K439" s="8">
        <v>0.04</v>
      </c>
      <c r="L439" s="7">
        <v>578.99</v>
      </c>
      <c r="M439" s="6"/>
    </row>
    <row r="440" spans="1:13" x14ac:dyDescent="0.3">
      <c r="A440" s="7" t="s">
        <v>184</v>
      </c>
      <c r="B440" s="7" t="s">
        <v>101</v>
      </c>
      <c r="C440" s="7" t="s">
        <v>163</v>
      </c>
      <c r="D440" s="7">
        <v>66</v>
      </c>
      <c r="E440" s="7" t="s">
        <v>168</v>
      </c>
      <c r="F440" s="7" t="s">
        <v>100</v>
      </c>
      <c r="G440" s="7" t="s">
        <v>171</v>
      </c>
      <c r="H440" s="7" t="s">
        <v>182</v>
      </c>
      <c r="I440" s="7">
        <v>113000</v>
      </c>
      <c r="J440" s="7">
        <v>73</v>
      </c>
      <c r="K440" s="8">
        <v>7.0000000000000007E-2</v>
      </c>
      <c r="L440" s="7">
        <v>1905.29</v>
      </c>
      <c r="M440" s="6"/>
    </row>
    <row r="441" spans="1:13" x14ac:dyDescent="0.3">
      <c r="A441" s="7" t="s">
        <v>176</v>
      </c>
      <c r="B441" s="7" t="s">
        <v>96</v>
      </c>
      <c r="C441" s="7" t="s">
        <v>165</v>
      </c>
      <c r="D441" s="7">
        <v>38</v>
      </c>
      <c r="E441" s="7" t="s">
        <v>168</v>
      </c>
      <c r="F441" s="7" t="s">
        <v>99</v>
      </c>
      <c r="G441" s="7" t="s">
        <v>171</v>
      </c>
      <c r="H441" s="7" t="s">
        <v>182</v>
      </c>
      <c r="I441" s="7">
        <v>137000</v>
      </c>
      <c r="J441" s="7">
        <v>157</v>
      </c>
      <c r="K441" s="8">
        <v>0.06</v>
      </c>
      <c r="L441" s="7">
        <v>1261.54</v>
      </c>
      <c r="M441" s="6"/>
    </row>
    <row r="442" spans="1:13" x14ac:dyDescent="0.3">
      <c r="A442" s="7" t="s">
        <v>192</v>
      </c>
      <c r="B442" s="7" t="s">
        <v>98</v>
      </c>
      <c r="C442" s="7" t="s">
        <v>165</v>
      </c>
      <c r="D442" s="7">
        <v>55</v>
      </c>
      <c r="E442" s="7" t="s">
        <v>168</v>
      </c>
      <c r="F442" s="7" t="s">
        <v>91</v>
      </c>
      <c r="G442" s="7" t="s">
        <v>161</v>
      </c>
      <c r="H442" s="7" t="s">
        <v>179</v>
      </c>
      <c r="I442" s="7">
        <v>103000</v>
      </c>
      <c r="J442" s="7">
        <v>169</v>
      </c>
      <c r="K442" s="8">
        <v>0.06</v>
      </c>
      <c r="L442" s="7">
        <v>904.24</v>
      </c>
      <c r="M442" s="6"/>
    </row>
    <row r="443" spans="1:13" x14ac:dyDescent="0.3">
      <c r="A443" s="7" t="s">
        <v>164</v>
      </c>
      <c r="B443" s="7" t="s">
        <v>98</v>
      </c>
      <c r="C443" s="7" t="s">
        <v>163</v>
      </c>
      <c r="D443" s="7">
        <v>54</v>
      </c>
      <c r="E443" s="7" t="s">
        <v>168</v>
      </c>
      <c r="F443" s="7" t="s">
        <v>31</v>
      </c>
      <c r="G443" s="7" t="s">
        <v>161</v>
      </c>
      <c r="H443" s="7" t="s">
        <v>179</v>
      </c>
      <c r="I443" s="7">
        <v>86000</v>
      </c>
      <c r="J443" s="7">
        <v>131</v>
      </c>
      <c r="K443" s="8">
        <v>0.06</v>
      </c>
      <c r="L443" s="7">
        <v>896.38</v>
      </c>
      <c r="M443" s="6"/>
    </row>
    <row r="444" spans="1:13" x14ac:dyDescent="0.3">
      <c r="A444" s="7" t="s">
        <v>164</v>
      </c>
      <c r="B444" s="7" t="s">
        <v>97</v>
      </c>
      <c r="C444" s="7" t="s">
        <v>163</v>
      </c>
      <c r="D444" s="7">
        <v>68</v>
      </c>
      <c r="E444" s="7" t="s">
        <v>168</v>
      </c>
      <c r="F444" s="7" t="s">
        <v>91</v>
      </c>
      <c r="G444" s="7" t="s">
        <v>171</v>
      </c>
      <c r="H444" s="7" t="s">
        <v>182</v>
      </c>
      <c r="I444" s="7">
        <v>122000</v>
      </c>
      <c r="J444" s="7">
        <v>36</v>
      </c>
      <c r="K444" s="8">
        <v>0.04</v>
      </c>
      <c r="L444" s="7">
        <v>3601.93</v>
      </c>
      <c r="M444" s="6"/>
    </row>
    <row r="445" spans="1:13" x14ac:dyDescent="0.3">
      <c r="A445" s="7" t="s">
        <v>192</v>
      </c>
      <c r="B445" s="7" t="s">
        <v>96</v>
      </c>
      <c r="C445" s="7" t="s">
        <v>165</v>
      </c>
      <c r="D445" s="7">
        <v>57</v>
      </c>
      <c r="E445" s="7" t="s">
        <v>162</v>
      </c>
      <c r="F445" s="7" t="s">
        <v>95</v>
      </c>
      <c r="G445" s="7" t="s">
        <v>167</v>
      </c>
      <c r="H445" s="7" t="s">
        <v>160</v>
      </c>
      <c r="I445" s="7">
        <v>45000</v>
      </c>
      <c r="J445" s="7">
        <v>119</v>
      </c>
      <c r="K445" s="8">
        <v>0.03</v>
      </c>
      <c r="L445" s="7">
        <v>437.66</v>
      </c>
      <c r="M445" s="6"/>
    </row>
    <row r="446" spans="1:13" x14ac:dyDescent="0.3">
      <c r="A446" s="7" t="s">
        <v>202</v>
      </c>
      <c r="B446" s="7" t="s">
        <v>69</v>
      </c>
      <c r="C446" s="7" t="s">
        <v>165</v>
      </c>
      <c r="D446" s="7">
        <v>33</v>
      </c>
      <c r="E446" s="7" t="s">
        <v>168</v>
      </c>
      <c r="F446" s="7" t="s">
        <v>14</v>
      </c>
      <c r="G446" s="7" t="s">
        <v>171</v>
      </c>
      <c r="H446" s="7" t="s">
        <v>182</v>
      </c>
      <c r="I446" s="7">
        <v>128000</v>
      </c>
      <c r="J446" s="7">
        <v>120</v>
      </c>
      <c r="K446" s="8">
        <v>0.05</v>
      </c>
      <c r="L446" s="7">
        <v>1357.64</v>
      </c>
      <c r="M446" s="6"/>
    </row>
    <row r="447" spans="1:13" x14ac:dyDescent="0.3">
      <c r="A447" s="7" t="s">
        <v>188</v>
      </c>
      <c r="B447" s="7" t="s">
        <v>78</v>
      </c>
      <c r="C447" s="7" t="s">
        <v>165</v>
      </c>
      <c r="D447" s="7">
        <v>28</v>
      </c>
      <c r="E447" s="7" t="s">
        <v>168</v>
      </c>
      <c r="F447" s="7" t="s">
        <v>94</v>
      </c>
      <c r="G447" s="7" t="s">
        <v>167</v>
      </c>
      <c r="H447" s="7" t="s">
        <v>160</v>
      </c>
      <c r="I447" s="7">
        <v>107000</v>
      </c>
      <c r="J447" s="7">
        <v>62</v>
      </c>
      <c r="K447" s="8">
        <v>0.05</v>
      </c>
      <c r="L447" s="7">
        <v>1961.88</v>
      </c>
      <c r="M447" s="6"/>
    </row>
    <row r="448" spans="1:13" x14ac:dyDescent="0.3">
      <c r="A448" s="7" t="s">
        <v>199</v>
      </c>
      <c r="B448" s="7" t="s">
        <v>81</v>
      </c>
      <c r="C448" s="7" t="s">
        <v>165</v>
      </c>
      <c r="D448" s="7">
        <v>65</v>
      </c>
      <c r="E448" s="7" t="s">
        <v>162</v>
      </c>
      <c r="F448" s="7" t="s">
        <v>31</v>
      </c>
      <c r="G448" s="7" t="s">
        <v>171</v>
      </c>
      <c r="H448" s="7" t="s">
        <v>160</v>
      </c>
      <c r="I448" s="7">
        <v>30000</v>
      </c>
      <c r="J448" s="7">
        <v>156</v>
      </c>
      <c r="K448" s="8">
        <v>0.04</v>
      </c>
      <c r="L448" s="7">
        <v>246.93</v>
      </c>
      <c r="M448" s="6"/>
    </row>
    <row r="449" spans="1:13" x14ac:dyDescent="0.3">
      <c r="A449" s="7" t="s">
        <v>181</v>
      </c>
      <c r="B449" s="7" t="s">
        <v>93</v>
      </c>
      <c r="C449" s="7" t="s">
        <v>165</v>
      </c>
      <c r="D449" s="7">
        <v>54</v>
      </c>
      <c r="E449" s="7" t="s">
        <v>168</v>
      </c>
      <c r="F449" s="7" t="s">
        <v>92</v>
      </c>
      <c r="G449" s="7" t="s">
        <v>161</v>
      </c>
      <c r="H449" s="7" t="s">
        <v>160</v>
      </c>
      <c r="I449" s="7">
        <v>68000</v>
      </c>
      <c r="J449" s="7">
        <v>137</v>
      </c>
      <c r="K449" s="8">
        <v>0.03</v>
      </c>
      <c r="L449" s="7">
        <v>586.80999999999995</v>
      </c>
      <c r="M449" s="6"/>
    </row>
    <row r="450" spans="1:13" x14ac:dyDescent="0.3">
      <c r="A450" s="7" t="s">
        <v>170</v>
      </c>
      <c r="B450" s="7" t="s">
        <v>27</v>
      </c>
      <c r="C450" s="7" t="s">
        <v>163</v>
      </c>
      <c r="D450" s="7">
        <v>30</v>
      </c>
      <c r="E450" s="7" t="s">
        <v>162</v>
      </c>
      <c r="F450" s="7" t="s">
        <v>91</v>
      </c>
      <c r="G450" s="7" t="s">
        <v>161</v>
      </c>
      <c r="H450" s="7" t="s">
        <v>179</v>
      </c>
      <c r="I450" s="7">
        <v>83000</v>
      </c>
      <c r="J450" s="7">
        <v>142</v>
      </c>
      <c r="K450" s="8">
        <v>0.03</v>
      </c>
      <c r="L450" s="7">
        <v>695.11</v>
      </c>
      <c r="M450" s="6"/>
    </row>
    <row r="451" spans="1:13" x14ac:dyDescent="0.3">
      <c r="A451" s="7" t="s">
        <v>183</v>
      </c>
      <c r="B451" s="7" t="s">
        <v>41</v>
      </c>
      <c r="C451" s="7" t="s">
        <v>165</v>
      </c>
      <c r="D451" s="7">
        <v>56</v>
      </c>
      <c r="E451" s="7" t="s">
        <v>162</v>
      </c>
      <c r="F451" s="7" t="s">
        <v>79</v>
      </c>
      <c r="G451" s="7" t="s">
        <v>171</v>
      </c>
      <c r="H451" s="7" t="s">
        <v>182</v>
      </c>
      <c r="I451" s="7">
        <v>142000</v>
      </c>
      <c r="J451" s="7">
        <v>77</v>
      </c>
      <c r="K451" s="8">
        <v>0.06</v>
      </c>
      <c r="L451" s="7">
        <v>2226.4299999999998</v>
      </c>
      <c r="M451" s="6"/>
    </row>
    <row r="452" spans="1:13" x14ac:dyDescent="0.3">
      <c r="A452" s="7" t="s">
        <v>195</v>
      </c>
      <c r="B452" s="7" t="s">
        <v>90</v>
      </c>
      <c r="C452" s="7" t="s">
        <v>165</v>
      </c>
      <c r="D452" s="7">
        <v>28</v>
      </c>
      <c r="E452" s="7" t="s">
        <v>168</v>
      </c>
      <c r="F452" s="7" t="s">
        <v>89</v>
      </c>
      <c r="G452" s="7" t="s">
        <v>171</v>
      </c>
      <c r="H452" s="7" t="s">
        <v>160</v>
      </c>
      <c r="I452" s="7">
        <v>47000</v>
      </c>
      <c r="J452" s="7">
        <v>72</v>
      </c>
      <c r="K452" s="8">
        <v>0.04</v>
      </c>
      <c r="L452" s="7">
        <v>735.32</v>
      </c>
      <c r="M452" s="6"/>
    </row>
    <row r="453" spans="1:13" x14ac:dyDescent="0.3">
      <c r="A453" s="7" t="s">
        <v>184</v>
      </c>
      <c r="B453" s="7" t="s">
        <v>7</v>
      </c>
      <c r="C453" s="7" t="s">
        <v>163</v>
      </c>
      <c r="D453" s="7">
        <v>37</v>
      </c>
      <c r="E453" s="7" t="s">
        <v>168</v>
      </c>
      <c r="F453" s="7" t="s">
        <v>55</v>
      </c>
      <c r="G453" s="7" t="s">
        <v>161</v>
      </c>
      <c r="H453" s="7" t="s">
        <v>179</v>
      </c>
      <c r="I453" s="7">
        <v>96000</v>
      </c>
      <c r="J453" s="7">
        <v>128</v>
      </c>
      <c r="K453" s="8">
        <v>7.0000000000000007E-2</v>
      </c>
      <c r="L453" s="7">
        <v>1066.6099999999999</v>
      </c>
      <c r="M453" s="6"/>
    </row>
    <row r="454" spans="1:13" x14ac:dyDescent="0.3">
      <c r="A454" s="7" t="s">
        <v>187</v>
      </c>
      <c r="B454" s="7" t="s">
        <v>88</v>
      </c>
      <c r="C454" s="7" t="s">
        <v>163</v>
      </c>
      <c r="D454" s="7">
        <v>67</v>
      </c>
      <c r="E454" s="7" t="s">
        <v>162</v>
      </c>
      <c r="F454" s="7" t="s">
        <v>87</v>
      </c>
      <c r="G454" s="7" t="s">
        <v>161</v>
      </c>
      <c r="H454" s="7" t="s">
        <v>179</v>
      </c>
      <c r="I454" s="7">
        <v>144000</v>
      </c>
      <c r="J454" s="7">
        <v>112</v>
      </c>
      <c r="K454" s="8">
        <v>0.06</v>
      </c>
      <c r="L454" s="7">
        <v>1682.27</v>
      </c>
      <c r="M454" s="6"/>
    </row>
    <row r="455" spans="1:13" x14ac:dyDescent="0.3">
      <c r="A455" s="7" t="s">
        <v>169</v>
      </c>
      <c r="B455" s="7" t="s">
        <v>82</v>
      </c>
      <c r="C455" s="7" t="s">
        <v>165</v>
      </c>
      <c r="D455" s="7">
        <v>54</v>
      </c>
      <c r="E455" s="7" t="s">
        <v>168</v>
      </c>
      <c r="F455" s="7" t="s">
        <v>86</v>
      </c>
      <c r="G455" s="7" t="s">
        <v>161</v>
      </c>
      <c r="H455" s="7" t="s">
        <v>179</v>
      </c>
      <c r="I455" s="7">
        <v>149000</v>
      </c>
      <c r="J455" s="7">
        <v>116</v>
      </c>
      <c r="K455" s="8">
        <v>0.05</v>
      </c>
      <c r="L455" s="7">
        <v>1622.43</v>
      </c>
      <c r="M455" s="6"/>
    </row>
    <row r="456" spans="1:13" x14ac:dyDescent="0.3">
      <c r="A456" s="7" t="s">
        <v>189</v>
      </c>
      <c r="B456" s="7" t="s">
        <v>66</v>
      </c>
      <c r="C456" s="7" t="s">
        <v>165</v>
      </c>
      <c r="D456" s="7">
        <v>35</v>
      </c>
      <c r="E456" s="7" t="s">
        <v>162</v>
      </c>
      <c r="F456" s="7" t="s">
        <v>38</v>
      </c>
      <c r="G456" s="7" t="s">
        <v>161</v>
      </c>
      <c r="H456" s="7" t="s">
        <v>160</v>
      </c>
      <c r="I456" s="7">
        <v>50000</v>
      </c>
      <c r="J456" s="7">
        <v>127</v>
      </c>
      <c r="K456" s="8">
        <v>0.06</v>
      </c>
      <c r="L456" s="7">
        <v>532.79</v>
      </c>
      <c r="M456" s="6"/>
    </row>
    <row r="457" spans="1:13" x14ac:dyDescent="0.3">
      <c r="A457" s="7" t="s">
        <v>166</v>
      </c>
      <c r="B457" s="7" t="s">
        <v>18</v>
      </c>
      <c r="C457" s="7" t="s">
        <v>165</v>
      </c>
      <c r="D457" s="7">
        <v>66</v>
      </c>
      <c r="E457" s="7" t="s">
        <v>162</v>
      </c>
      <c r="F457" s="7" t="s">
        <v>85</v>
      </c>
      <c r="G457" s="7" t="s">
        <v>161</v>
      </c>
      <c r="H457" s="7" t="s">
        <v>179</v>
      </c>
      <c r="I457" s="7">
        <v>148000</v>
      </c>
      <c r="J457" s="7">
        <v>89</v>
      </c>
      <c r="K457" s="8">
        <v>0.03</v>
      </c>
      <c r="L457" s="7">
        <v>1856.85</v>
      </c>
      <c r="M457" s="6"/>
    </row>
    <row r="458" spans="1:13" x14ac:dyDescent="0.3">
      <c r="A458" s="7" t="s">
        <v>193</v>
      </c>
      <c r="B458" s="7" t="s">
        <v>84</v>
      </c>
      <c r="C458" s="7" t="s">
        <v>165</v>
      </c>
      <c r="D458" s="7">
        <v>30</v>
      </c>
      <c r="E458" s="7" t="s">
        <v>162</v>
      </c>
      <c r="F458" s="7" t="s">
        <v>28</v>
      </c>
      <c r="G458" s="7" t="s">
        <v>171</v>
      </c>
      <c r="H458" s="7" t="s">
        <v>182</v>
      </c>
      <c r="I458" s="7">
        <v>145000</v>
      </c>
      <c r="J458" s="7">
        <v>96</v>
      </c>
      <c r="K458" s="8">
        <v>0.05</v>
      </c>
      <c r="L458" s="7">
        <v>1835.69</v>
      </c>
      <c r="M458" s="6"/>
    </row>
    <row r="459" spans="1:13" x14ac:dyDescent="0.3">
      <c r="A459" s="7" t="s">
        <v>201</v>
      </c>
      <c r="B459" s="7" t="s">
        <v>83</v>
      </c>
      <c r="C459" s="7" t="s">
        <v>163</v>
      </c>
      <c r="D459" s="7">
        <v>59</v>
      </c>
      <c r="E459" s="7" t="s">
        <v>162</v>
      </c>
      <c r="F459" s="7" t="s">
        <v>79</v>
      </c>
      <c r="G459" s="7" t="s">
        <v>171</v>
      </c>
      <c r="H459" s="7" t="s">
        <v>160</v>
      </c>
      <c r="I459" s="7">
        <v>76000</v>
      </c>
      <c r="J459" s="7">
        <v>139</v>
      </c>
      <c r="K459" s="8">
        <v>0.05</v>
      </c>
      <c r="L459" s="7">
        <v>721.4</v>
      </c>
      <c r="M459" s="6"/>
    </row>
    <row r="460" spans="1:13" x14ac:dyDescent="0.3">
      <c r="A460" s="7" t="s">
        <v>181</v>
      </c>
      <c r="B460" s="7" t="s">
        <v>82</v>
      </c>
      <c r="C460" s="7" t="s">
        <v>165</v>
      </c>
      <c r="D460" s="7">
        <v>25</v>
      </c>
      <c r="E460" s="7" t="s">
        <v>162</v>
      </c>
      <c r="F460" s="7" t="s">
        <v>24</v>
      </c>
      <c r="G460" s="7" t="s">
        <v>167</v>
      </c>
      <c r="H460" s="7" t="s">
        <v>160</v>
      </c>
      <c r="I460" s="7">
        <v>65000</v>
      </c>
      <c r="J460" s="7">
        <v>76</v>
      </c>
      <c r="K460" s="8">
        <v>0.04</v>
      </c>
      <c r="L460" s="7">
        <v>969.58</v>
      </c>
      <c r="M460" s="6"/>
    </row>
    <row r="461" spans="1:13" x14ac:dyDescent="0.3">
      <c r="A461" s="7" t="s">
        <v>200</v>
      </c>
      <c r="B461" s="7" t="s">
        <v>81</v>
      </c>
      <c r="C461" s="7" t="s">
        <v>163</v>
      </c>
      <c r="D461" s="7">
        <v>34</v>
      </c>
      <c r="E461" s="7" t="s">
        <v>162</v>
      </c>
      <c r="F461" s="7" t="s">
        <v>17</v>
      </c>
      <c r="G461" s="7" t="s">
        <v>167</v>
      </c>
      <c r="H461" s="7" t="s">
        <v>160</v>
      </c>
      <c r="I461" s="7">
        <v>83000</v>
      </c>
      <c r="J461" s="7">
        <v>56</v>
      </c>
      <c r="K461" s="8">
        <v>0.06</v>
      </c>
      <c r="L461" s="7">
        <v>1702.99</v>
      </c>
      <c r="M461" s="6"/>
    </row>
    <row r="462" spans="1:13" x14ac:dyDescent="0.3">
      <c r="A462" s="7" t="s">
        <v>199</v>
      </c>
      <c r="B462" s="7" t="s">
        <v>63</v>
      </c>
      <c r="C462" s="7" t="s">
        <v>165</v>
      </c>
      <c r="D462" s="7">
        <v>66</v>
      </c>
      <c r="E462" s="7" t="s">
        <v>162</v>
      </c>
      <c r="F462" s="7" t="s">
        <v>9</v>
      </c>
      <c r="G462" s="7" t="s">
        <v>167</v>
      </c>
      <c r="H462" s="7" t="s">
        <v>160</v>
      </c>
      <c r="I462" s="7">
        <v>70000</v>
      </c>
      <c r="J462" s="7">
        <v>171</v>
      </c>
      <c r="K462" s="8">
        <v>0.04</v>
      </c>
      <c r="L462" s="7">
        <v>537.71</v>
      </c>
      <c r="M462" s="6"/>
    </row>
    <row r="463" spans="1:13" x14ac:dyDescent="0.3">
      <c r="A463" s="7" t="s">
        <v>195</v>
      </c>
      <c r="B463" s="7" t="s">
        <v>80</v>
      </c>
      <c r="C463" s="7" t="s">
        <v>165</v>
      </c>
      <c r="D463" s="7">
        <v>42</v>
      </c>
      <c r="E463" s="7" t="s">
        <v>168</v>
      </c>
      <c r="F463" s="7" t="s">
        <v>79</v>
      </c>
      <c r="G463" s="7" t="s">
        <v>171</v>
      </c>
      <c r="H463" s="7" t="s">
        <v>182</v>
      </c>
      <c r="I463" s="7">
        <v>84000</v>
      </c>
      <c r="J463" s="7">
        <v>62</v>
      </c>
      <c r="K463" s="8">
        <v>7.0000000000000007E-2</v>
      </c>
      <c r="L463" s="7">
        <v>1618.48</v>
      </c>
      <c r="M463" s="6"/>
    </row>
    <row r="464" spans="1:13" x14ac:dyDescent="0.3">
      <c r="A464" s="7" t="s">
        <v>174</v>
      </c>
      <c r="B464" s="7" t="s">
        <v>78</v>
      </c>
      <c r="C464" s="7" t="s">
        <v>165</v>
      </c>
      <c r="D464" s="7">
        <v>58</v>
      </c>
      <c r="E464" s="7" t="s">
        <v>186</v>
      </c>
      <c r="F464" s="7" t="s">
        <v>77</v>
      </c>
      <c r="G464" s="7" t="s">
        <v>167</v>
      </c>
      <c r="H464" s="7" t="s">
        <v>160</v>
      </c>
      <c r="I464" s="7">
        <v>49000</v>
      </c>
      <c r="J464" s="7">
        <v>153</v>
      </c>
      <c r="K464" s="8">
        <v>7.0000000000000007E-2</v>
      </c>
      <c r="L464" s="7">
        <v>485.03</v>
      </c>
      <c r="M464" s="6"/>
    </row>
    <row r="465" spans="1:13" x14ac:dyDescent="0.3">
      <c r="A465" s="7" t="s">
        <v>194</v>
      </c>
      <c r="B465" s="7" t="s">
        <v>75</v>
      </c>
      <c r="C465" s="7" t="s">
        <v>165</v>
      </c>
      <c r="D465" s="7">
        <v>52</v>
      </c>
      <c r="E465" s="7" t="s">
        <v>168</v>
      </c>
      <c r="F465" s="7" t="s">
        <v>31</v>
      </c>
      <c r="G465" s="7" t="s">
        <v>161</v>
      </c>
      <c r="H465" s="7" t="s">
        <v>179</v>
      </c>
      <c r="I465" s="7">
        <v>128000</v>
      </c>
      <c r="J465" s="7">
        <v>31</v>
      </c>
      <c r="K465" s="8">
        <v>7.0000000000000007E-2</v>
      </c>
      <c r="L465" s="7">
        <v>4525.6099999999997</v>
      </c>
      <c r="M465" s="6"/>
    </row>
    <row r="466" spans="1:13" x14ac:dyDescent="0.3">
      <c r="A466" s="7" t="s">
        <v>198</v>
      </c>
      <c r="B466" s="7" t="s">
        <v>44</v>
      </c>
      <c r="C466" s="7" t="s">
        <v>165</v>
      </c>
      <c r="D466" s="7">
        <v>64</v>
      </c>
      <c r="E466" s="7" t="s">
        <v>162</v>
      </c>
      <c r="F466" s="7" t="s">
        <v>40</v>
      </c>
      <c r="G466" s="7" t="s">
        <v>167</v>
      </c>
      <c r="H466" s="7" t="s">
        <v>160</v>
      </c>
      <c r="I466" s="7">
        <v>109000</v>
      </c>
      <c r="J466" s="7">
        <v>178</v>
      </c>
      <c r="K466" s="8">
        <v>0.06</v>
      </c>
      <c r="L466" s="7">
        <v>926.19</v>
      </c>
      <c r="M466" s="6"/>
    </row>
    <row r="467" spans="1:13" x14ac:dyDescent="0.3">
      <c r="A467" s="7" t="s">
        <v>197</v>
      </c>
      <c r="B467" s="7" t="s">
        <v>72</v>
      </c>
      <c r="C467" s="7" t="s">
        <v>165</v>
      </c>
      <c r="D467" s="7">
        <v>66</v>
      </c>
      <c r="E467" s="7" t="s">
        <v>162</v>
      </c>
      <c r="F467" s="7" t="s">
        <v>59</v>
      </c>
      <c r="G467" s="7" t="s">
        <v>171</v>
      </c>
      <c r="H467" s="7" t="s">
        <v>182</v>
      </c>
      <c r="I467" s="7">
        <v>88000</v>
      </c>
      <c r="J467" s="7">
        <v>54</v>
      </c>
      <c r="K467" s="8">
        <v>0.04</v>
      </c>
      <c r="L467" s="7">
        <v>1783.4</v>
      </c>
      <c r="M467" s="6"/>
    </row>
    <row r="468" spans="1:13" x14ac:dyDescent="0.3">
      <c r="A468" s="7" t="s">
        <v>196</v>
      </c>
      <c r="B468" s="7" t="s">
        <v>74</v>
      </c>
      <c r="C468" s="7" t="s">
        <v>165</v>
      </c>
      <c r="D468" s="7">
        <v>65</v>
      </c>
      <c r="E468" s="7" t="s">
        <v>168</v>
      </c>
      <c r="F468" s="7" t="s">
        <v>6</v>
      </c>
      <c r="G468" s="7" t="s">
        <v>161</v>
      </c>
      <c r="H468" s="7" t="s">
        <v>160</v>
      </c>
      <c r="I468" s="7">
        <v>77000</v>
      </c>
      <c r="J468" s="7">
        <v>88</v>
      </c>
      <c r="K468" s="8">
        <v>0.06</v>
      </c>
      <c r="L468" s="7">
        <v>1083.72</v>
      </c>
      <c r="M468" s="6"/>
    </row>
    <row r="469" spans="1:13" x14ac:dyDescent="0.3">
      <c r="A469" s="7" t="s">
        <v>175</v>
      </c>
      <c r="B469" s="7" t="s">
        <v>73</v>
      </c>
      <c r="C469" s="7" t="s">
        <v>163</v>
      </c>
      <c r="D469" s="7">
        <v>70</v>
      </c>
      <c r="E469" s="7" t="s">
        <v>168</v>
      </c>
      <c r="F469" s="7" t="s">
        <v>20</v>
      </c>
      <c r="G469" s="7" t="s">
        <v>171</v>
      </c>
      <c r="H469" s="7" t="s">
        <v>182</v>
      </c>
      <c r="I469" s="7">
        <v>88000</v>
      </c>
      <c r="J469" s="7">
        <v>120</v>
      </c>
      <c r="K469" s="8">
        <v>0.05</v>
      </c>
      <c r="L469" s="7">
        <v>933.38</v>
      </c>
      <c r="M469" s="6"/>
    </row>
    <row r="470" spans="1:13" x14ac:dyDescent="0.3">
      <c r="A470" s="7" t="s">
        <v>172</v>
      </c>
      <c r="B470" s="7" t="s">
        <v>72</v>
      </c>
      <c r="C470" s="7" t="s">
        <v>165</v>
      </c>
      <c r="D470" s="7">
        <v>34</v>
      </c>
      <c r="E470" s="7" t="s">
        <v>162</v>
      </c>
      <c r="F470" s="7" t="s">
        <v>68</v>
      </c>
      <c r="G470" s="7" t="s">
        <v>171</v>
      </c>
      <c r="H470" s="7" t="s">
        <v>182</v>
      </c>
      <c r="I470" s="7">
        <v>103000</v>
      </c>
      <c r="J470" s="7">
        <v>63</v>
      </c>
      <c r="K470" s="8">
        <v>0.06</v>
      </c>
      <c r="L470" s="7">
        <v>1909.97</v>
      </c>
      <c r="M470" s="6"/>
    </row>
    <row r="471" spans="1:13" x14ac:dyDescent="0.3">
      <c r="A471" s="7" t="s">
        <v>190</v>
      </c>
      <c r="B471" s="7" t="s">
        <v>71</v>
      </c>
      <c r="C471" s="7" t="s">
        <v>163</v>
      </c>
      <c r="D471" s="7">
        <v>59</v>
      </c>
      <c r="E471" s="7" t="s">
        <v>162</v>
      </c>
      <c r="F471" s="7" t="s">
        <v>70</v>
      </c>
      <c r="G471" s="7" t="s">
        <v>171</v>
      </c>
      <c r="H471" s="7" t="s">
        <v>182</v>
      </c>
      <c r="I471" s="7">
        <v>122000</v>
      </c>
      <c r="J471" s="7">
        <v>99</v>
      </c>
      <c r="K471" s="8">
        <v>7.0000000000000007E-2</v>
      </c>
      <c r="L471" s="7">
        <v>1625.71</v>
      </c>
      <c r="M471" s="6"/>
    </row>
    <row r="472" spans="1:13" x14ac:dyDescent="0.3">
      <c r="A472" s="7" t="s">
        <v>195</v>
      </c>
      <c r="B472" s="7" t="s">
        <v>69</v>
      </c>
      <c r="C472" s="7" t="s">
        <v>165</v>
      </c>
      <c r="D472" s="7">
        <v>68</v>
      </c>
      <c r="E472" s="7" t="s">
        <v>162</v>
      </c>
      <c r="F472" s="7" t="s">
        <v>68</v>
      </c>
      <c r="G472" s="7" t="s">
        <v>171</v>
      </c>
      <c r="H472" s="7" t="s">
        <v>160</v>
      </c>
      <c r="I472" s="7">
        <v>45000</v>
      </c>
      <c r="J472" s="7">
        <v>86</v>
      </c>
      <c r="K472" s="8">
        <v>7.0000000000000007E-2</v>
      </c>
      <c r="L472" s="7">
        <v>666.93</v>
      </c>
      <c r="M472" s="6"/>
    </row>
    <row r="473" spans="1:13" x14ac:dyDescent="0.3">
      <c r="A473" s="7" t="s">
        <v>194</v>
      </c>
      <c r="B473" s="7" t="s">
        <v>67</v>
      </c>
      <c r="C473" s="7" t="s">
        <v>165</v>
      </c>
      <c r="D473" s="7">
        <v>68</v>
      </c>
      <c r="E473" s="7" t="s">
        <v>162</v>
      </c>
      <c r="F473" s="7" t="s">
        <v>9</v>
      </c>
      <c r="G473" s="7" t="s">
        <v>171</v>
      </c>
      <c r="H473" s="7" t="s">
        <v>182</v>
      </c>
      <c r="I473" s="7">
        <v>95000</v>
      </c>
      <c r="J473" s="7">
        <v>180</v>
      </c>
      <c r="K473" s="8">
        <v>0.04</v>
      </c>
      <c r="L473" s="7">
        <v>702.7</v>
      </c>
      <c r="M473" s="6"/>
    </row>
    <row r="474" spans="1:13" x14ac:dyDescent="0.3">
      <c r="A474" s="7" t="s">
        <v>177</v>
      </c>
      <c r="B474" s="7" t="s">
        <v>21</v>
      </c>
      <c r="C474" s="7" t="s">
        <v>165</v>
      </c>
      <c r="D474" s="7">
        <v>59</v>
      </c>
      <c r="E474" s="7" t="s">
        <v>162</v>
      </c>
      <c r="F474" s="7" t="s">
        <v>52</v>
      </c>
      <c r="G474" s="7" t="s">
        <v>167</v>
      </c>
      <c r="H474" s="7" t="s">
        <v>160</v>
      </c>
      <c r="I474" s="7">
        <v>46000</v>
      </c>
      <c r="J474" s="7">
        <v>171</v>
      </c>
      <c r="K474" s="8">
        <v>0.05</v>
      </c>
      <c r="L474" s="7">
        <v>376.66</v>
      </c>
      <c r="M474" s="6"/>
    </row>
    <row r="475" spans="1:13" x14ac:dyDescent="0.3">
      <c r="A475" s="7" t="s">
        <v>193</v>
      </c>
      <c r="B475" s="7" t="s">
        <v>66</v>
      </c>
      <c r="C475" s="7" t="s">
        <v>165</v>
      </c>
      <c r="D475" s="7">
        <v>67</v>
      </c>
      <c r="E475" s="7" t="s">
        <v>162</v>
      </c>
      <c r="F475" s="7" t="s">
        <v>65</v>
      </c>
      <c r="G475" s="7" t="s">
        <v>171</v>
      </c>
      <c r="H475" s="7" t="s">
        <v>182</v>
      </c>
      <c r="I475" s="7">
        <v>136000</v>
      </c>
      <c r="J475" s="7">
        <v>28</v>
      </c>
      <c r="K475" s="8">
        <v>0.04</v>
      </c>
      <c r="L475" s="7">
        <v>5095.42</v>
      </c>
      <c r="M475" s="6"/>
    </row>
    <row r="476" spans="1:13" x14ac:dyDescent="0.3">
      <c r="A476" s="7" t="s">
        <v>183</v>
      </c>
      <c r="B476" s="7" t="s">
        <v>63</v>
      </c>
      <c r="C476" s="7" t="s">
        <v>165</v>
      </c>
      <c r="D476" s="7">
        <v>46</v>
      </c>
      <c r="E476" s="7" t="s">
        <v>168</v>
      </c>
      <c r="F476" s="7" t="s">
        <v>33</v>
      </c>
      <c r="G476" s="7" t="s">
        <v>161</v>
      </c>
      <c r="H476" s="7" t="s">
        <v>160</v>
      </c>
      <c r="I476" s="7">
        <v>74000</v>
      </c>
      <c r="J476" s="7">
        <v>73</v>
      </c>
      <c r="K476" s="8">
        <v>7.0000000000000007E-2</v>
      </c>
      <c r="L476" s="7">
        <v>1247.71</v>
      </c>
      <c r="M476" s="6"/>
    </row>
    <row r="477" spans="1:13" x14ac:dyDescent="0.3">
      <c r="A477" s="7" t="s">
        <v>183</v>
      </c>
      <c r="B477" s="7" t="s">
        <v>62</v>
      </c>
      <c r="C477" s="7" t="s">
        <v>165</v>
      </c>
      <c r="D477" s="7">
        <v>52</v>
      </c>
      <c r="E477" s="7" t="s">
        <v>168</v>
      </c>
      <c r="F477" s="7" t="s">
        <v>61</v>
      </c>
      <c r="G477" s="7" t="s">
        <v>161</v>
      </c>
      <c r="H477" s="7" t="s">
        <v>160</v>
      </c>
      <c r="I477" s="7">
        <v>44000</v>
      </c>
      <c r="J477" s="7">
        <v>133</v>
      </c>
      <c r="K477" s="8">
        <v>0.06</v>
      </c>
      <c r="L477" s="7">
        <v>453.73</v>
      </c>
      <c r="M477" s="6"/>
    </row>
    <row r="478" spans="1:13" x14ac:dyDescent="0.3">
      <c r="A478" s="7" t="s">
        <v>183</v>
      </c>
      <c r="B478" s="7" t="s">
        <v>58</v>
      </c>
      <c r="C478" s="7" t="s">
        <v>165</v>
      </c>
      <c r="D478" s="7">
        <v>32</v>
      </c>
      <c r="E478" s="7" t="s">
        <v>168</v>
      </c>
      <c r="F478" s="7" t="s">
        <v>6</v>
      </c>
      <c r="G478" s="7" t="s">
        <v>167</v>
      </c>
      <c r="H478" s="7" t="s">
        <v>160</v>
      </c>
      <c r="I478" s="7">
        <v>76000</v>
      </c>
      <c r="J478" s="7">
        <v>103</v>
      </c>
      <c r="K478" s="8">
        <v>0.05</v>
      </c>
      <c r="L478" s="7">
        <v>909</v>
      </c>
      <c r="M478" s="6"/>
    </row>
    <row r="479" spans="1:13" x14ac:dyDescent="0.3">
      <c r="A479" s="7" t="s">
        <v>192</v>
      </c>
      <c r="B479" s="7" t="s">
        <v>60</v>
      </c>
      <c r="C479" s="7" t="s">
        <v>165</v>
      </c>
      <c r="D479" s="7">
        <v>44</v>
      </c>
      <c r="E479" s="7" t="s">
        <v>168</v>
      </c>
      <c r="F479" s="7" t="s">
        <v>59</v>
      </c>
      <c r="G479" s="7" t="s">
        <v>171</v>
      </c>
      <c r="H479" s="7" t="s">
        <v>182</v>
      </c>
      <c r="I479" s="7">
        <v>125000</v>
      </c>
      <c r="J479" s="7">
        <v>171</v>
      </c>
      <c r="K479" s="8">
        <v>0.03</v>
      </c>
      <c r="L479" s="7">
        <v>899.24</v>
      </c>
      <c r="M479" s="6"/>
    </row>
    <row r="480" spans="1:13" x14ac:dyDescent="0.3">
      <c r="A480" s="7" t="s">
        <v>187</v>
      </c>
      <c r="B480" s="7" t="s">
        <v>58</v>
      </c>
      <c r="C480" s="7" t="s">
        <v>163</v>
      </c>
      <c r="D480" s="7">
        <v>20</v>
      </c>
      <c r="E480" s="7" t="s">
        <v>186</v>
      </c>
      <c r="F480" s="7" t="s">
        <v>57</v>
      </c>
      <c r="G480" s="7" t="s">
        <v>167</v>
      </c>
      <c r="H480" s="7" t="s">
        <v>160</v>
      </c>
      <c r="I480" s="7">
        <v>52000</v>
      </c>
      <c r="J480" s="7">
        <v>59</v>
      </c>
      <c r="K480" s="8">
        <v>0.04</v>
      </c>
      <c r="L480" s="7">
        <v>972.32</v>
      </c>
      <c r="M480" s="6"/>
    </row>
    <row r="481" spans="1:13" x14ac:dyDescent="0.3">
      <c r="A481" s="7" t="s">
        <v>191</v>
      </c>
      <c r="B481" s="7" t="s">
        <v>56</v>
      </c>
      <c r="C481" s="7" t="s">
        <v>165</v>
      </c>
      <c r="D481" s="7">
        <v>54</v>
      </c>
      <c r="E481" s="7" t="s">
        <v>162</v>
      </c>
      <c r="F481" s="7" t="s">
        <v>55</v>
      </c>
      <c r="G481" s="7" t="s">
        <v>167</v>
      </c>
      <c r="H481" s="7" t="s">
        <v>160</v>
      </c>
      <c r="I481" s="7">
        <v>62000</v>
      </c>
      <c r="J481" s="7">
        <v>103</v>
      </c>
      <c r="K481" s="8">
        <v>0.05</v>
      </c>
      <c r="L481" s="7">
        <v>741.55</v>
      </c>
      <c r="M481" s="6"/>
    </row>
    <row r="482" spans="1:13" x14ac:dyDescent="0.3">
      <c r="A482" s="7" t="s">
        <v>190</v>
      </c>
      <c r="B482" s="7" t="s">
        <v>54</v>
      </c>
      <c r="C482" s="7" t="s">
        <v>163</v>
      </c>
      <c r="D482" s="7">
        <v>21</v>
      </c>
      <c r="E482" s="7" t="s">
        <v>168</v>
      </c>
      <c r="F482" s="7" t="s">
        <v>28</v>
      </c>
      <c r="G482" s="7" t="s">
        <v>161</v>
      </c>
      <c r="H482" s="7" t="s">
        <v>160</v>
      </c>
      <c r="I482" s="7">
        <v>67000</v>
      </c>
      <c r="J482" s="7">
        <v>172</v>
      </c>
      <c r="K482" s="8">
        <v>0.04</v>
      </c>
      <c r="L482" s="7">
        <v>512.45000000000005</v>
      </c>
      <c r="M482" s="6"/>
    </row>
    <row r="483" spans="1:13" x14ac:dyDescent="0.3">
      <c r="A483" s="7" t="s">
        <v>189</v>
      </c>
      <c r="B483" s="7" t="s">
        <v>53</v>
      </c>
      <c r="C483" s="7" t="s">
        <v>165</v>
      </c>
      <c r="D483" s="7">
        <v>39</v>
      </c>
      <c r="E483" s="7" t="s">
        <v>162</v>
      </c>
      <c r="F483" s="7" t="s">
        <v>52</v>
      </c>
      <c r="G483" s="7" t="s">
        <v>161</v>
      </c>
      <c r="H483" s="7" t="s">
        <v>160</v>
      </c>
      <c r="I483" s="7">
        <v>58000</v>
      </c>
      <c r="J483" s="7">
        <v>142</v>
      </c>
      <c r="K483" s="8">
        <v>7.0000000000000007E-2</v>
      </c>
      <c r="L483" s="7">
        <v>601.83000000000004</v>
      </c>
      <c r="M483" s="6"/>
    </row>
    <row r="484" spans="1:13" x14ac:dyDescent="0.3">
      <c r="A484" s="7" t="s">
        <v>183</v>
      </c>
      <c r="B484" s="7" t="s">
        <v>51</v>
      </c>
      <c r="C484" s="7" t="s">
        <v>165</v>
      </c>
      <c r="D484" s="7">
        <v>46</v>
      </c>
      <c r="E484" s="7" t="s">
        <v>168</v>
      </c>
      <c r="F484" s="7" t="s">
        <v>50</v>
      </c>
      <c r="G484" s="7" t="s">
        <v>167</v>
      </c>
      <c r="H484" s="7" t="s">
        <v>160</v>
      </c>
      <c r="I484" s="7">
        <v>86000</v>
      </c>
      <c r="J484" s="7">
        <v>76</v>
      </c>
      <c r="K484" s="8">
        <v>7.0000000000000007E-2</v>
      </c>
      <c r="L484" s="7">
        <v>1404.13</v>
      </c>
      <c r="M484" s="6"/>
    </row>
    <row r="485" spans="1:13" x14ac:dyDescent="0.3">
      <c r="A485" s="7" t="s">
        <v>188</v>
      </c>
      <c r="B485" s="7" t="s">
        <v>49</v>
      </c>
      <c r="C485" s="7" t="s">
        <v>165</v>
      </c>
      <c r="D485" s="7">
        <v>24</v>
      </c>
      <c r="E485" s="7" t="s">
        <v>162</v>
      </c>
      <c r="F485" s="7" t="s">
        <v>48</v>
      </c>
      <c r="G485" s="7" t="s">
        <v>171</v>
      </c>
      <c r="H485" s="7" t="s">
        <v>182</v>
      </c>
      <c r="I485" s="7">
        <v>124000</v>
      </c>
      <c r="J485" s="7">
        <v>133</v>
      </c>
      <c r="K485" s="8">
        <v>0.03</v>
      </c>
      <c r="L485" s="7">
        <v>1097.06</v>
      </c>
      <c r="M485" s="6"/>
    </row>
    <row r="486" spans="1:13" x14ac:dyDescent="0.3">
      <c r="A486" s="7" t="s">
        <v>169</v>
      </c>
      <c r="B486" s="7" t="s">
        <v>47</v>
      </c>
      <c r="C486" s="7" t="s">
        <v>165</v>
      </c>
      <c r="D486" s="7">
        <v>35</v>
      </c>
      <c r="E486" s="7" t="s">
        <v>162</v>
      </c>
      <c r="F486" s="7" t="s">
        <v>46</v>
      </c>
      <c r="G486" s="7" t="s">
        <v>171</v>
      </c>
      <c r="H486" s="7" t="s">
        <v>182</v>
      </c>
      <c r="I486" s="7">
        <v>124000</v>
      </c>
      <c r="J486" s="7">
        <v>93</v>
      </c>
      <c r="K486" s="8">
        <v>0.06</v>
      </c>
      <c r="L486" s="7">
        <v>1670.54</v>
      </c>
      <c r="M486" s="6"/>
    </row>
    <row r="487" spans="1:13" x14ac:dyDescent="0.3">
      <c r="A487" s="7" t="s">
        <v>172</v>
      </c>
      <c r="B487" s="7" t="s">
        <v>45</v>
      </c>
      <c r="C487" s="7" t="s">
        <v>165</v>
      </c>
      <c r="D487" s="7">
        <v>35</v>
      </c>
      <c r="E487" s="7" t="s">
        <v>162</v>
      </c>
      <c r="F487" s="7" t="s">
        <v>43</v>
      </c>
      <c r="G487" s="7" t="s">
        <v>171</v>
      </c>
      <c r="H487" s="7" t="s">
        <v>160</v>
      </c>
      <c r="I487" s="7">
        <v>47000</v>
      </c>
      <c r="J487" s="7">
        <v>176</v>
      </c>
      <c r="K487" s="8">
        <v>0.05</v>
      </c>
      <c r="L487" s="7">
        <v>377.36</v>
      </c>
      <c r="M487" s="6"/>
    </row>
    <row r="488" spans="1:13" x14ac:dyDescent="0.3">
      <c r="A488" s="7" t="s">
        <v>187</v>
      </c>
      <c r="B488" s="7" t="s">
        <v>44</v>
      </c>
      <c r="C488" s="7" t="s">
        <v>163</v>
      </c>
      <c r="D488" s="7">
        <v>57</v>
      </c>
      <c r="E488" s="7" t="s">
        <v>168</v>
      </c>
      <c r="F488" s="7" t="s">
        <v>43</v>
      </c>
      <c r="G488" s="7" t="s">
        <v>167</v>
      </c>
      <c r="H488" s="7" t="s">
        <v>160</v>
      </c>
      <c r="I488" s="7">
        <v>89000</v>
      </c>
      <c r="J488" s="7">
        <v>145</v>
      </c>
      <c r="K488" s="8">
        <v>0.04</v>
      </c>
      <c r="L488" s="7">
        <v>775.03</v>
      </c>
      <c r="M488" s="6"/>
    </row>
    <row r="489" spans="1:13" x14ac:dyDescent="0.3">
      <c r="A489" s="7" t="s">
        <v>180</v>
      </c>
      <c r="B489" s="7" t="s">
        <v>41</v>
      </c>
      <c r="C489" s="7" t="s">
        <v>163</v>
      </c>
      <c r="D489" s="7">
        <v>64</v>
      </c>
      <c r="E489" s="7" t="s">
        <v>186</v>
      </c>
      <c r="F489" s="7" t="s">
        <v>40</v>
      </c>
      <c r="G489" s="7" t="s">
        <v>167</v>
      </c>
      <c r="H489" s="7" t="s">
        <v>160</v>
      </c>
      <c r="I489" s="7">
        <v>145000</v>
      </c>
      <c r="J489" s="7">
        <v>72</v>
      </c>
      <c r="K489" s="8">
        <v>7.0000000000000007E-2</v>
      </c>
      <c r="L489" s="7">
        <v>2472.11</v>
      </c>
      <c r="M489" s="6"/>
    </row>
    <row r="490" spans="1:13" x14ac:dyDescent="0.3">
      <c r="A490" s="7" t="s">
        <v>185</v>
      </c>
      <c r="B490" s="7" t="s">
        <v>32</v>
      </c>
      <c r="C490" s="7" t="s">
        <v>165</v>
      </c>
      <c r="D490" s="7">
        <v>40</v>
      </c>
      <c r="E490" s="7" t="s">
        <v>168</v>
      </c>
      <c r="F490" s="7" t="s">
        <v>38</v>
      </c>
      <c r="G490" s="7" t="s">
        <v>171</v>
      </c>
      <c r="H490" s="7" t="s">
        <v>160</v>
      </c>
      <c r="I490" s="7">
        <v>59000</v>
      </c>
      <c r="J490" s="7">
        <v>61</v>
      </c>
      <c r="K490" s="8">
        <v>0.03</v>
      </c>
      <c r="L490" s="7">
        <v>1044.04</v>
      </c>
      <c r="M490" s="6"/>
    </row>
    <row r="491" spans="1:13" x14ac:dyDescent="0.3">
      <c r="A491" s="7" t="s">
        <v>184</v>
      </c>
      <c r="B491" s="7" t="s">
        <v>37</v>
      </c>
      <c r="C491" s="7" t="s">
        <v>163</v>
      </c>
      <c r="D491" s="7">
        <v>65</v>
      </c>
      <c r="E491" s="7" t="s">
        <v>168</v>
      </c>
      <c r="F491" s="7" t="s">
        <v>36</v>
      </c>
      <c r="G491" s="7" t="s">
        <v>167</v>
      </c>
      <c r="H491" s="7" t="s">
        <v>160</v>
      </c>
      <c r="I491" s="7">
        <v>121000</v>
      </c>
      <c r="J491" s="7">
        <v>58</v>
      </c>
      <c r="K491" s="8">
        <v>0.06</v>
      </c>
      <c r="L491" s="7">
        <v>2408.48</v>
      </c>
      <c r="M491" s="6"/>
    </row>
    <row r="492" spans="1:13" x14ac:dyDescent="0.3">
      <c r="A492" s="7" t="s">
        <v>183</v>
      </c>
      <c r="B492" s="7" t="s">
        <v>35</v>
      </c>
      <c r="C492" s="7" t="s">
        <v>165</v>
      </c>
      <c r="D492" s="7">
        <v>31</v>
      </c>
      <c r="E492" s="7" t="s">
        <v>162</v>
      </c>
      <c r="F492" s="7" t="s">
        <v>34</v>
      </c>
      <c r="G492" s="7" t="s">
        <v>171</v>
      </c>
      <c r="H492" s="7" t="s">
        <v>182</v>
      </c>
      <c r="I492" s="7">
        <v>101000</v>
      </c>
      <c r="J492" s="7">
        <v>154</v>
      </c>
      <c r="K492" s="8">
        <v>0.04</v>
      </c>
      <c r="L492" s="7">
        <v>839.59</v>
      </c>
      <c r="M492" s="6"/>
    </row>
    <row r="493" spans="1:13" x14ac:dyDescent="0.3">
      <c r="A493" s="7" t="s">
        <v>181</v>
      </c>
      <c r="B493" s="7" t="s">
        <v>13</v>
      </c>
      <c r="C493" s="7" t="s">
        <v>165</v>
      </c>
      <c r="D493" s="7">
        <v>31</v>
      </c>
      <c r="E493" s="7" t="s">
        <v>162</v>
      </c>
      <c r="F493" s="7" t="s">
        <v>33</v>
      </c>
      <c r="G493" s="7" t="s">
        <v>161</v>
      </c>
      <c r="H493" s="7" t="s">
        <v>179</v>
      </c>
      <c r="I493" s="7">
        <v>136000</v>
      </c>
      <c r="J493" s="7">
        <v>153</v>
      </c>
      <c r="K493" s="8">
        <v>0.05</v>
      </c>
      <c r="L493" s="7">
        <v>1203.9100000000001</v>
      </c>
      <c r="M493" s="6"/>
    </row>
    <row r="494" spans="1:13" x14ac:dyDescent="0.3">
      <c r="A494" s="7" t="s">
        <v>180</v>
      </c>
      <c r="B494" s="7" t="s">
        <v>29</v>
      </c>
      <c r="C494" s="7" t="s">
        <v>163</v>
      </c>
      <c r="D494" s="7">
        <v>20</v>
      </c>
      <c r="E494" s="7" t="s">
        <v>162</v>
      </c>
      <c r="F494" s="7" t="s">
        <v>22</v>
      </c>
      <c r="G494" s="7" t="s">
        <v>161</v>
      </c>
      <c r="H494" s="7" t="s">
        <v>179</v>
      </c>
      <c r="I494" s="7">
        <v>89000</v>
      </c>
      <c r="J494" s="7">
        <v>77</v>
      </c>
      <c r="K494" s="8">
        <v>7.0000000000000007E-2</v>
      </c>
      <c r="L494" s="7">
        <v>1438.11</v>
      </c>
      <c r="M494" s="6"/>
    </row>
    <row r="495" spans="1:13" x14ac:dyDescent="0.3">
      <c r="A495" s="7" t="s">
        <v>178</v>
      </c>
      <c r="B495" s="7" t="s">
        <v>32</v>
      </c>
      <c r="C495" s="7" t="s">
        <v>165</v>
      </c>
      <c r="D495" s="7">
        <v>45</v>
      </c>
      <c r="E495" s="7" t="s">
        <v>168</v>
      </c>
      <c r="F495" s="7" t="s">
        <v>31</v>
      </c>
      <c r="G495" s="7" t="s">
        <v>161</v>
      </c>
      <c r="H495" s="7" t="s">
        <v>160</v>
      </c>
      <c r="I495" s="7">
        <v>47000</v>
      </c>
      <c r="J495" s="7">
        <v>155</v>
      </c>
      <c r="K495" s="8">
        <v>7.0000000000000007E-2</v>
      </c>
      <c r="L495" s="7">
        <v>461.52</v>
      </c>
      <c r="M495" s="6"/>
    </row>
    <row r="496" spans="1:13" x14ac:dyDescent="0.3">
      <c r="A496" s="7" t="s">
        <v>177</v>
      </c>
      <c r="B496" s="7" t="s">
        <v>29</v>
      </c>
      <c r="C496" s="7" t="s">
        <v>165</v>
      </c>
      <c r="D496" s="7">
        <v>59</v>
      </c>
      <c r="E496" s="7" t="s">
        <v>168</v>
      </c>
      <c r="F496" s="7" t="s">
        <v>28</v>
      </c>
      <c r="G496" s="7" t="s">
        <v>167</v>
      </c>
      <c r="H496" s="7" t="s">
        <v>160</v>
      </c>
      <c r="I496" s="7">
        <v>128000</v>
      </c>
      <c r="J496" s="7">
        <v>119</v>
      </c>
      <c r="K496" s="8">
        <v>7.0000000000000007E-2</v>
      </c>
      <c r="L496" s="7">
        <v>1494.82</v>
      </c>
      <c r="M496" s="6"/>
    </row>
    <row r="497" spans="1:13" x14ac:dyDescent="0.3">
      <c r="A497" s="7" t="s">
        <v>176</v>
      </c>
      <c r="B497" s="7" t="s">
        <v>27</v>
      </c>
      <c r="C497" s="7" t="s">
        <v>165</v>
      </c>
      <c r="D497" s="7">
        <v>42</v>
      </c>
      <c r="E497" s="7" t="s">
        <v>168</v>
      </c>
      <c r="F497" s="7" t="s">
        <v>26</v>
      </c>
      <c r="G497" s="7" t="s">
        <v>167</v>
      </c>
      <c r="H497" s="7" t="s">
        <v>160</v>
      </c>
      <c r="I497" s="7">
        <v>87000</v>
      </c>
      <c r="J497" s="7">
        <v>104</v>
      </c>
      <c r="K497" s="8">
        <v>0.03</v>
      </c>
      <c r="L497" s="7">
        <v>951.04</v>
      </c>
      <c r="M497" s="6"/>
    </row>
    <row r="498" spans="1:13" x14ac:dyDescent="0.3">
      <c r="A498" s="7" t="s">
        <v>175</v>
      </c>
      <c r="B498" s="7" t="s">
        <v>25</v>
      </c>
      <c r="C498" s="7" t="s">
        <v>163</v>
      </c>
      <c r="D498" s="7">
        <v>32</v>
      </c>
      <c r="E498" s="7" t="s">
        <v>162</v>
      </c>
      <c r="F498" s="7" t="s">
        <v>24</v>
      </c>
      <c r="G498" s="7" t="s">
        <v>171</v>
      </c>
      <c r="H498" s="7" t="s">
        <v>160</v>
      </c>
      <c r="I498" s="7">
        <v>65000</v>
      </c>
      <c r="J498" s="7">
        <v>28</v>
      </c>
      <c r="K498" s="8">
        <v>0.05</v>
      </c>
      <c r="L498" s="7">
        <v>2464.31</v>
      </c>
      <c r="M498" s="6"/>
    </row>
    <row r="499" spans="1:13" x14ac:dyDescent="0.3">
      <c r="A499" s="7" t="s">
        <v>174</v>
      </c>
      <c r="B499" s="7" t="s">
        <v>23</v>
      </c>
      <c r="C499" s="7" t="s">
        <v>165</v>
      </c>
      <c r="D499" s="7">
        <v>39</v>
      </c>
      <c r="E499" s="7" t="s">
        <v>168</v>
      </c>
      <c r="F499" s="7" t="s">
        <v>22</v>
      </c>
      <c r="G499" s="7" t="s">
        <v>161</v>
      </c>
      <c r="H499" s="7" t="s">
        <v>160</v>
      </c>
      <c r="I499" s="7">
        <v>62000</v>
      </c>
      <c r="J499" s="7">
        <v>89</v>
      </c>
      <c r="K499" s="8">
        <v>7.0000000000000007E-2</v>
      </c>
      <c r="L499" s="7">
        <v>895.02</v>
      </c>
      <c r="M499" s="6"/>
    </row>
    <row r="500" spans="1:13" x14ac:dyDescent="0.3">
      <c r="A500" s="7" t="s">
        <v>173</v>
      </c>
      <c r="B500" s="7" t="s">
        <v>21</v>
      </c>
      <c r="C500" s="7" t="s">
        <v>163</v>
      </c>
      <c r="D500" s="7">
        <v>70</v>
      </c>
      <c r="E500" s="7" t="s">
        <v>162</v>
      </c>
      <c r="F500" s="7" t="s">
        <v>20</v>
      </c>
      <c r="G500" s="7" t="s">
        <v>167</v>
      </c>
      <c r="H500" s="7" t="s">
        <v>160</v>
      </c>
      <c r="I500" s="7">
        <v>148000</v>
      </c>
      <c r="J500" s="7">
        <v>112</v>
      </c>
      <c r="K500" s="8">
        <v>0.06</v>
      </c>
      <c r="L500" s="7">
        <v>1729</v>
      </c>
      <c r="M500" s="6"/>
    </row>
    <row r="501" spans="1:13" x14ac:dyDescent="0.3">
      <c r="A501" s="7" t="s">
        <v>172</v>
      </c>
      <c r="B501" s="7" t="s">
        <v>18</v>
      </c>
      <c r="C501" s="7" t="s">
        <v>165</v>
      </c>
      <c r="D501" s="7">
        <v>43</v>
      </c>
      <c r="E501" s="7" t="s">
        <v>168</v>
      </c>
      <c r="F501" s="7" t="s">
        <v>17</v>
      </c>
      <c r="G501" s="7" t="s">
        <v>171</v>
      </c>
      <c r="H501" s="7" t="s">
        <v>160</v>
      </c>
      <c r="I501" s="7">
        <v>34000</v>
      </c>
      <c r="J501" s="7">
        <v>64</v>
      </c>
      <c r="K501" s="8">
        <v>0.06</v>
      </c>
      <c r="L501" s="7">
        <v>622.09</v>
      </c>
      <c r="M501" s="6"/>
    </row>
    <row r="502" spans="1:13" x14ac:dyDescent="0.3">
      <c r="A502" s="7" t="s">
        <v>170</v>
      </c>
      <c r="B502" s="7" t="s">
        <v>15</v>
      </c>
      <c r="C502" s="7" t="s">
        <v>163</v>
      </c>
      <c r="D502" s="7">
        <v>50</v>
      </c>
      <c r="E502" s="7" t="s">
        <v>162</v>
      </c>
      <c r="F502" s="7" t="s">
        <v>14</v>
      </c>
      <c r="G502" s="7" t="s">
        <v>167</v>
      </c>
      <c r="H502" s="7" t="s">
        <v>160</v>
      </c>
      <c r="I502" s="7">
        <v>80000</v>
      </c>
      <c r="J502" s="7">
        <v>31</v>
      </c>
      <c r="K502" s="8">
        <v>0.05</v>
      </c>
      <c r="L502" s="7">
        <v>2756.26</v>
      </c>
      <c r="M502" s="6"/>
    </row>
    <row r="503" spans="1:13" x14ac:dyDescent="0.3">
      <c r="A503" s="7" t="s">
        <v>169</v>
      </c>
      <c r="B503" s="7" t="s">
        <v>13</v>
      </c>
      <c r="C503" s="7" t="s">
        <v>165</v>
      </c>
      <c r="D503" s="7">
        <v>60</v>
      </c>
      <c r="E503" s="7" t="s">
        <v>168</v>
      </c>
      <c r="F503" s="7" t="s">
        <v>12</v>
      </c>
      <c r="G503" s="7" t="s">
        <v>167</v>
      </c>
      <c r="H503" s="7" t="s">
        <v>160</v>
      </c>
      <c r="I503" s="7">
        <v>138000</v>
      </c>
      <c r="J503" s="7">
        <v>43</v>
      </c>
      <c r="K503" s="8">
        <v>7.0000000000000007E-2</v>
      </c>
      <c r="L503" s="7">
        <v>3637.91</v>
      </c>
      <c r="M503" s="6"/>
    </row>
    <row r="504" spans="1:13" x14ac:dyDescent="0.3">
      <c r="A504" s="7" t="s">
        <v>166</v>
      </c>
      <c r="B504" s="7" t="s">
        <v>10</v>
      </c>
      <c r="C504" s="7" t="s">
        <v>165</v>
      </c>
      <c r="D504" s="7">
        <v>26</v>
      </c>
      <c r="E504" s="7" t="s">
        <v>162</v>
      </c>
      <c r="F504" s="7" t="s">
        <v>9</v>
      </c>
      <c r="G504" s="7" t="s">
        <v>161</v>
      </c>
      <c r="H504" s="7" t="s">
        <v>160</v>
      </c>
      <c r="I504" s="7">
        <v>74000</v>
      </c>
      <c r="J504" s="7">
        <v>59</v>
      </c>
      <c r="K504" s="8">
        <v>0.04</v>
      </c>
      <c r="L504" s="7">
        <v>1383.69</v>
      </c>
      <c r="M504" s="6"/>
    </row>
    <row r="505" spans="1:13" x14ac:dyDescent="0.3">
      <c r="A505" s="7" t="s">
        <v>164</v>
      </c>
      <c r="B505" s="7" t="s">
        <v>7</v>
      </c>
      <c r="C505" s="7" t="s">
        <v>163</v>
      </c>
      <c r="D505" s="7">
        <v>64</v>
      </c>
      <c r="E505" s="7" t="s">
        <v>162</v>
      </c>
      <c r="F505" s="7" t="s">
        <v>6</v>
      </c>
      <c r="G505" s="7" t="s">
        <v>161</v>
      </c>
      <c r="H505" s="7" t="s">
        <v>160</v>
      </c>
      <c r="I505" s="7">
        <v>54000</v>
      </c>
      <c r="J505" s="7">
        <v>131</v>
      </c>
      <c r="K505" s="8">
        <v>0.03</v>
      </c>
      <c r="L505" s="7">
        <v>483.9</v>
      </c>
      <c r="M505" s="6"/>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3B0AE-184C-401B-8546-87340F36A24D}">
  <dimension ref="A1:N504"/>
  <sheetViews>
    <sheetView topLeftCell="B2" workbookViewId="0">
      <selection activeCell="M12" sqref="M12"/>
    </sheetView>
  </sheetViews>
  <sheetFormatPr defaultRowHeight="14.4" x14ac:dyDescent="0.3"/>
  <cols>
    <col min="1" max="1" width="6" bestFit="1" customWidth="1"/>
    <col min="2" max="2" width="12.33203125" bestFit="1" customWidth="1"/>
    <col min="3" max="3" width="16.33203125" bestFit="1" customWidth="1"/>
    <col min="4" max="4" width="13.6640625" bestFit="1" customWidth="1"/>
    <col min="5" max="5" width="5.5546875" bestFit="1" customWidth="1"/>
    <col min="6" max="6" width="18" customWidth="1"/>
    <col min="7" max="7" width="17.88671875" bestFit="1" customWidth="1"/>
    <col min="8" max="8" width="19.6640625" customWidth="1"/>
    <col min="9" max="9" width="15.21875" customWidth="1"/>
    <col min="10" max="10" width="10.77734375" bestFit="1" customWidth="1"/>
    <col min="11" max="11" width="12.33203125" customWidth="1"/>
    <col min="12" max="12" width="14.44140625" bestFit="1" customWidth="1"/>
    <col min="13" max="13" width="15.5546875" customWidth="1"/>
    <col min="14" max="14" width="39.5546875" customWidth="1"/>
  </cols>
  <sheetData>
    <row r="1" spans="1:14" ht="58.8" customHeight="1" thickTop="1" thickBot="1" x14ac:dyDescent="0.35">
      <c r="A1" s="37" t="s">
        <v>446</v>
      </c>
      <c r="B1" s="38"/>
      <c r="C1" s="38"/>
      <c r="D1" s="38"/>
      <c r="E1" s="38"/>
      <c r="F1" s="38"/>
      <c r="G1" s="38"/>
      <c r="H1" s="39"/>
      <c r="J1" s="3">
        <v>1</v>
      </c>
      <c r="K1" s="2"/>
    </row>
    <row r="2" spans="1:14" ht="15" thickTop="1" x14ac:dyDescent="0.3"/>
    <row r="5" spans="1:14" ht="57.6" x14ac:dyDescent="0.3">
      <c r="A5" s="11" t="s">
        <v>437</v>
      </c>
      <c r="B5" s="11" t="s">
        <v>218</v>
      </c>
      <c r="C5" s="13" t="s">
        <v>158</v>
      </c>
      <c r="D5" s="11" t="s">
        <v>217</v>
      </c>
      <c r="E5" s="11" t="s">
        <v>216</v>
      </c>
      <c r="F5" s="11" t="s">
        <v>214</v>
      </c>
      <c r="G5" s="11" t="s">
        <v>156</v>
      </c>
      <c r="H5" s="11" t="s">
        <v>212</v>
      </c>
      <c r="I5" s="12" t="s">
        <v>155</v>
      </c>
      <c r="J5" s="11" t="s">
        <v>154</v>
      </c>
      <c r="K5" s="10" t="s">
        <v>445</v>
      </c>
    </row>
    <row r="6" spans="1:14" x14ac:dyDescent="0.3">
      <c r="A6" s="7" t="s">
        <v>335</v>
      </c>
      <c r="B6" s="7" t="s">
        <v>187</v>
      </c>
      <c r="C6" s="7" t="s">
        <v>152</v>
      </c>
      <c r="D6" s="7" t="s">
        <v>163</v>
      </c>
      <c r="E6" s="7">
        <v>21</v>
      </c>
      <c r="F6" s="7" t="s">
        <v>171</v>
      </c>
      <c r="G6" s="7">
        <v>60000</v>
      </c>
      <c r="H6" s="7">
        <v>147</v>
      </c>
      <c r="I6" s="8">
        <v>0.06</v>
      </c>
      <c r="J6" s="7">
        <v>577.35</v>
      </c>
      <c r="K6" s="7">
        <f>H6*J6</f>
        <v>84870.45</v>
      </c>
    </row>
    <row r="7" spans="1:14" x14ac:dyDescent="0.3">
      <c r="A7" s="7" t="s">
        <v>318</v>
      </c>
      <c r="B7" s="7" t="s">
        <v>181</v>
      </c>
      <c r="C7" s="7" t="s">
        <v>151</v>
      </c>
      <c r="D7" s="7" t="s">
        <v>165</v>
      </c>
      <c r="E7" s="7">
        <v>36</v>
      </c>
      <c r="F7" s="7" t="s">
        <v>161</v>
      </c>
      <c r="G7" s="7">
        <v>34000</v>
      </c>
      <c r="H7" s="7">
        <v>97</v>
      </c>
      <c r="I7" s="8">
        <v>0.04</v>
      </c>
      <c r="J7" s="7">
        <v>410.81</v>
      </c>
      <c r="K7" s="7">
        <f t="shared" ref="K7:K70" si="0">H7*J7</f>
        <v>39848.57</v>
      </c>
      <c r="M7" s="24">
        <f>AVERAGE(K6:K504)</f>
        <v>109134.14196392779</v>
      </c>
      <c r="N7" s="25" t="s">
        <v>447</v>
      </c>
    </row>
    <row r="8" spans="1:14" x14ac:dyDescent="0.3">
      <c r="A8" s="7" t="s">
        <v>227</v>
      </c>
      <c r="B8" s="7" t="s">
        <v>178</v>
      </c>
      <c r="C8" s="7" t="s">
        <v>123</v>
      </c>
      <c r="D8" s="7" t="s">
        <v>165</v>
      </c>
      <c r="E8" s="7">
        <v>36</v>
      </c>
      <c r="F8" s="7" t="s">
        <v>167</v>
      </c>
      <c r="G8" s="7">
        <v>39000</v>
      </c>
      <c r="H8" s="7">
        <v>34</v>
      </c>
      <c r="I8" s="8">
        <v>0.05</v>
      </c>
      <c r="J8" s="7">
        <v>1232.6099999999999</v>
      </c>
      <c r="K8" s="7">
        <f t="shared" si="0"/>
        <v>41908.74</v>
      </c>
      <c r="N8" s="23"/>
    </row>
    <row r="9" spans="1:14" ht="43.2" x14ac:dyDescent="0.3">
      <c r="A9" s="7" t="s">
        <v>320</v>
      </c>
      <c r="B9" s="7" t="s">
        <v>208</v>
      </c>
      <c r="C9" s="7" t="s">
        <v>18</v>
      </c>
      <c r="D9" s="7" t="s">
        <v>165</v>
      </c>
      <c r="E9" s="7">
        <v>69</v>
      </c>
      <c r="F9" s="7" t="s">
        <v>167</v>
      </c>
      <c r="G9" s="7">
        <v>103000</v>
      </c>
      <c r="H9" s="7">
        <v>64</v>
      </c>
      <c r="I9" s="8">
        <v>0.03</v>
      </c>
      <c r="J9" s="7">
        <v>1743.56</v>
      </c>
      <c r="K9" s="7">
        <f t="shared" si="0"/>
        <v>111587.84</v>
      </c>
      <c r="M9" s="24">
        <f>AVERAGE(H6:H504)*AVERAGE(J6:J504)</f>
        <v>133265.31065722631</v>
      </c>
      <c r="N9" s="26" t="s">
        <v>448</v>
      </c>
    </row>
    <row r="10" spans="1:14" x14ac:dyDescent="0.3">
      <c r="A10" s="7" t="s">
        <v>261</v>
      </c>
      <c r="B10" s="7" t="s">
        <v>184</v>
      </c>
      <c r="C10" s="7" t="s">
        <v>123</v>
      </c>
      <c r="D10" s="7" t="s">
        <v>163</v>
      </c>
      <c r="E10" s="7">
        <v>68</v>
      </c>
      <c r="F10" s="7" t="s">
        <v>167</v>
      </c>
      <c r="G10" s="7">
        <v>63000</v>
      </c>
      <c r="H10" s="7">
        <v>32</v>
      </c>
      <c r="I10" s="8">
        <v>0.06</v>
      </c>
      <c r="J10" s="7">
        <v>2135.36</v>
      </c>
      <c r="K10" s="7">
        <f t="shared" si="0"/>
        <v>68331.520000000004</v>
      </c>
      <c r="N10" s="23"/>
    </row>
    <row r="11" spans="1:14" x14ac:dyDescent="0.3">
      <c r="A11" s="7" t="s">
        <v>261</v>
      </c>
      <c r="B11" s="7" t="s">
        <v>185</v>
      </c>
      <c r="C11" s="7" t="s">
        <v>54</v>
      </c>
      <c r="D11" s="7" t="s">
        <v>165</v>
      </c>
      <c r="E11" s="7">
        <v>70</v>
      </c>
      <c r="F11" s="7" t="s">
        <v>167</v>
      </c>
      <c r="G11" s="7">
        <v>111000</v>
      </c>
      <c r="H11" s="7">
        <v>53</v>
      </c>
      <c r="I11" s="8">
        <v>0.04</v>
      </c>
      <c r="J11" s="7">
        <v>2288.2600000000002</v>
      </c>
      <c r="K11" s="7">
        <f t="shared" si="0"/>
        <v>121277.78000000001</v>
      </c>
      <c r="M11" s="24">
        <f>MIN(G6:G504)</f>
        <v>30000</v>
      </c>
      <c r="N11" s="25" t="s">
        <v>449</v>
      </c>
    </row>
    <row r="12" spans="1:14" x14ac:dyDescent="0.3">
      <c r="A12" s="7" t="s">
        <v>237</v>
      </c>
      <c r="B12" s="7" t="s">
        <v>173</v>
      </c>
      <c r="C12" s="7" t="s">
        <v>150</v>
      </c>
      <c r="D12" s="7" t="s">
        <v>163</v>
      </c>
      <c r="E12" s="7">
        <v>53</v>
      </c>
      <c r="F12" s="7" t="s">
        <v>167</v>
      </c>
      <c r="G12" s="7">
        <v>129000</v>
      </c>
      <c r="H12" s="7">
        <v>150</v>
      </c>
      <c r="I12" s="8">
        <v>0.05</v>
      </c>
      <c r="J12" s="7">
        <v>1158.3</v>
      </c>
      <c r="K12" s="7">
        <f t="shared" si="0"/>
        <v>173745</v>
      </c>
    </row>
    <row r="13" spans="1:14" x14ac:dyDescent="0.3">
      <c r="A13" s="7" t="s">
        <v>436</v>
      </c>
      <c r="B13" s="7" t="s">
        <v>209</v>
      </c>
      <c r="C13" s="7" t="s">
        <v>63</v>
      </c>
      <c r="D13" s="7" t="s">
        <v>165</v>
      </c>
      <c r="E13" s="7">
        <v>68</v>
      </c>
      <c r="F13" s="7" t="s">
        <v>167</v>
      </c>
      <c r="G13" s="7">
        <v>87000</v>
      </c>
      <c r="H13" s="7">
        <v>44</v>
      </c>
      <c r="I13" s="8">
        <v>0.03</v>
      </c>
      <c r="J13" s="7">
        <v>2090.48</v>
      </c>
      <c r="K13" s="7">
        <f t="shared" si="0"/>
        <v>91981.119999999995</v>
      </c>
    </row>
    <row r="14" spans="1:14" x14ac:dyDescent="0.3">
      <c r="A14" s="7" t="s">
        <v>388</v>
      </c>
      <c r="B14" s="7" t="s">
        <v>185</v>
      </c>
      <c r="C14" s="7" t="s">
        <v>143</v>
      </c>
      <c r="D14" s="7" t="s">
        <v>165</v>
      </c>
      <c r="E14" s="7">
        <v>35</v>
      </c>
      <c r="F14" s="7" t="s">
        <v>171</v>
      </c>
      <c r="G14" s="7">
        <v>143000</v>
      </c>
      <c r="H14" s="7">
        <v>133</v>
      </c>
      <c r="I14" s="8">
        <v>0.06</v>
      </c>
      <c r="J14" s="7">
        <v>1474.61</v>
      </c>
      <c r="K14" s="7">
        <f t="shared" si="0"/>
        <v>196123.12999999998</v>
      </c>
    </row>
    <row r="15" spans="1:14" x14ac:dyDescent="0.3">
      <c r="A15" s="7" t="s">
        <v>356</v>
      </c>
      <c r="B15" s="7" t="s">
        <v>188</v>
      </c>
      <c r="C15" s="7" t="s">
        <v>123</v>
      </c>
      <c r="D15" s="7" t="s">
        <v>165</v>
      </c>
      <c r="E15" s="7">
        <v>51</v>
      </c>
      <c r="F15" s="7" t="s">
        <v>161</v>
      </c>
      <c r="G15" s="7">
        <v>81000</v>
      </c>
      <c r="H15" s="7">
        <v>164</v>
      </c>
      <c r="I15" s="8">
        <v>7.0000000000000007E-2</v>
      </c>
      <c r="J15" s="7">
        <v>768.59</v>
      </c>
      <c r="K15" s="7">
        <f t="shared" si="0"/>
        <v>126048.76000000001</v>
      </c>
    </row>
    <row r="16" spans="1:14" x14ac:dyDescent="0.3">
      <c r="A16" s="7" t="s">
        <v>423</v>
      </c>
      <c r="B16" s="7" t="s">
        <v>188</v>
      </c>
      <c r="C16" s="7" t="s">
        <v>25</v>
      </c>
      <c r="D16" s="7" t="s">
        <v>165</v>
      </c>
      <c r="E16" s="7">
        <v>44</v>
      </c>
      <c r="F16" s="7" t="s">
        <v>167</v>
      </c>
      <c r="G16" s="7">
        <v>82000</v>
      </c>
      <c r="H16" s="7">
        <v>44</v>
      </c>
      <c r="I16" s="8">
        <v>0.05</v>
      </c>
      <c r="J16" s="7">
        <v>2043.56</v>
      </c>
      <c r="K16" s="7">
        <f t="shared" si="0"/>
        <v>89916.64</v>
      </c>
    </row>
    <row r="17" spans="1:11" x14ac:dyDescent="0.3">
      <c r="A17" s="7" t="s">
        <v>424</v>
      </c>
      <c r="B17" s="7" t="s">
        <v>172</v>
      </c>
      <c r="C17" s="7" t="s">
        <v>149</v>
      </c>
      <c r="D17" s="7" t="s">
        <v>165</v>
      </c>
      <c r="E17" s="7">
        <v>46</v>
      </c>
      <c r="F17" s="7" t="s">
        <v>161</v>
      </c>
      <c r="G17" s="7">
        <v>74000</v>
      </c>
      <c r="H17" s="7">
        <v>176</v>
      </c>
      <c r="I17" s="8">
        <v>0.04</v>
      </c>
      <c r="J17" s="7">
        <v>556.46</v>
      </c>
      <c r="K17" s="7">
        <f t="shared" si="0"/>
        <v>97936.960000000006</v>
      </c>
    </row>
    <row r="18" spans="1:11" x14ac:dyDescent="0.3">
      <c r="A18" s="7" t="s">
        <v>262</v>
      </c>
      <c r="B18" s="7" t="s">
        <v>195</v>
      </c>
      <c r="C18" s="7" t="s">
        <v>15</v>
      </c>
      <c r="D18" s="7" t="s">
        <v>165</v>
      </c>
      <c r="E18" s="7">
        <v>40</v>
      </c>
      <c r="F18" s="7" t="s">
        <v>167</v>
      </c>
      <c r="G18" s="7">
        <v>48000</v>
      </c>
      <c r="H18" s="7">
        <v>108</v>
      </c>
      <c r="I18" s="8">
        <v>7.0000000000000007E-2</v>
      </c>
      <c r="J18" s="7">
        <v>600.29999999999995</v>
      </c>
      <c r="K18" s="7">
        <f t="shared" si="0"/>
        <v>64832.399999999994</v>
      </c>
    </row>
    <row r="19" spans="1:11" x14ac:dyDescent="0.3">
      <c r="A19" s="7" t="s">
        <v>341</v>
      </c>
      <c r="B19" s="7" t="s">
        <v>164</v>
      </c>
      <c r="C19" s="7" t="s">
        <v>10</v>
      </c>
      <c r="D19" s="7" t="s">
        <v>163</v>
      </c>
      <c r="E19" s="7">
        <v>37</v>
      </c>
      <c r="F19" s="7" t="s">
        <v>161</v>
      </c>
      <c r="G19" s="7">
        <v>64000</v>
      </c>
      <c r="H19" s="7">
        <v>164</v>
      </c>
      <c r="I19" s="8">
        <v>0.05</v>
      </c>
      <c r="J19" s="7">
        <v>539.42999999999995</v>
      </c>
      <c r="K19" s="7">
        <f t="shared" si="0"/>
        <v>88466.51999999999</v>
      </c>
    </row>
    <row r="20" spans="1:11" x14ac:dyDescent="0.3">
      <c r="A20" s="7" t="s">
        <v>435</v>
      </c>
      <c r="B20" s="7" t="s">
        <v>191</v>
      </c>
      <c r="C20" s="7" t="s">
        <v>117</v>
      </c>
      <c r="D20" s="7" t="s">
        <v>165</v>
      </c>
      <c r="E20" s="7">
        <v>65</v>
      </c>
      <c r="F20" s="7" t="s">
        <v>171</v>
      </c>
      <c r="G20" s="7">
        <v>48000</v>
      </c>
      <c r="H20" s="7">
        <v>151</v>
      </c>
      <c r="I20" s="8">
        <v>0.04</v>
      </c>
      <c r="J20" s="7">
        <v>405.08</v>
      </c>
      <c r="K20" s="7">
        <f t="shared" si="0"/>
        <v>61167.079999999994</v>
      </c>
    </row>
    <row r="21" spans="1:11" x14ac:dyDescent="0.3">
      <c r="A21" s="7" t="s">
        <v>274</v>
      </c>
      <c r="B21" s="7" t="s">
        <v>190</v>
      </c>
      <c r="C21" s="7" t="s">
        <v>53</v>
      </c>
      <c r="D21" s="7" t="s">
        <v>163</v>
      </c>
      <c r="E21" s="7">
        <v>27</v>
      </c>
      <c r="F21" s="7" t="s">
        <v>167</v>
      </c>
      <c r="G21" s="7">
        <v>106000</v>
      </c>
      <c r="H21" s="7">
        <v>75</v>
      </c>
      <c r="I21" s="8">
        <v>0.05</v>
      </c>
      <c r="J21" s="7">
        <v>1648.57</v>
      </c>
      <c r="K21" s="7">
        <f t="shared" si="0"/>
        <v>123642.75</v>
      </c>
    </row>
    <row r="22" spans="1:11" x14ac:dyDescent="0.3">
      <c r="A22" s="7" t="s">
        <v>288</v>
      </c>
      <c r="B22" s="7" t="s">
        <v>200</v>
      </c>
      <c r="C22" s="7" t="s">
        <v>73</v>
      </c>
      <c r="D22" s="7" t="s">
        <v>163</v>
      </c>
      <c r="E22" s="7">
        <v>49</v>
      </c>
      <c r="F22" s="7" t="s">
        <v>171</v>
      </c>
      <c r="G22" s="7">
        <v>59000</v>
      </c>
      <c r="H22" s="7">
        <v>115</v>
      </c>
      <c r="I22" s="8">
        <v>0.04</v>
      </c>
      <c r="J22" s="7">
        <v>618.49</v>
      </c>
      <c r="K22" s="7">
        <f t="shared" si="0"/>
        <v>71126.350000000006</v>
      </c>
    </row>
    <row r="23" spans="1:11" x14ac:dyDescent="0.3">
      <c r="A23" s="7" t="s">
        <v>409</v>
      </c>
      <c r="B23" s="7" t="s">
        <v>198</v>
      </c>
      <c r="C23" s="7" t="s">
        <v>128</v>
      </c>
      <c r="D23" s="7" t="s">
        <v>165</v>
      </c>
      <c r="E23" s="7">
        <v>41</v>
      </c>
      <c r="F23" s="7" t="s">
        <v>161</v>
      </c>
      <c r="G23" s="7">
        <v>70000</v>
      </c>
      <c r="H23" s="7">
        <v>108</v>
      </c>
      <c r="I23" s="8">
        <v>7.0000000000000007E-2</v>
      </c>
      <c r="J23" s="7">
        <v>875.44</v>
      </c>
      <c r="K23" s="7">
        <f t="shared" si="0"/>
        <v>94547.520000000004</v>
      </c>
    </row>
    <row r="24" spans="1:11" x14ac:dyDescent="0.3">
      <c r="A24" s="7" t="s">
        <v>254</v>
      </c>
      <c r="B24" s="7" t="s">
        <v>172</v>
      </c>
      <c r="C24" s="7" t="s">
        <v>120</v>
      </c>
      <c r="D24" s="7" t="s">
        <v>165</v>
      </c>
      <c r="E24" s="7">
        <v>44</v>
      </c>
      <c r="F24" s="7" t="s">
        <v>161</v>
      </c>
      <c r="G24" s="7">
        <v>103000</v>
      </c>
      <c r="H24" s="7">
        <v>61</v>
      </c>
      <c r="I24" s="8">
        <v>0.04</v>
      </c>
      <c r="J24" s="7">
        <v>1868.81</v>
      </c>
      <c r="K24" s="7">
        <f t="shared" si="0"/>
        <v>113997.41</v>
      </c>
    </row>
    <row r="25" spans="1:11" x14ac:dyDescent="0.3">
      <c r="A25" s="7" t="s">
        <v>319</v>
      </c>
      <c r="B25" s="7" t="s">
        <v>210</v>
      </c>
      <c r="C25" s="7" t="s">
        <v>106</v>
      </c>
      <c r="D25" s="7" t="s">
        <v>165</v>
      </c>
      <c r="E25" s="7">
        <v>25</v>
      </c>
      <c r="F25" s="7" t="s">
        <v>167</v>
      </c>
      <c r="G25" s="7">
        <v>96000</v>
      </c>
      <c r="H25" s="7">
        <v>98</v>
      </c>
      <c r="I25" s="8">
        <v>0.03</v>
      </c>
      <c r="J25" s="7">
        <v>1105.7</v>
      </c>
      <c r="K25" s="7">
        <f t="shared" si="0"/>
        <v>108358.6</v>
      </c>
    </row>
    <row r="26" spans="1:11" x14ac:dyDescent="0.3">
      <c r="A26" s="7" t="s">
        <v>292</v>
      </c>
      <c r="B26" s="7" t="s">
        <v>174</v>
      </c>
      <c r="C26" s="7" t="s">
        <v>78</v>
      </c>
      <c r="D26" s="7" t="s">
        <v>165</v>
      </c>
      <c r="E26" s="7">
        <v>67</v>
      </c>
      <c r="F26" s="7" t="s">
        <v>167</v>
      </c>
      <c r="G26" s="7">
        <v>72000</v>
      </c>
      <c r="H26" s="7">
        <v>64</v>
      </c>
      <c r="I26" s="8">
        <v>0.05</v>
      </c>
      <c r="J26" s="7">
        <v>1283.99</v>
      </c>
      <c r="K26" s="7">
        <f t="shared" si="0"/>
        <v>82175.360000000001</v>
      </c>
    </row>
    <row r="27" spans="1:11" x14ac:dyDescent="0.3">
      <c r="A27" s="7" t="s">
        <v>292</v>
      </c>
      <c r="B27" s="7" t="s">
        <v>169</v>
      </c>
      <c r="C27" s="7" t="s">
        <v>83</v>
      </c>
      <c r="D27" s="7" t="s">
        <v>165</v>
      </c>
      <c r="E27" s="7">
        <v>36</v>
      </c>
      <c r="F27" s="7" t="s">
        <v>161</v>
      </c>
      <c r="G27" s="7">
        <v>46000</v>
      </c>
      <c r="H27" s="7">
        <v>108</v>
      </c>
      <c r="I27" s="8">
        <v>0.04</v>
      </c>
      <c r="J27" s="7">
        <v>507.88</v>
      </c>
      <c r="K27" s="7">
        <f t="shared" si="0"/>
        <v>54851.040000000001</v>
      </c>
    </row>
    <row r="28" spans="1:11" x14ac:dyDescent="0.3">
      <c r="A28" s="7" t="s">
        <v>292</v>
      </c>
      <c r="B28" s="7" t="s">
        <v>203</v>
      </c>
      <c r="C28" s="7" t="s">
        <v>134</v>
      </c>
      <c r="D28" s="7" t="s">
        <v>165</v>
      </c>
      <c r="E28" s="7">
        <v>33</v>
      </c>
      <c r="F28" s="7" t="s">
        <v>171</v>
      </c>
      <c r="G28" s="7">
        <v>69000</v>
      </c>
      <c r="H28" s="7">
        <v>173</v>
      </c>
      <c r="I28" s="8">
        <v>0.03</v>
      </c>
      <c r="J28" s="7">
        <v>491.78</v>
      </c>
      <c r="K28" s="7">
        <f t="shared" si="0"/>
        <v>85077.94</v>
      </c>
    </row>
    <row r="29" spans="1:11" x14ac:dyDescent="0.3">
      <c r="A29" s="7" t="s">
        <v>290</v>
      </c>
      <c r="B29" s="7" t="s">
        <v>201</v>
      </c>
      <c r="C29" s="7" t="s">
        <v>97</v>
      </c>
      <c r="D29" s="7" t="s">
        <v>163</v>
      </c>
      <c r="E29" s="7">
        <v>47</v>
      </c>
      <c r="F29" s="7" t="s">
        <v>171</v>
      </c>
      <c r="G29" s="7">
        <v>124000</v>
      </c>
      <c r="H29" s="7">
        <v>89</v>
      </c>
      <c r="I29" s="8">
        <v>0.06</v>
      </c>
      <c r="J29" s="7">
        <v>1729.6</v>
      </c>
      <c r="K29" s="7">
        <f t="shared" si="0"/>
        <v>153934.39999999999</v>
      </c>
    </row>
    <row r="30" spans="1:11" x14ac:dyDescent="0.3">
      <c r="A30" s="7" t="s">
        <v>318</v>
      </c>
      <c r="B30" s="7" t="s">
        <v>172</v>
      </c>
      <c r="C30" s="7" t="s">
        <v>44</v>
      </c>
      <c r="D30" s="7" t="s">
        <v>165</v>
      </c>
      <c r="E30" s="7">
        <v>45</v>
      </c>
      <c r="F30" s="7" t="s">
        <v>161</v>
      </c>
      <c r="G30" s="7">
        <v>62000</v>
      </c>
      <c r="H30" s="7">
        <v>24</v>
      </c>
      <c r="I30" s="8">
        <v>0.04</v>
      </c>
      <c r="J30" s="7">
        <v>2692.35</v>
      </c>
      <c r="K30" s="7">
        <f t="shared" si="0"/>
        <v>64616.399999999994</v>
      </c>
    </row>
    <row r="31" spans="1:11" x14ac:dyDescent="0.3">
      <c r="A31" s="7" t="s">
        <v>279</v>
      </c>
      <c r="B31" s="7" t="s">
        <v>180</v>
      </c>
      <c r="C31" s="7" t="s">
        <v>72</v>
      </c>
      <c r="D31" s="7" t="s">
        <v>163</v>
      </c>
      <c r="E31" s="7">
        <v>55</v>
      </c>
      <c r="F31" s="7" t="s">
        <v>167</v>
      </c>
      <c r="G31" s="7">
        <v>40000</v>
      </c>
      <c r="H31" s="7">
        <v>42</v>
      </c>
      <c r="I31" s="8">
        <v>7.0000000000000007E-2</v>
      </c>
      <c r="J31" s="7">
        <v>1076.57</v>
      </c>
      <c r="K31" s="7">
        <f t="shared" si="0"/>
        <v>45215.939999999995</v>
      </c>
    </row>
    <row r="32" spans="1:11" x14ac:dyDescent="0.3">
      <c r="A32" s="7" t="s">
        <v>314</v>
      </c>
      <c r="B32" s="7" t="s">
        <v>208</v>
      </c>
      <c r="C32" s="7" t="s">
        <v>93</v>
      </c>
      <c r="D32" s="7" t="s">
        <v>165</v>
      </c>
      <c r="E32" s="7">
        <v>66</v>
      </c>
      <c r="F32" s="7" t="s">
        <v>171</v>
      </c>
      <c r="G32" s="7">
        <v>139000</v>
      </c>
      <c r="H32" s="7">
        <v>167</v>
      </c>
      <c r="I32" s="8">
        <v>0.04</v>
      </c>
      <c r="J32" s="7">
        <v>1086.74</v>
      </c>
      <c r="K32" s="7">
        <f t="shared" si="0"/>
        <v>181485.58</v>
      </c>
    </row>
    <row r="33" spans="1:11" x14ac:dyDescent="0.3">
      <c r="A33" s="7" t="s">
        <v>230</v>
      </c>
      <c r="B33" s="7" t="s">
        <v>194</v>
      </c>
      <c r="C33" s="7" t="s">
        <v>123</v>
      </c>
      <c r="D33" s="7" t="s">
        <v>165</v>
      </c>
      <c r="E33" s="7">
        <v>29</v>
      </c>
      <c r="F33" s="7" t="s">
        <v>161</v>
      </c>
      <c r="G33" s="7">
        <v>150000</v>
      </c>
      <c r="H33" s="7">
        <v>145</v>
      </c>
      <c r="I33" s="8">
        <v>7.0000000000000007E-2</v>
      </c>
      <c r="J33" s="7">
        <v>1535.78</v>
      </c>
      <c r="K33" s="7">
        <f t="shared" si="0"/>
        <v>222688.1</v>
      </c>
    </row>
    <row r="34" spans="1:11" x14ac:dyDescent="0.3">
      <c r="A34" s="7" t="s">
        <v>353</v>
      </c>
      <c r="B34" s="7" t="s">
        <v>178</v>
      </c>
      <c r="C34" s="7" t="s">
        <v>63</v>
      </c>
      <c r="D34" s="7" t="s">
        <v>165</v>
      </c>
      <c r="E34" s="7">
        <v>52</v>
      </c>
      <c r="F34" s="7" t="s">
        <v>161</v>
      </c>
      <c r="G34" s="7">
        <v>102000</v>
      </c>
      <c r="H34" s="7">
        <v>57</v>
      </c>
      <c r="I34" s="8">
        <v>7.0000000000000007E-2</v>
      </c>
      <c r="J34" s="7">
        <v>2108.6</v>
      </c>
      <c r="K34" s="7">
        <f t="shared" si="0"/>
        <v>120190.2</v>
      </c>
    </row>
    <row r="35" spans="1:11" x14ac:dyDescent="0.3">
      <c r="A35" s="7" t="s">
        <v>423</v>
      </c>
      <c r="B35" s="7" t="s">
        <v>203</v>
      </c>
      <c r="C35" s="7" t="s">
        <v>111</v>
      </c>
      <c r="D35" s="7" t="s">
        <v>165</v>
      </c>
      <c r="E35" s="7">
        <v>69</v>
      </c>
      <c r="F35" s="7" t="s">
        <v>167</v>
      </c>
      <c r="G35" s="7">
        <v>141000</v>
      </c>
      <c r="H35" s="7">
        <v>113</v>
      </c>
      <c r="I35" s="8">
        <v>7.0000000000000007E-2</v>
      </c>
      <c r="J35" s="7">
        <v>1707.4</v>
      </c>
      <c r="K35" s="7">
        <f t="shared" si="0"/>
        <v>192936.2</v>
      </c>
    </row>
    <row r="36" spans="1:11" x14ac:dyDescent="0.3">
      <c r="A36" s="7" t="s">
        <v>303</v>
      </c>
      <c r="B36" s="7" t="s">
        <v>183</v>
      </c>
      <c r="C36" s="7" t="s">
        <v>135</v>
      </c>
      <c r="D36" s="7" t="s">
        <v>165</v>
      </c>
      <c r="E36" s="7">
        <v>59</v>
      </c>
      <c r="F36" s="7" t="s">
        <v>171</v>
      </c>
      <c r="G36" s="7">
        <v>32000</v>
      </c>
      <c r="H36" s="7">
        <v>147</v>
      </c>
      <c r="I36" s="8">
        <v>0.05</v>
      </c>
      <c r="J36" s="7">
        <v>291.56</v>
      </c>
      <c r="K36" s="7">
        <f t="shared" si="0"/>
        <v>42859.32</v>
      </c>
    </row>
    <row r="37" spans="1:11" x14ac:dyDescent="0.3">
      <c r="A37" s="7" t="s">
        <v>234</v>
      </c>
      <c r="B37" s="7" t="s">
        <v>189</v>
      </c>
      <c r="C37" s="7" t="s">
        <v>27</v>
      </c>
      <c r="D37" s="7" t="s">
        <v>165</v>
      </c>
      <c r="E37" s="7">
        <v>34</v>
      </c>
      <c r="F37" s="7" t="s">
        <v>167</v>
      </c>
      <c r="G37" s="7">
        <v>38000</v>
      </c>
      <c r="H37" s="7">
        <v>115</v>
      </c>
      <c r="I37" s="8">
        <v>0.04</v>
      </c>
      <c r="J37" s="7">
        <v>398.35</v>
      </c>
      <c r="K37" s="7">
        <f t="shared" si="0"/>
        <v>45810.25</v>
      </c>
    </row>
    <row r="38" spans="1:11" x14ac:dyDescent="0.3">
      <c r="A38" s="7" t="s">
        <v>241</v>
      </c>
      <c r="B38" s="7" t="s">
        <v>164</v>
      </c>
      <c r="C38" s="7" t="s">
        <v>69</v>
      </c>
      <c r="D38" s="7" t="s">
        <v>163</v>
      </c>
      <c r="E38" s="7">
        <v>67</v>
      </c>
      <c r="F38" s="7" t="s">
        <v>167</v>
      </c>
      <c r="G38" s="7">
        <v>147000</v>
      </c>
      <c r="H38" s="7">
        <v>61</v>
      </c>
      <c r="I38" s="8">
        <v>0.06</v>
      </c>
      <c r="J38" s="7">
        <v>2801.96</v>
      </c>
      <c r="K38" s="7">
        <f t="shared" si="0"/>
        <v>170919.56</v>
      </c>
    </row>
    <row r="39" spans="1:11" x14ac:dyDescent="0.3">
      <c r="A39" s="7" t="s">
        <v>261</v>
      </c>
      <c r="B39" s="7" t="s">
        <v>173</v>
      </c>
      <c r="C39" s="7" t="s">
        <v>37</v>
      </c>
      <c r="D39" s="7" t="s">
        <v>163</v>
      </c>
      <c r="E39" s="7">
        <v>24</v>
      </c>
      <c r="F39" s="7" t="s">
        <v>161</v>
      </c>
      <c r="G39" s="7">
        <v>51000</v>
      </c>
      <c r="H39" s="7">
        <v>138</v>
      </c>
      <c r="I39" s="8">
        <v>0.03</v>
      </c>
      <c r="J39" s="7">
        <v>437.43</v>
      </c>
      <c r="K39" s="7">
        <f t="shared" si="0"/>
        <v>60365.340000000004</v>
      </c>
    </row>
    <row r="40" spans="1:11" x14ac:dyDescent="0.3">
      <c r="A40" s="7" t="s">
        <v>251</v>
      </c>
      <c r="B40" s="7" t="s">
        <v>166</v>
      </c>
      <c r="C40" s="7" t="s">
        <v>32</v>
      </c>
      <c r="D40" s="7" t="s">
        <v>165</v>
      </c>
      <c r="E40" s="7">
        <v>67</v>
      </c>
      <c r="F40" s="7" t="s">
        <v>171</v>
      </c>
      <c r="G40" s="7">
        <v>129000</v>
      </c>
      <c r="H40" s="7">
        <v>47</v>
      </c>
      <c r="I40" s="8">
        <v>0.06</v>
      </c>
      <c r="J40" s="7">
        <v>3086.63</v>
      </c>
      <c r="K40" s="7">
        <f t="shared" si="0"/>
        <v>145071.61000000002</v>
      </c>
    </row>
    <row r="41" spans="1:11" x14ac:dyDescent="0.3">
      <c r="A41" s="7" t="s">
        <v>434</v>
      </c>
      <c r="B41" s="7" t="s">
        <v>174</v>
      </c>
      <c r="C41" s="7" t="s">
        <v>122</v>
      </c>
      <c r="D41" s="7" t="s">
        <v>165</v>
      </c>
      <c r="E41" s="7">
        <v>28</v>
      </c>
      <c r="F41" s="7" t="s">
        <v>161</v>
      </c>
      <c r="G41" s="7">
        <v>78000</v>
      </c>
      <c r="H41" s="7">
        <v>65</v>
      </c>
      <c r="I41" s="8">
        <v>0.05</v>
      </c>
      <c r="J41" s="7">
        <v>1372.31</v>
      </c>
      <c r="K41" s="7">
        <f t="shared" si="0"/>
        <v>89200.15</v>
      </c>
    </row>
    <row r="42" spans="1:11" x14ac:dyDescent="0.3">
      <c r="A42" s="7" t="s">
        <v>433</v>
      </c>
      <c r="B42" s="7" t="s">
        <v>189</v>
      </c>
      <c r="C42" s="7" t="s">
        <v>29</v>
      </c>
      <c r="D42" s="7" t="s">
        <v>165</v>
      </c>
      <c r="E42" s="7">
        <v>53</v>
      </c>
      <c r="F42" s="7" t="s">
        <v>171</v>
      </c>
      <c r="G42" s="7">
        <v>143000</v>
      </c>
      <c r="H42" s="7">
        <v>85</v>
      </c>
      <c r="I42" s="8">
        <v>0.04</v>
      </c>
      <c r="J42" s="7">
        <v>1934.71</v>
      </c>
      <c r="K42" s="7">
        <f t="shared" si="0"/>
        <v>164450.35</v>
      </c>
    </row>
    <row r="43" spans="1:11" x14ac:dyDescent="0.3">
      <c r="A43" s="7" t="s">
        <v>432</v>
      </c>
      <c r="B43" s="7" t="s">
        <v>197</v>
      </c>
      <c r="C43" s="7" t="s">
        <v>117</v>
      </c>
      <c r="D43" s="7" t="s">
        <v>165</v>
      </c>
      <c r="E43" s="7">
        <v>29</v>
      </c>
      <c r="F43" s="7" t="s">
        <v>167</v>
      </c>
      <c r="G43" s="7">
        <v>55000</v>
      </c>
      <c r="H43" s="7">
        <v>92</v>
      </c>
      <c r="I43" s="8">
        <v>0.04</v>
      </c>
      <c r="J43" s="7">
        <v>695.16</v>
      </c>
      <c r="K43" s="7">
        <f t="shared" si="0"/>
        <v>63954.719999999994</v>
      </c>
    </row>
    <row r="44" spans="1:11" x14ac:dyDescent="0.3">
      <c r="A44" s="7" t="s">
        <v>375</v>
      </c>
      <c r="B44" s="7" t="s">
        <v>176</v>
      </c>
      <c r="C44" s="7" t="s">
        <v>78</v>
      </c>
      <c r="D44" s="7" t="s">
        <v>165</v>
      </c>
      <c r="E44" s="7">
        <v>66</v>
      </c>
      <c r="F44" s="7" t="s">
        <v>161</v>
      </c>
      <c r="G44" s="7">
        <v>50000</v>
      </c>
      <c r="H44" s="7">
        <v>167</v>
      </c>
      <c r="I44" s="8">
        <v>0.06</v>
      </c>
      <c r="J44" s="7">
        <v>442.3</v>
      </c>
      <c r="K44" s="7">
        <f t="shared" si="0"/>
        <v>73864.100000000006</v>
      </c>
    </row>
    <row r="45" spans="1:11" x14ac:dyDescent="0.3">
      <c r="A45" s="7" t="s">
        <v>431</v>
      </c>
      <c r="B45" s="7" t="s">
        <v>194</v>
      </c>
      <c r="C45" s="7" t="s">
        <v>41</v>
      </c>
      <c r="D45" s="7" t="s">
        <v>165</v>
      </c>
      <c r="E45" s="7">
        <v>39</v>
      </c>
      <c r="F45" s="7" t="s">
        <v>167</v>
      </c>
      <c r="G45" s="7">
        <v>47000</v>
      </c>
      <c r="H45" s="7">
        <v>95</v>
      </c>
      <c r="I45" s="8">
        <v>0.03</v>
      </c>
      <c r="J45" s="7">
        <v>556.42999999999995</v>
      </c>
      <c r="K45" s="7">
        <f t="shared" si="0"/>
        <v>52860.85</v>
      </c>
    </row>
    <row r="46" spans="1:11" x14ac:dyDescent="0.3">
      <c r="A46" s="7" t="s">
        <v>345</v>
      </c>
      <c r="B46" s="7" t="s">
        <v>173</v>
      </c>
      <c r="C46" s="7" t="s">
        <v>45</v>
      </c>
      <c r="D46" s="7" t="s">
        <v>163</v>
      </c>
      <c r="E46" s="7">
        <v>42</v>
      </c>
      <c r="F46" s="7" t="s">
        <v>161</v>
      </c>
      <c r="G46" s="7">
        <v>41000</v>
      </c>
      <c r="H46" s="7">
        <v>71</v>
      </c>
      <c r="I46" s="8">
        <v>0.03</v>
      </c>
      <c r="J46" s="7">
        <v>630.95000000000005</v>
      </c>
      <c r="K46" s="7">
        <f t="shared" si="0"/>
        <v>44797.450000000004</v>
      </c>
    </row>
    <row r="47" spans="1:11" x14ac:dyDescent="0.3">
      <c r="A47" s="7" t="s">
        <v>225</v>
      </c>
      <c r="B47" s="7" t="s">
        <v>183</v>
      </c>
      <c r="C47" s="7" t="s">
        <v>49</v>
      </c>
      <c r="D47" s="7" t="s">
        <v>165</v>
      </c>
      <c r="E47" s="7">
        <v>46</v>
      </c>
      <c r="F47" s="7" t="s">
        <v>161</v>
      </c>
      <c r="G47" s="7">
        <v>89000</v>
      </c>
      <c r="H47" s="7">
        <v>99</v>
      </c>
      <c r="I47" s="8">
        <v>0.05</v>
      </c>
      <c r="J47" s="7">
        <v>1098.96</v>
      </c>
      <c r="K47" s="7">
        <f t="shared" si="0"/>
        <v>108797.04000000001</v>
      </c>
    </row>
    <row r="48" spans="1:11" x14ac:dyDescent="0.3">
      <c r="A48" s="7" t="s">
        <v>265</v>
      </c>
      <c r="B48" s="7" t="s">
        <v>175</v>
      </c>
      <c r="C48" s="7" t="s">
        <v>71</v>
      </c>
      <c r="D48" s="7" t="s">
        <v>163</v>
      </c>
      <c r="E48" s="7">
        <v>67</v>
      </c>
      <c r="F48" s="7" t="s">
        <v>171</v>
      </c>
      <c r="G48" s="7">
        <v>34000</v>
      </c>
      <c r="H48" s="7">
        <v>68</v>
      </c>
      <c r="I48" s="8">
        <v>0.03</v>
      </c>
      <c r="J48" s="7">
        <v>544.33000000000004</v>
      </c>
      <c r="K48" s="7">
        <f t="shared" si="0"/>
        <v>37014.44</v>
      </c>
    </row>
    <row r="49" spans="1:11" x14ac:dyDescent="0.3">
      <c r="A49" s="7" t="s">
        <v>396</v>
      </c>
      <c r="B49" s="7" t="s">
        <v>189</v>
      </c>
      <c r="C49" s="7" t="s">
        <v>80</v>
      </c>
      <c r="D49" s="7" t="s">
        <v>165</v>
      </c>
      <c r="E49" s="7">
        <v>39</v>
      </c>
      <c r="F49" s="7" t="s">
        <v>171</v>
      </c>
      <c r="G49" s="7">
        <v>103000</v>
      </c>
      <c r="H49" s="7">
        <v>27</v>
      </c>
      <c r="I49" s="8">
        <v>7.0000000000000007E-2</v>
      </c>
      <c r="J49" s="7">
        <v>4134.21</v>
      </c>
      <c r="K49" s="7">
        <f t="shared" si="0"/>
        <v>111623.67</v>
      </c>
    </row>
    <row r="50" spans="1:11" x14ac:dyDescent="0.3">
      <c r="A50" s="7" t="s">
        <v>249</v>
      </c>
      <c r="B50" s="7" t="s">
        <v>184</v>
      </c>
      <c r="C50" s="7" t="s">
        <v>54</v>
      </c>
      <c r="D50" s="7" t="s">
        <v>163</v>
      </c>
      <c r="E50" s="7">
        <v>47</v>
      </c>
      <c r="F50" s="7" t="s">
        <v>167</v>
      </c>
      <c r="G50" s="7">
        <v>67000</v>
      </c>
      <c r="H50" s="7">
        <v>76</v>
      </c>
      <c r="I50" s="8">
        <v>0.05</v>
      </c>
      <c r="J50" s="7">
        <v>1030.3399999999999</v>
      </c>
      <c r="K50" s="7">
        <f t="shared" si="0"/>
        <v>78305.84</v>
      </c>
    </row>
    <row r="51" spans="1:11" x14ac:dyDescent="0.3">
      <c r="A51" s="7" t="s">
        <v>230</v>
      </c>
      <c r="B51" s="7" t="s">
        <v>196</v>
      </c>
      <c r="C51" s="7" t="s">
        <v>102</v>
      </c>
      <c r="D51" s="7" t="s">
        <v>165</v>
      </c>
      <c r="E51" s="7">
        <v>55</v>
      </c>
      <c r="F51" s="7" t="s">
        <v>161</v>
      </c>
      <c r="G51" s="7">
        <v>39000</v>
      </c>
      <c r="H51" s="7">
        <v>88</v>
      </c>
      <c r="I51" s="8">
        <v>0.05</v>
      </c>
      <c r="J51" s="7">
        <v>530.29999999999995</v>
      </c>
      <c r="K51" s="7">
        <f t="shared" si="0"/>
        <v>46666.399999999994</v>
      </c>
    </row>
    <row r="52" spans="1:11" x14ac:dyDescent="0.3">
      <c r="A52" s="7" t="s">
        <v>430</v>
      </c>
      <c r="B52" s="7" t="s">
        <v>177</v>
      </c>
      <c r="C52" s="7" t="s">
        <v>128</v>
      </c>
      <c r="D52" s="7" t="s">
        <v>165</v>
      </c>
      <c r="E52" s="7">
        <v>26</v>
      </c>
      <c r="F52" s="7" t="s">
        <v>171</v>
      </c>
      <c r="G52" s="7">
        <v>69000</v>
      </c>
      <c r="H52" s="7">
        <v>96</v>
      </c>
      <c r="I52" s="8">
        <v>0.05</v>
      </c>
      <c r="J52" s="7">
        <v>873.53</v>
      </c>
      <c r="K52" s="7">
        <f t="shared" si="0"/>
        <v>83858.880000000005</v>
      </c>
    </row>
    <row r="53" spans="1:11" x14ac:dyDescent="0.3">
      <c r="A53" s="7" t="s">
        <v>280</v>
      </c>
      <c r="B53" s="7" t="s">
        <v>169</v>
      </c>
      <c r="C53" s="7" t="s">
        <v>98</v>
      </c>
      <c r="D53" s="7" t="s">
        <v>165</v>
      </c>
      <c r="E53" s="7">
        <v>61</v>
      </c>
      <c r="F53" s="7" t="s">
        <v>167</v>
      </c>
      <c r="G53" s="7">
        <v>95000</v>
      </c>
      <c r="H53" s="7">
        <v>117</v>
      </c>
      <c r="I53" s="8">
        <v>0.06</v>
      </c>
      <c r="J53" s="7">
        <v>1074.46</v>
      </c>
      <c r="K53" s="7">
        <f t="shared" si="0"/>
        <v>125711.82</v>
      </c>
    </row>
    <row r="54" spans="1:11" x14ac:dyDescent="0.3">
      <c r="A54" s="7" t="s">
        <v>221</v>
      </c>
      <c r="B54" s="7" t="s">
        <v>197</v>
      </c>
      <c r="C54" s="7" t="s">
        <v>90</v>
      </c>
      <c r="D54" s="7" t="s">
        <v>165</v>
      </c>
      <c r="E54" s="7">
        <v>48</v>
      </c>
      <c r="F54" s="7" t="s">
        <v>171</v>
      </c>
      <c r="G54" s="7">
        <v>102000</v>
      </c>
      <c r="H54" s="7">
        <v>157</v>
      </c>
      <c r="I54" s="8">
        <v>0.04</v>
      </c>
      <c r="J54" s="7">
        <v>835.5</v>
      </c>
      <c r="K54" s="7">
        <f t="shared" si="0"/>
        <v>131173.5</v>
      </c>
    </row>
    <row r="55" spans="1:11" x14ac:dyDescent="0.3">
      <c r="A55" s="7" t="s">
        <v>429</v>
      </c>
      <c r="B55" s="7" t="s">
        <v>197</v>
      </c>
      <c r="C55" s="7" t="s">
        <v>110</v>
      </c>
      <c r="D55" s="7" t="s">
        <v>165</v>
      </c>
      <c r="E55" s="7">
        <v>49</v>
      </c>
      <c r="F55" s="7" t="s">
        <v>161</v>
      </c>
      <c r="G55" s="7">
        <v>66000</v>
      </c>
      <c r="H55" s="7">
        <v>90</v>
      </c>
      <c r="I55" s="8">
        <v>0.06</v>
      </c>
      <c r="J55" s="7">
        <v>912.47</v>
      </c>
      <c r="K55" s="7">
        <f t="shared" si="0"/>
        <v>82122.3</v>
      </c>
    </row>
    <row r="56" spans="1:11" x14ac:dyDescent="0.3">
      <c r="A56" s="7" t="s">
        <v>397</v>
      </c>
      <c r="B56" s="7" t="s">
        <v>166</v>
      </c>
      <c r="C56" s="7" t="s">
        <v>37</v>
      </c>
      <c r="D56" s="7" t="s">
        <v>165</v>
      </c>
      <c r="E56" s="7">
        <v>67</v>
      </c>
      <c r="F56" s="7" t="s">
        <v>161</v>
      </c>
      <c r="G56" s="7">
        <v>112000</v>
      </c>
      <c r="H56" s="7">
        <v>77</v>
      </c>
      <c r="I56" s="8">
        <v>0.06</v>
      </c>
      <c r="J56" s="7">
        <v>1756.06</v>
      </c>
      <c r="K56" s="7">
        <f t="shared" si="0"/>
        <v>135216.62</v>
      </c>
    </row>
    <row r="57" spans="1:11" x14ac:dyDescent="0.3">
      <c r="A57" s="7" t="s">
        <v>428</v>
      </c>
      <c r="B57" s="7" t="s">
        <v>177</v>
      </c>
      <c r="C57" s="7" t="s">
        <v>132</v>
      </c>
      <c r="D57" s="7" t="s">
        <v>165</v>
      </c>
      <c r="E57" s="7">
        <v>22</v>
      </c>
      <c r="F57" s="7" t="s">
        <v>171</v>
      </c>
      <c r="G57" s="7">
        <v>36000</v>
      </c>
      <c r="H57" s="7">
        <v>76</v>
      </c>
      <c r="I57" s="8">
        <v>7.0000000000000007E-2</v>
      </c>
      <c r="J57" s="7">
        <v>587.78</v>
      </c>
      <c r="K57" s="7">
        <f t="shared" si="0"/>
        <v>44671.28</v>
      </c>
    </row>
    <row r="58" spans="1:11" x14ac:dyDescent="0.3">
      <c r="A58" s="7" t="s">
        <v>253</v>
      </c>
      <c r="B58" s="7" t="s">
        <v>176</v>
      </c>
      <c r="C58" s="7" t="s">
        <v>35</v>
      </c>
      <c r="D58" s="7" t="s">
        <v>165</v>
      </c>
      <c r="E58" s="7">
        <v>53</v>
      </c>
      <c r="F58" s="7" t="s">
        <v>161</v>
      </c>
      <c r="G58" s="7">
        <v>65000</v>
      </c>
      <c r="H58" s="7">
        <v>73</v>
      </c>
      <c r="I58" s="8">
        <v>7.0000000000000007E-2</v>
      </c>
      <c r="J58" s="7">
        <v>1095.96</v>
      </c>
      <c r="K58" s="7">
        <f t="shared" si="0"/>
        <v>80005.08</v>
      </c>
    </row>
    <row r="59" spans="1:11" x14ac:dyDescent="0.3">
      <c r="A59" s="7" t="s">
        <v>406</v>
      </c>
      <c r="B59" s="7" t="s">
        <v>169</v>
      </c>
      <c r="C59" s="7" t="s">
        <v>132</v>
      </c>
      <c r="D59" s="7" t="s">
        <v>165</v>
      </c>
      <c r="E59" s="7">
        <v>67</v>
      </c>
      <c r="F59" s="7" t="s">
        <v>171</v>
      </c>
      <c r="G59" s="7">
        <v>80000</v>
      </c>
      <c r="H59" s="7">
        <v>160</v>
      </c>
      <c r="I59" s="8">
        <v>0.06</v>
      </c>
      <c r="J59" s="7">
        <v>727.57</v>
      </c>
      <c r="K59" s="7">
        <f t="shared" si="0"/>
        <v>116411.20000000001</v>
      </c>
    </row>
    <row r="60" spans="1:11" x14ac:dyDescent="0.3">
      <c r="A60" s="7" t="s">
        <v>427</v>
      </c>
      <c r="B60" s="7" t="s">
        <v>191</v>
      </c>
      <c r="C60" s="7" t="s">
        <v>106</v>
      </c>
      <c r="D60" s="7" t="s">
        <v>165</v>
      </c>
      <c r="E60" s="7">
        <v>46</v>
      </c>
      <c r="F60" s="7" t="s">
        <v>167</v>
      </c>
      <c r="G60" s="7">
        <v>89000</v>
      </c>
      <c r="H60" s="7">
        <v>169</v>
      </c>
      <c r="I60" s="8">
        <v>7.0000000000000007E-2</v>
      </c>
      <c r="J60" s="7">
        <v>829.6</v>
      </c>
      <c r="K60" s="7">
        <f t="shared" si="0"/>
        <v>140202.4</v>
      </c>
    </row>
    <row r="61" spans="1:11" x14ac:dyDescent="0.3">
      <c r="A61" s="7" t="s">
        <v>355</v>
      </c>
      <c r="B61" s="7" t="s">
        <v>202</v>
      </c>
      <c r="C61" s="7" t="s">
        <v>96</v>
      </c>
      <c r="D61" s="7" t="s">
        <v>165</v>
      </c>
      <c r="E61" s="7">
        <v>48</v>
      </c>
      <c r="F61" s="7" t="s">
        <v>171</v>
      </c>
      <c r="G61" s="7">
        <v>89000</v>
      </c>
      <c r="H61" s="7">
        <v>126</v>
      </c>
      <c r="I61" s="8">
        <v>7.0000000000000007E-2</v>
      </c>
      <c r="J61" s="7">
        <v>999.42</v>
      </c>
      <c r="K61" s="7">
        <f t="shared" si="0"/>
        <v>125926.92</v>
      </c>
    </row>
    <row r="62" spans="1:11" x14ac:dyDescent="0.3">
      <c r="A62" s="7" t="s">
        <v>400</v>
      </c>
      <c r="B62" s="7" t="s">
        <v>210</v>
      </c>
      <c r="C62" s="7" t="s">
        <v>58</v>
      </c>
      <c r="D62" s="7" t="s">
        <v>165</v>
      </c>
      <c r="E62" s="7">
        <v>23</v>
      </c>
      <c r="F62" s="7" t="s">
        <v>161</v>
      </c>
      <c r="G62" s="7">
        <v>45000</v>
      </c>
      <c r="H62" s="7">
        <v>70</v>
      </c>
      <c r="I62" s="8">
        <v>0.04</v>
      </c>
      <c r="J62" s="7">
        <v>721.84</v>
      </c>
      <c r="K62" s="7">
        <f t="shared" si="0"/>
        <v>50528.800000000003</v>
      </c>
    </row>
    <row r="63" spans="1:11" x14ac:dyDescent="0.3">
      <c r="A63" s="7" t="s">
        <v>426</v>
      </c>
      <c r="B63" s="7" t="s">
        <v>199</v>
      </c>
      <c r="C63" s="7" t="s">
        <v>114</v>
      </c>
      <c r="D63" s="7" t="s">
        <v>165</v>
      </c>
      <c r="E63" s="7">
        <v>39</v>
      </c>
      <c r="F63" s="7" t="s">
        <v>167</v>
      </c>
      <c r="G63" s="7">
        <v>38000</v>
      </c>
      <c r="H63" s="7">
        <v>164</v>
      </c>
      <c r="I63" s="8">
        <v>7.0000000000000007E-2</v>
      </c>
      <c r="J63" s="7">
        <v>360.57</v>
      </c>
      <c r="K63" s="7">
        <f t="shared" si="0"/>
        <v>59133.479999999996</v>
      </c>
    </row>
    <row r="64" spans="1:11" x14ac:dyDescent="0.3">
      <c r="A64" s="7" t="s">
        <v>329</v>
      </c>
      <c r="B64" s="7" t="s">
        <v>196</v>
      </c>
      <c r="C64" s="7" t="s">
        <v>134</v>
      </c>
      <c r="D64" s="7" t="s">
        <v>165</v>
      </c>
      <c r="E64" s="7">
        <v>47</v>
      </c>
      <c r="F64" s="7" t="s">
        <v>161</v>
      </c>
      <c r="G64" s="7">
        <v>108000</v>
      </c>
      <c r="H64" s="7">
        <v>36</v>
      </c>
      <c r="I64" s="8">
        <v>0.06</v>
      </c>
      <c r="J64" s="7">
        <v>3285.57</v>
      </c>
      <c r="K64" s="7">
        <f t="shared" si="0"/>
        <v>118280.52</v>
      </c>
    </row>
    <row r="65" spans="1:11" x14ac:dyDescent="0.3">
      <c r="A65" s="7" t="s">
        <v>307</v>
      </c>
      <c r="B65" s="7" t="s">
        <v>200</v>
      </c>
      <c r="C65" s="7" t="s">
        <v>119</v>
      </c>
      <c r="D65" s="7" t="s">
        <v>163</v>
      </c>
      <c r="E65" s="7">
        <v>52</v>
      </c>
      <c r="F65" s="7" t="s">
        <v>171</v>
      </c>
      <c r="G65" s="7">
        <v>128000</v>
      </c>
      <c r="H65" s="7">
        <v>31</v>
      </c>
      <c r="I65" s="8">
        <v>0.04</v>
      </c>
      <c r="J65" s="7">
        <v>4352.91</v>
      </c>
      <c r="K65" s="7">
        <f t="shared" si="0"/>
        <v>134940.21</v>
      </c>
    </row>
    <row r="66" spans="1:11" x14ac:dyDescent="0.3">
      <c r="A66" s="7" t="s">
        <v>297</v>
      </c>
      <c r="B66" s="7" t="s">
        <v>198</v>
      </c>
      <c r="C66" s="7" t="s">
        <v>7</v>
      </c>
      <c r="D66" s="7" t="s">
        <v>165</v>
      </c>
      <c r="E66" s="7">
        <v>25</v>
      </c>
      <c r="F66" s="7" t="s">
        <v>167</v>
      </c>
      <c r="G66" s="7">
        <v>79000</v>
      </c>
      <c r="H66" s="7">
        <v>24</v>
      </c>
      <c r="I66" s="8">
        <v>0.03</v>
      </c>
      <c r="J66" s="7">
        <v>3395.52</v>
      </c>
      <c r="K66" s="7">
        <f t="shared" si="0"/>
        <v>81492.479999999996</v>
      </c>
    </row>
    <row r="67" spans="1:11" x14ac:dyDescent="0.3">
      <c r="A67" s="7" t="s">
        <v>263</v>
      </c>
      <c r="B67" s="7" t="s">
        <v>192</v>
      </c>
      <c r="C67" s="7" t="s">
        <v>88</v>
      </c>
      <c r="D67" s="7" t="s">
        <v>165</v>
      </c>
      <c r="E67" s="7">
        <v>33</v>
      </c>
      <c r="F67" s="7" t="s">
        <v>171</v>
      </c>
      <c r="G67" s="7">
        <v>140000</v>
      </c>
      <c r="H67" s="7">
        <v>129</v>
      </c>
      <c r="I67" s="8">
        <v>0.03</v>
      </c>
      <c r="J67" s="7">
        <v>1271.01</v>
      </c>
      <c r="K67" s="7">
        <f t="shared" si="0"/>
        <v>163960.29</v>
      </c>
    </row>
    <row r="68" spans="1:11" x14ac:dyDescent="0.3">
      <c r="A68" s="7" t="s">
        <v>351</v>
      </c>
      <c r="B68" s="7" t="s">
        <v>209</v>
      </c>
      <c r="C68" s="7" t="s">
        <v>129</v>
      </c>
      <c r="D68" s="7" t="s">
        <v>165</v>
      </c>
      <c r="E68" s="7">
        <v>33</v>
      </c>
      <c r="F68" s="7" t="s">
        <v>161</v>
      </c>
      <c r="G68" s="7">
        <v>104000</v>
      </c>
      <c r="H68" s="7">
        <v>144</v>
      </c>
      <c r="I68" s="8">
        <v>7.0000000000000007E-2</v>
      </c>
      <c r="J68" s="7">
        <v>1069.52</v>
      </c>
      <c r="K68" s="7">
        <f t="shared" si="0"/>
        <v>154010.88</v>
      </c>
    </row>
    <row r="69" spans="1:11" x14ac:dyDescent="0.3">
      <c r="A69" s="7" t="s">
        <v>249</v>
      </c>
      <c r="B69" s="7" t="s">
        <v>174</v>
      </c>
      <c r="C69" s="7" t="s">
        <v>78</v>
      </c>
      <c r="D69" s="7" t="s">
        <v>165</v>
      </c>
      <c r="E69" s="7">
        <v>59</v>
      </c>
      <c r="F69" s="7" t="s">
        <v>171</v>
      </c>
      <c r="G69" s="7">
        <v>33000</v>
      </c>
      <c r="H69" s="7">
        <v>132</v>
      </c>
      <c r="I69" s="8">
        <v>0.06</v>
      </c>
      <c r="J69" s="7">
        <v>342.11</v>
      </c>
      <c r="K69" s="7">
        <f t="shared" si="0"/>
        <v>45158.520000000004</v>
      </c>
    </row>
    <row r="70" spans="1:11" x14ac:dyDescent="0.3">
      <c r="A70" s="7" t="s">
        <v>425</v>
      </c>
      <c r="B70" s="7" t="s">
        <v>174</v>
      </c>
      <c r="C70" s="7" t="s">
        <v>93</v>
      </c>
      <c r="D70" s="7" t="s">
        <v>165</v>
      </c>
      <c r="E70" s="7">
        <v>52</v>
      </c>
      <c r="F70" s="7" t="s">
        <v>161</v>
      </c>
      <c r="G70" s="7">
        <v>103000</v>
      </c>
      <c r="H70" s="7">
        <v>133</v>
      </c>
      <c r="I70" s="8">
        <v>0.06</v>
      </c>
      <c r="J70" s="7">
        <v>1062.1300000000001</v>
      </c>
      <c r="K70" s="7">
        <f t="shared" si="0"/>
        <v>141263.29</v>
      </c>
    </row>
    <row r="71" spans="1:11" x14ac:dyDescent="0.3">
      <c r="A71" s="7" t="s">
        <v>424</v>
      </c>
      <c r="B71" s="7" t="s">
        <v>190</v>
      </c>
      <c r="C71" s="7" t="s">
        <v>122</v>
      </c>
      <c r="D71" s="7" t="s">
        <v>163</v>
      </c>
      <c r="E71" s="7">
        <v>36</v>
      </c>
      <c r="F71" s="7" t="s">
        <v>161</v>
      </c>
      <c r="G71" s="7">
        <v>91000</v>
      </c>
      <c r="H71" s="7">
        <v>126</v>
      </c>
      <c r="I71" s="8">
        <v>0.05</v>
      </c>
      <c r="J71" s="7">
        <v>929.79</v>
      </c>
      <c r="K71" s="7">
        <f t="shared" ref="K71:K134" si="1">H71*J71</f>
        <v>117153.54</v>
      </c>
    </row>
    <row r="72" spans="1:11" x14ac:dyDescent="0.3">
      <c r="A72" s="7" t="s">
        <v>347</v>
      </c>
      <c r="B72" s="7" t="s">
        <v>187</v>
      </c>
      <c r="C72" s="7" t="s">
        <v>49</v>
      </c>
      <c r="D72" s="7" t="s">
        <v>163</v>
      </c>
      <c r="E72" s="7">
        <v>50</v>
      </c>
      <c r="F72" s="7" t="s">
        <v>167</v>
      </c>
      <c r="G72" s="7">
        <v>60000</v>
      </c>
      <c r="H72" s="7">
        <v>127</v>
      </c>
      <c r="I72" s="8">
        <v>0.06</v>
      </c>
      <c r="J72" s="7">
        <v>639.35</v>
      </c>
      <c r="K72" s="7">
        <f t="shared" si="1"/>
        <v>81197.45</v>
      </c>
    </row>
    <row r="73" spans="1:11" x14ac:dyDescent="0.3">
      <c r="A73" s="7" t="s">
        <v>325</v>
      </c>
      <c r="B73" s="7" t="s">
        <v>200</v>
      </c>
      <c r="C73" s="7" t="s">
        <v>29</v>
      </c>
      <c r="D73" s="7" t="s">
        <v>163</v>
      </c>
      <c r="E73" s="7">
        <v>68</v>
      </c>
      <c r="F73" s="7" t="s">
        <v>171</v>
      </c>
      <c r="G73" s="7">
        <v>89000</v>
      </c>
      <c r="H73" s="7">
        <v>100</v>
      </c>
      <c r="I73" s="8">
        <v>0.03</v>
      </c>
      <c r="J73" s="7">
        <v>1006.99</v>
      </c>
      <c r="K73" s="7">
        <f t="shared" si="1"/>
        <v>100699</v>
      </c>
    </row>
    <row r="74" spans="1:11" x14ac:dyDescent="0.3">
      <c r="A74" s="7" t="s">
        <v>267</v>
      </c>
      <c r="B74" s="7" t="s">
        <v>205</v>
      </c>
      <c r="C74" s="7" t="s">
        <v>148</v>
      </c>
      <c r="D74" s="7" t="s">
        <v>165</v>
      </c>
      <c r="E74" s="7">
        <v>21</v>
      </c>
      <c r="F74" s="7" t="s">
        <v>167</v>
      </c>
      <c r="G74" s="7">
        <v>146000</v>
      </c>
      <c r="H74" s="7">
        <v>88</v>
      </c>
      <c r="I74" s="8">
        <v>0.04</v>
      </c>
      <c r="J74" s="7">
        <v>1917.05</v>
      </c>
      <c r="K74" s="7">
        <f t="shared" si="1"/>
        <v>168700.4</v>
      </c>
    </row>
    <row r="75" spans="1:11" x14ac:dyDescent="0.3">
      <c r="A75" s="7" t="s">
        <v>271</v>
      </c>
      <c r="B75" s="7" t="s">
        <v>180</v>
      </c>
      <c r="C75" s="7" t="s">
        <v>71</v>
      </c>
      <c r="D75" s="7" t="s">
        <v>163</v>
      </c>
      <c r="E75" s="7">
        <v>47</v>
      </c>
      <c r="F75" s="7" t="s">
        <v>171</v>
      </c>
      <c r="G75" s="7">
        <v>76000</v>
      </c>
      <c r="H75" s="7">
        <v>57</v>
      </c>
      <c r="I75" s="8">
        <v>7.0000000000000007E-2</v>
      </c>
      <c r="J75" s="7">
        <v>1571.11</v>
      </c>
      <c r="K75" s="7">
        <f t="shared" si="1"/>
        <v>89553.26999999999</v>
      </c>
    </row>
    <row r="76" spans="1:11" x14ac:dyDescent="0.3">
      <c r="A76" s="7" t="s">
        <v>423</v>
      </c>
      <c r="B76" s="7" t="s">
        <v>210</v>
      </c>
      <c r="C76" s="7" t="s">
        <v>29</v>
      </c>
      <c r="D76" s="7" t="s">
        <v>165</v>
      </c>
      <c r="E76" s="7">
        <v>35</v>
      </c>
      <c r="F76" s="7" t="s">
        <v>171</v>
      </c>
      <c r="G76" s="7">
        <v>96000</v>
      </c>
      <c r="H76" s="7">
        <v>165</v>
      </c>
      <c r="I76" s="8">
        <v>0.04</v>
      </c>
      <c r="J76" s="7">
        <v>757.36</v>
      </c>
      <c r="K76" s="7">
        <f t="shared" si="1"/>
        <v>124964.40000000001</v>
      </c>
    </row>
    <row r="77" spans="1:11" x14ac:dyDescent="0.3">
      <c r="A77" s="7" t="s">
        <v>422</v>
      </c>
      <c r="B77" s="7" t="s">
        <v>166</v>
      </c>
      <c r="C77" s="7" t="s">
        <v>98</v>
      </c>
      <c r="D77" s="7" t="s">
        <v>165</v>
      </c>
      <c r="E77" s="7">
        <v>41</v>
      </c>
      <c r="F77" s="7" t="s">
        <v>167</v>
      </c>
      <c r="G77" s="7">
        <v>121000</v>
      </c>
      <c r="H77" s="7">
        <v>107</v>
      </c>
      <c r="I77" s="8">
        <v>0.03</v>
      </c>
      <c r="J77" s="7">
        <v>1290.23</v>
      </c>
      <c r="K77" s="7">
        <f t="shared" si="1"/>
        <v>138054.61000000002</v>
      </c>
    </row>
    <row r="78" spans="1:11" x14ac:dyDescent="0.3">
      <c r="A78" s="7" t="s">
        <v>221</v>
      </c>
      <c r="B78" s="7" t="s">
        <v>210</v>
      </c>
      <c r="C78" s="7" t="s">
        <v>135</v>
      </c>
      <c r="D78" s="7" t="s">
        <v>165</v>
      </c>
      <c r="E78" s="7">
        <v>41</v>
      </c>
      <c r="F78" s="7" t="s">
        <v>161</v>
      </c>
      <c r="G78" s="7">
        <v>110000</v>
      </c>
      <c r="H78" s="7">
        <v>144</v>
      </c>
      <c r="I78" s="8">
        <v>7.0000000000000007E-2</v>
      </c>
      <c r="J78" s="7">
        <v>1131.22</v>
      </c>
      <c r="K78" s="7">
        <f t="shared" si="1"/>
        <v>162895.67999999999</v>
      </c>
    </row>
    <row r="79" spans="1:11" x14ac:dyDescent="0.3">
      <c r="A79" s="7" t="s">
        <v>276</v>
      </c>
      <c r="B79" s="7" t="s">
        <v>187</v>
      </c>
      <c r="C79" s="7" t="s">
        <v>69</v>
      </c>
      <c r="D79" s="7" t="s">
        <v>163</v>
      </c>
      <c r="E79" s="7">
        <v>47</v>
      </c>
      <c r="F79" s="7" t="s">
        <v>171</v>
      </c>
      <c r="G79" s="7">
        <v>40000</v>
      </c>
      <c r="H79" s="7">
        <v>176</v>
      </c>
      <c r="I79" s="8">
        <v>7.0000000000000007E-2</v>
      </c>
      <c r="J79" s="7">
        <v>364.17</v>
      </c>
      <c r="K79" s="7">
        <f t="shared" si="1"/>
        <v>64093.920000000006</v>
      </c>
    </row>
    <row r="80" spans="1:11" x14ac:dyDescent="0.3">
      <c r="A80" s="7" t="s">
        <v>421</v>
      </c>
      <c r="B80" s="7" t="s">
        <v>204</v>
      </c>
      <c r="C80" s="7" t="s">
        <v>60</v>
      </c>
      <c r="D80" s="7" t="s">
        <v>165</v>
      </c>
      <c r="E80" s="7">
        <v>51</v>
      </c>
      <c r="F80" s="7" t="s">
        <v>167</v>
      </c>
      <c r="G80" s="7">
        <v>126000</v>
      </c>
      <c r="H80" s="7">
        <v>105</v>
      </c>
      <c r="I80" s="8">
        <v>0.05</v>
      </c>
      <c r="J80" s="7">
        <v>1484.04</v>
      </c>
      <c r="K80" s="7">
        <f t="shared" si="1"/>
        <v>155824.19999999998</v>
      </c>
    </row>
    <row r="81" spans="1:11" x14ac:dyDescent="0.3">
      <c r="A81" s="7" t="s">
        <v>291</v>
      </c>
      <c r="B81" s="7" t="s">
        <v>201</v>
      </c>
      <c r="C81" s="7" t="s">
        <v>133</v>
      </c>
      <c r="D81" s="7" t="s">
        <v>163</v>
      </c>
      <c r="E81" s="7">
        <v>40</v>
      </c>
      <c r="F81" s="7" t="s">
        <v>171</v>
      </c>
      <c r="G81" s="7">
        <v>136000</v>
      </c>
      <c r="H81" s="7">
        <v>141</v>
      </c>
      <c r="I81" s="8">
        <v>0.03</v>
      </c>
      <c r="J81" s="7">
        <v>1145.7</v>
      </c>
      <c r="K81" s="7">
        <f t="shared" si="1"/>
        <v>161543.70000000001</v>
      </c>
    </row>
    <row r="82" spans="1:11" x14ac:dyDescent="0.3">
      <c r="A82" s="7" t="s">
        <v>362</v>
      </c>
      <c r="B82" s="7" t="s">
        <v>175</v>
      </c>
      <c r="C82" s="7" t="s">
        <v>115</v>
      </c>
      <c r="D82" s="7" t="s">
        <v>163</v>
      </c>
      <c r="E82" s="7">
        <v>34</v>
      </c>
      <c r="F82" s="7" t="s">
        <v>171</v>
      </c>
      <c r="G82" s="7">
        <v>148000</v>
      </c>
      <c r="H82" s="7">
        <v>69</v>
      </c>
      <c r="I82" s="8">
        <v>7.0000000000000007E-2</v>
      </c>
      <c r="J82" s="7">
        <v>2611.64</v>
      </c>
      <c r="K82" s="7">
        <f t="shared" si="1"/>
        <v>180203.16</v>
      </c>
    </row>
    <row r="83" spans="1:11" x14ac:dyDescent="0.3">
      <c r="A83" s="7" t="s">
        <v>420</v>
      </c>
      <c r="B83" s="7" t="s">
        <v>191</v>
      </c>
      <c r="C83" s="7" t="s">
        <v>118</v>
      </c>
      <c r="D83" s="7" t="s">
        <v>165</v>
      </c>
      <c r="E83" s="7">
        <v>64</v>
      </c>
      <c r="F83" s="7" t="s">
        <v>161</v>
      </c>
      <c r="G83" s="7">
        <v>103000</v>
      </c>
      <c r="H83" s="7">
        <v>58</v>
      </c>
      <c r="I83" s="8">
        <v>0.03</v>
      </c>
      <c r="J83" s="7">
        <v>1909.94</v>
      </c>
      <c r="K83" s="7">
        <f t="shared" si="1"/>
        <v>110776.52</v>
      </c>
    </row>
    <row r="84" spans="1:11" x14ac:dyDescent="0.3">
      <c r="A84" s="7" t="s">
        <v>419</v>
      </c>
      <c r="B84" s="7" t="s">
        <v>170</v>
      </c>
      <c r="C84" s="7" t="s">
        <v>143</v>
      </c>
      <c r="D84" s="7" t="s">
        <v>163</v>
      </c>
      <c r="E84" s="7">
        <v>69</v>
      </c>
      <c r="F84" s="7" t="s">
        <v>161</v>
      </c>
      <c r="G84" s="7">
        <v>80000</v>
      </c>
      <c r="H84" s="7">
        <v>66</v>
      </c>
      <c r="I84" s="8">
        <v>0.06</v>
      </c>
      <c r="J84" s="7">
        <v>1426.1</v>
      </c>
      <c r="K84" s="7">
        <f t="shared" si="1"/>
        <v>94122.599999999991</v>
      </c>
    </row>
    <row r="85" spans="1:11" x14ac:dyDescent="0.3">
      <c r="A85" s="7" t="s">
        <v>332</v>
      </c>
      <c r="B85" s="7" t="s">
        <v>206</v>
      </c>
      <c r="C85" s="7" t="s">
        <v>63</v>
      </c>
      <c r="D85" s="7" t="s">
        <v>163</v>
      </c>
      <c r="E85" s="7">
        <v>47</v>
      </c>
      <c r="F85" s="7" t="s">
        <v>167</v>
      </c>
      <c r="G85" s="7">
        <v>107000</v>
      </c>
      <c r="H85" s="7">
        <v>61</v>
      </c>
      <c r="I85" s="8">
        <v>7.0000000000000007E-2</v>
      </c>
      <c r="J85" s="7">
        <v>2089.71</v>
      </c>
      <c r="K85" s="7">
        <f t="shared" si="1"/>
        <v>127472.31</v>
      </c>
    </row>
    <row r="86" spans="1:11" x14ac:dyDescent="0.3">
      <c r="A86" s="7" t="s">
        <v>297</v>
      </c>
      <c r="B86" s="7" t="s">
        <v>170</v>
      </c>
      <c r="C86" s="7" t="s">
        <v>66</v>
      </c>
      <c r="D86" s="7" t="s">
        <v>163</v>
      </c>
      <c r="E86" s="7">
        <v>56</v>
      </c>
      <c r="F86" s="7" t="s">
        <v>167</v>
      </c>
      <c r="G86" s="7">
        <v>88000</v>
      </c>
      <c r="H86" s="7">
        <v>173</v>
      </c>
      <c r="I86" s="8">
        <v>0.06</v>
      </c>
      <c r="J86" s="7">
        <v>761.19</v>
      </c>
      <c r="K86" s="7">
        <f t="shared" si="1"/>
        <v>131685.87</v>
      </c>
    </row>
    <row r="87" spans="1:11" x14ac:dyDescent="0.3">
      <c r="A87" s="7" t="s">
        <v>289</v>
      </c>
      <c r="B87" s="7" t="s">
        <v>200</v>
      </c>
      <c r="C87" s="7" t="s">
        <v>66</v>
      </c>
      <c r="D87" s="7" t="s">
        <v>163</v>
      </c>
      <c r="E87" s="7">
        <v>40</v>
      </c>
      <c r="F87" s="7" t="s">
        <v>161</v>
      </c>
      <c r="G87" s="7">
        <v>124000</v>
      </c>
      <c r="H87" s="7">
        <v>105</v>
      </c>
      <c r="I87" s="8">
        <v>0.04</v>
      </c>
      <c r="J87" s="7">
        <v>1401.6</v>
      </c>
      <c r="K87" s="7">
        <f t="shared" si="1"/>
        <v>147168</v>
      </c>
    </row>
    <row r="88" spans="1:11" x14ac:dyDescent="0.3">
      <c r="A88" s="7" t="s">
        <v>329</v>
      </c>
      <c r="B88" s="7" t="s">
        <v>190</v>
      </c>
      <c r="C88" s="7" t="s">
        <v>146</v>
      </c>
      <c r="D88" s="7" t="s">
        <v>163</v>
      </c>
      <c r="E88" s="7">
        <v>55</v>
      </c>
      <c r="F88" s="7" t="s">
        <v>167</v>
      </c>
      <c r="G88" s="7">
        <v>68000</v>
      </c>
      <c r="H88" s="7">
        <v>176</v>
      </c>
      <c r="I88" s="8">
        <v>0.03</v>
      </c>
      <c r="J88" s="7">
        <v>478.05</v>
      </c>
      <c r="K88" s="7">
        <f t="shared" si="1"/>
        <v>84136.8</v>
      </c>
    </row>
    <row r="89" spans="1:11" x14ac:dyDescent="0.3">
      <c r="A89" s="7" t="s">
        <v>242</v>
      </c>
      <c r="B89" s="7" t="s">
        <v>181</v>
      </c>
      <c r="C89" s="7" t="s">
        <v>54</v>
      </c>
      <c r="D89" s="7" t="s">
        <v>165</v>
      </c>
      <c r="E89" s="7">
        <v>26</v>
      </c>
      <c r="F89" s="7" t="s">
        <v>161</v>
      </c>
      <c r="G89" s="7">
        <v>145000</v>
      </c>
      <c r="H89" s="7">
        <v>144</v>
      </c>
      <c r="I89" s="8">
        <v>0.04</v>
      </c>
      <c r="J89" s="7">
        <v>1269.52</v>
      </c>
      <c r="K89" s="7">
        <f t="shared" si="1"/>
        <v>182810.88</v>
      </c>
    </row>
    <row r="90" spans="1:11" x14ac:dyDescent="0.3">
      <c r="A90" s="7" t="s">
        <v>418</v>
      </c>
      <c r="B90" s="7" t="s">
        <v>181</v>
      </c>
      <c r="C90" s="7" t="s">
        <v>146</v>
      </c>
      <c r="D90" s="7" t="s">
        <v>165</v>
      </c>
      <c r="E90" s="7">
        <v>29</v>
      </c>
      <c r="F90" s="7" t="s">
        <v>161</v>
      </c>
      <c r="G90" s="7">
        <v>147000</v>
      </c>
      <c r="H90" s="7">
        <v>124</v>
      </c>
      <c r="I90" s="8">
        <v>7.0000000000000007E-2</v>
      </c>
      <c r="J90" s="7">
        <v>1668.78</v>
      </c>
      <c r="K90" s="7">
        <f t="shared" si="1"/>
        <v>206928.72</v>
      </c>
    </row>
    <row r="91" spans="1:11" x14ac:dyDescent="0.3">
      <c r="A91" s="7" t="s">
        <v>261</v>
      </c>
      <c r="B91" s="7" t="s">
        <v>188</v>
      </c>
      <c r="C91" s="7" t="s">
        <v>132</v>
      </c>
      <c r="D91" s="7" t="s">
        <v>165</v>
      </c>
      <c r="E91" s="7">
        <v>69</v>
      </c>
      <c r="F91" s="7" t="s">
        <v>171</v>
      </c>
      <c r="G91" s="7">
        <v>75000</v>
      </c>
      <c r="H91" s="7">
        <v>60</v>
      </c>
      <c r="I91" s="8">
        <v>7.0000000000000007E-2</v>
      </c>
      <c r="J91" s="7">
        <v>1485.09</v>
      </c>
      <c r="K91" s="7">
        <f t="shared" si="1"/>
        <v>89105.4</v>
      </c>
    </row>
    <row r="92" spans="1:11" x14ac:dyDescent="0.3">
      <c r="A92" s="7" t="s">
        <v>230</v>
      </c>
      <c r="B92" s="7" t="s">
        <v>208</v>
      </c>
      <c r="C92" s="7" t="s">
        <v>148</v>
      </c>
      <c r="D92" s="7" t="s">
        <v>165</v>
      </c>
      <c r="E92" s="7">
        <v>62</v>
      </c>
      <c r="F92" s="7" t="s">
        <v>161</v>
      </c>
      <c r="G92" s="7">
        <v>78000</v>
      </c>
      <c r="H92" s="7">
        <v>167</v>
      </c>
      <c r="I92" s="8">
        <v>0.06</v>
      </c>
      <c r="J92" s="7">
        <v>689.99</v>
      </c>
      <c r="K92" s="7">
        <f t="shared" si="1"/>
        <v>115228.33</v>
      </c>
    </row>
    <row r="93" spans="1:11" x14ac:dyDescent="0.3">
      <c r="A93" s="7" t="s">
        <v>368</v>
      </c>
      <c r="B93" s="7" t="s">
        <v>169</v>
      </c>
      <c r="C93" s="7" t="s">
        <v>74</v>
      </c>
      <c r="D93" s="7" t="s">
        <v>165</v>
      </c>
      <c r="E93" s="7">
        <v>40</v>
      </c>
      <c r="F93" s="7" t="s">
        <v>171</v>
      </c>
      <c r="G93" s="7">
        <v>84000</v>
      </c>
      <c r="H93" s="7">
        <v>63</v>
      </c>
      <c r="I93" s="8">
        <v>0.05</v>
      </c>
      <c r="J93" s="7">
        <v>1518.74</v>
      </c>
      <c r="K93" s="7">
        <f t="shared" si="1"/>
        <v>95680.62</v>
      </c>
    </row>
    <row r="94" spans="1:11" x14ac:dyDescent="0.3">
      <c r="A94" s="7" t="s">
        <v>314</v>
      </c>
      <c r="B94" s="7" t="s">
        <v>176</v>
      </c>
      <c r="C94" s="7" t="s">
        <v>74</v>
      </c>
      <c r="D94" s="7" t="s">
        <v>165</v>
      </c>
      <c r="E94" s="7">
        <v>28</v>
      </c>
      <c r="F94" s="7" t="s">
        <v>167</v>
      </c>
      <c r="G94" s="7">
        <v>112000</v>
      </c>
      <c r="H94" s="7">
        <v>122</v>
      </c>
      <c r="I94" s="8">
        <v>0.04</v>
      </c>
      <c r="J94" s="7">
        <v>1118.82</v>
      </c>
      <c r="K94" s="7">
        <f t="shared" si="1"/>
        <v>136496.03999999998</v>
      </c>
    </row>
    <row r="95" spans="1:11" x14ac:dyDescent="0.3">
      <c r="A95" s="7" t="s">
        <v>305</v>
      </c>
      <c r="B95" s="7" t="s">
        <v>202</v>
      </c>
      <c r="C95" s="7" t="s">
        <v>97</v>
      </c>
      <c r="D95" s="7" t="s">
        <v>165</v>
      </c>
      <c r="E95" s="7">
        <v>46</v>
      </c>
      <c r="F95" s="7" t="s">
        <v>167</v>
      </c>
      <c r="G95" s="7">
        <v>137000</v>
      </c>
      <c r="H95" s="7">
        <v>112</v>
      </c>
      <c r="I95" s="8">
        <v>0.06</v>
      </c>
      <c r="J95" s="7">
        <v>1600.49</v>
      </c>
      <c r="K95" s="7">
        <f t="shared" si="1"/>
        <v>179254.88</v>
      </c>
    </row>
    <row r="96" spans="1:11" x14ac:dyDescent="0.3">
      <c r="A96" s="7" t="s">
        <v>336</v>
      </c>
      <c r="B96" s="7" t="s">
        <v>177</v>
      </c>
      <c r="C96" s="7" t="s">
        <v>23</v>
      </c>
      <c r="D96" s="7" t="s">
        <v>165</v>
      </c>
      <c r="E96" s="7">
        <v>44</v>
      </c>
      <c r="F96" s="7" t="s">
        <v>161</v>
      </c>
      <c r="G96" s="7">
        <v>45000</v>
      </c>
      <c r="H96" s="7">
        <v>33</v>
      </c>
      <c r="I96" s="8">
        <v>0.04</v>
      </c>
      <c r="J96" s="7">
        <v>1442.28</v>
      </c>
      <c r="K96" s="7">
        <f t="shared" si="1"/>
        <v>47595.24</v>
      </c>
    </row>
    <row r="97" spans="1:11" x14ac:dyDescent="0.3">
      <c r="A97" s="7" t="s">
        <v>284</v>
      </c>
      <c r="B97" s="7" t="s">
        <v>207</v>
      </c>
      <c r="C97" s="7" t="s">
        <v>97</v>
      </c>
      <c r="D97" s="7" t="s">
        <v>165</v>
      </c>
      <c r="E97" s="7">
        <v>58</v>
      </c>
      <c r="F97" s="7" t="s">
        <v>161</v>
      </c>
      <c r="G97" s="7">
        <v>33000</v>
      </c>
      <c r="H97" s="7">
        <v>92</v>
      </c>
      <c r="I97" s="8">
        <v>0.05</v>
      </c>
      <c r="J97" s="7">
        <v>432.56</v>
      </c>
      <c r="K97" s="7">
        <f t="shared" si="1"/>
        <v>39795.519999999997</v>
      </c>
    </row>
    <row r="98" spans="1:11" x14ac:dyDescent="0.3">
      <c r="A98" s="7" t="s">
        <v>253</v>
      </c>
      <c r="B98" s="7" t="s">
        <v>169</v>
      </c>
      <c r="C98" s="7" t="s">
        <v>139</v>
      </c>
      <c r="D98" s="7" t="s">
        <v>165</v>
      </c>
      <c r="E98" s="7">
        <v>63</v>
      </c>
      <c r="F98" s="7" t="s">
        <v>167</v>
      </c>
      <c r="G98" s="7">
        <v>92000</v>
      </c>
      <c r="H98" s="7">
        <v>137</v>
      </c>
      <c r="I98" s="8">
        <v>0.05</v>
      </c>
      <c r="J98" s="7">
        <v>882.7</v>
      </c>
      <c r="K98" s="7">
        <f t="shared" si="1"/>
        <v>120929.90000000001</v>
      </c>
    </row>
    <row r="99" spans="1:11" x14ac:dyDescent="0.3">
      <c r="A99" s="7" t="s">
        <v>336</v>
      </c>
      <c r="B99" s="7" t="s">
        <v>188</v>
      </c>
      <c r="C99" s="7" t="s">
        <v>116</v>
      </c>
      <c r="D99" s="7" t="s">
        <v>165</v>
      </c>
      <c r="E99" s="7">
        <v>36</v>
      </c>
      <c r="F99" s="7" t="s">
        <v>161</v>
      </c>
      <c r="G99" s="7">
        <v>119000</v>
      </c>
      <c r="H99" s="7">
        <v>143</v>
      </c>
      <c r="I99" s="8">
        <v>0.06</v>
      </c>
      <c r="J99" s="7">
        <v>1166.81</v>
      </c>
      <c r="K99" s="7">
        <f t="shared" si="1"/>
        <v>166853.82999999999</v>
      </c>
    </row>
    <row r="100" spans="1:11" x14ac:dyDescent="0.3">
      <c r="A100" s="7" t="s">
        <v>225</v>
      </c>
      <c r="B100" s="7" t="s">
        <v>185</v>
      </c>
      <c r="C100" s="7" t="s">
        <v>62</v>
      </c>
      <c r="D100" s="7" t="s">
        <v>165</v>
      </c>
      <c r="E100" s="7">
        <v>33</v>
      </c>
      <c r="F100" s="7" t="s">
        <v>171</v>
      </c>
      <c r="G100" s="7">
        <v>49000</v>
      </c>
      <c r="H100" s="7">
        <v>36</v>
      </c>
      <c r="I100" s="8">
        <v>0.05</v>
      </c>
      <c r="J100" s="7">
        <v>1468.57</v>
      </c>
      <c r="K100" s="7">
        <f t="shared" si="1"/>
        <v>52868.52</v>
      </c>
    </row>
    <row r="101" spans="1:11" x14ac:dyDescent="0.3">
      <c r="A101" s="7" t="s">
        <v>223</v>
      </c>
      <c r="B101" s="7" t="s">
        <v>207</v>
      </c>
      <c r="C101" s="7" t="s">
        <v>69</v>
      </c>
      <c r="D101" s="7" t="s">
        <v>165</v>
      </c>
      <c r="E101" s="7">
        <v>39</v>
      </c>
      <c r="F101" s="7" t="s">
        <v>167</v>
      </c>
      <c r="G101" s="7">
        <v>131000</v>
      </c>
      <c r="H101" s="7">
        <v>42</v>
      </c>
      <c r="I101" s="8">
        <v>0.06</v>
      </c>
      <c r="J101" s="7">
        <v>3465.76</v>
      </c>
      <c r="K101" s="7">
        <f t="shared" si="1"/>
        <v>145561.92000000001</v>
      </c>
    </row>
    <row r="102" spans="1:11" x14ac:dyDescent="0.3">
      <c r="A102" s="7" t="s">
        <v>241</v>
      </c>
      <c r="B102" s="7" t="s">
        <v>194</v>
      </c>
      <c r="C102" s="7" t="s">
        <v>101</v>
      </c>
      <c r="D102" s="7" t="s">
        <v>165</v>
      </c>
      <c r="E102" s="7">
        <v>21</v>
      </c>
      <c r="F102" s="7" t="s">
        <v>167</v>
      </c>
      <c r="G102" s="7">
        <v>73000</v>
      </c>
      <c r="H102" s="7">
        <v>64</v>
      </c>
      <c r="I102" s="8">
        <v>0.04</v>
      </c>
      <c r="J102" s="7">
        <v>1268.51</v>
      </c>
      <c r="K102" s="7">
        <f t="shared" si="1"/>
        <v>81184.639999999999</v>
      </c>
    </row>
    <row r="103" spans="1:11" x14ac:dyDescent="0.3">
      <c r="A103" s="7" t="s">
        <v>232</v>
      </c>
      <c r="B103" s="7" t="s">
        <v>184</v>
      </c>
      <c r="C103" s="7" t="s">
        <v>25</v>
      </c>
      <c r="D103" s="7" t="s">
        <v>163</v>
      </c>
      <c r="E103" s="7">
        <v>55</v>
      </c>
      <c r="F103" s="7" t="s">
        <v>167</v>
      </c>
      <c r="G103" s="7">
        <v>145000</v>
      </c>
      <c r="H103" s="7">
        <v>49</v>
      </c>
      <c r="I103" s="8">
        <v>0.05</v>
      </c>
      <c r="J103" s="7">
        <v>3277.68</v>
      </c>
      <c r="K103" s="7">
        <f t="shared" si="1"/>
        <v>160606.31999999998</v>
      </c>
    </row>
    <row r="104" spans="1:11" x14ac:dyDescent="0.3">
      <c r="A104" s="7" t="s">
        <v>236</v>
      </c>
      <c r="B104" s="7" t="s">
        <v>183</v>
      </c>
      <c r="C104" s="7" t="s">
        <v>117</v>
      </c>
      <c r="D104" s="7" t="s">
        <v>165</v>
      </c>
      <c r="E104" s="7">
        <v>69</v>
      </c>
      <c r="F104" s="7" t="s">
        <v>161</v>
      </c>
      <c r="G104" s="7">
        <v>145000</v>
      </c>
      <c r="H104" s="7">
        <v>114</v>
      </c>
      <c r="I104" s="8">
        <v>0.03</v>
      </c>
      <c r="J104" s="7">
        <v>1463.36</v>
      </c>
      <c r="K104" s="7">
        <f t="shared" si="1"/>
        <v>166823.03999999998</v>
      </c>
    </row>
    <row r="105" spans="1:11" x14ac:dyDescent="0.3">
      <c r="A105" s="7" t="s">
        <v>417</v>
      </c>
      <c r="B105" s="7" t="s">
        <v>210</v>
      </c>
      <c r="C105" s="7" t="s">
        <v>47</v>
      </c>
      <c r="D105" s="7" t="s">
        <v>165</v>
      </c>
      <c r="E105" s="7">
        <v>46</v>
      </c>
      <c r="F105" s="7" t="s">
        <v>171</v>
      </c>
      <c r="G105" s="7">
        <v>112000</v>
      </c>
      <c r="H105" s="7">
        <v>100</v>
      </c>
      <c r="I105" s="8">
        <v>0.05</v>
      </c>
      <c r="J105" s="7">
        <v>1371.79</v>
      </c>
      <c r="K105" s="7">
        <f t="shared" si="1"/>
        <v>137179</v>
      </c>
    </row>
    <row r="106" spans="1:11" x14ac:dyDescent="0.3">
      <c r="A106" s="7" t="s">
        <v>358</v>
      </c>
      <c r="B106" s="7" t="s">
        <v>193</v>
      </c>
      <c r="C106" s="7" t="s">
        <v>110</v>
      </c>
      <c r="D106" s="7" t="s">
        <v>165</v>
      </c>
      <c r="E106" s="7">
        <v>59</v>
      </c>
      <c r="F106" s="7" t="s">
        <v>167</v>
      </c>
      <c r="G106" s="7">
        <v>40000</v>
      </c>
      <c r="H106" s="7">
        <v>58</v>
      </c>
      <c r="I106" s="8">
        <v>0.04</v>
      </c>
      <c r="J106" s="7">
        <v>759.61</v>
      </c>
      <c r="K106" s="7">
        <f t="shared" si="1"/>
        <v>44057.38</v>
      </c>
    </row>
    <row r="107" spans="1:11" x14ac:dyDescent="0.3">
      <c r="A107" s="7" t="s">
        <v>254</v>
      </c>
      <c r="B107" s="7" t="s">
        <v>166</v>
      </c>
      <c r="C107" s="7" t="s">
        <v>140</v>
      </c>
      <c r="D107" s="7" t="s">
        <v>165</v>
      </c>
      <c r="E107" s="7">
        <v>55</v>
      </c>
      <c r="F107" s="7" t="s">
        <v>171</v>
      </c>
      <c r="G107" s="7">
        <v>52000</v>
      </c>
      <c r="H107" s="7">
        <v>151</v>
      </c>
      <c r="I107" s="8">
        <v>0.04</v>
      </c>
      <c r="J107" s="7">
        <v>438.84</v>
      </c>
      <c r="K107" s="7">
        <f t="shared" si="1"/>
        <v>66264.84</v>
      </c>
    </row>
    <row r="108" spans="1:11" x14ac:dyDescent="0.3">
      <c r="A108" s="7" t="s">
        <v>329</v>
      </c>
      <c r="B108" s="7" t="s">
        <v>176</v>
      </c>
      <c r="C108" s="7" t="s">
        <v>142</v>
      </c>
      <c r="D108" s="7" t="s">
        <v>165</v>
      </c>
      <c r="E108" s="7">
        <v>31</v>
      </c>
      <c r="F108" s="7" t="s">
        <v>171</v>
      </c>
      <c r="G108" s="7">
        <v>84000</v>
      </c>
      <c r="H108" s="7">
        <v>58</v>
      </c>
      <c r="I108" s="8">
        <v>0.06</v>
      </c>
      <c r="J108" s="7">
        <v>1672</v>
      </c>
      <c r="K108" s="7">
        <f t="shared" si="1"/>
        <v>96976</v>
      </c>
    </row>
    <row r="109" spans="1:11" x14ac:dyDescent="0.3">
      <c r="A109" s="7" t="s">
        <v>227</v>
      </c>
      <c r="B109" s="7" t="s">
        <v>207</v>
      </c>
      <c r="C109" s="7" t="s">
        <v>139</v>
      </c>
      <c r="D109" s="7" t="s">
        <v>165</v>
      </c>
      <c r="E109" s="7">
        <v>45</v>
      </c>
      <c r="F109" s="7" t="s">
        <v>171</v>
      </c>
      <c r="G109" s="7">
        <v>78000</v>
      </c>
      <c r="H109" s="7">
        <v>147</v>
      </c>
      <c r="I109" s="8">
        <v>0.03</v>
      </c>
      <c r="J109" s="7">
        <v>634.73</v>
      </c>
      <c r="K109" s="7">
        <f t="shared" si="1"/>
        <v>93305.31</v>
      </c>
    </row>
    <row r="110" spans="1:11" x14ac:dyDescent="0.3">
      <c r="A110" s="7" t="s">
        <v>416</v>
      </c>
      <c r="B110" s="7" t="s">
        <v>187</v>
      </c>
      <c r="C110" s="7" t="s">
        <v>146</v>
      </c>
      <c r="D110" s="7" t="s">
        <v>163</v>
      </c>
      <c r="E110" s="7">
        <v>38</v>
      </c>
      <c r="F110" s="7" t="s">
        <v>167</v>
      </c>
      <c r="G110" s="7">
        <v>108000</v>
      </c>
      <c r="H110" s="7">
        <v>165</v>
      </c>
      <c r="I110" s="8">
        <v>7.0000000000000007E-2</v>
      </c>
      <c r="J110" s="7">
        <v>1021.08</v>
      </c>
      <c r="K110" s="7">
        <f t="shared" si="1"/>
        <v>168478.2</v>
      </c>
    </row>
    <row r="111" spans="1:11" x14ac:dyDescent="0.3">
      <c r="A111" s="7" t="s">
        <v>415</v>
      </c>
      <c r="B111" s="7" t="s">
        <v>209</v>
      </c>
      <c r="C111" s="7" t="s">
        <v>119</v>
      </c>
      <c r="D111" s="7" t="s">
        <v>165</v>
      </c>
      <c r="E111" s="7">
        <v>26</v>
      </c>
      <c r="F111" s="7" t="s">
        <v>171</v>
      </c>
      <c r="G111" s="7">
        <v>99000</v>
      </c>
      <c r="H111" s="7">
        <v>44</v>
      </c>
      <c r="I111" s="8">
        <v>0.04</v>
      </c>
      <c r="J111" s="7">
        <v>2422.77</v>
      </c>
      <c r="K111" s="7">
        <f t="shared" si="1"/>
        <v>106601.88</v>
      </c>
    </row>
    <row r="112" spans="1:11" x14ac:dyDescent="0.3">
      <c r="A112" s="7" t="s">
        <v>319</v>
      </c>
      <c r="B112" s="7" t="s">
        <v>174</v>
      </c>
      <c r="C112" s="7" t="s">
        <v>134</v>
      </c>
      <c r="D112" s="7" t="s">
        <v>165</v>
      </c>
      <c r="E112" s="7">
        <v>63</v>
      </c>
      <c r="F112" s="7" t="s">
        <v>171</v>
      </c>
      <c r="G112" s="7">
        <v>35000</v>
      </c>
      <c r="H112" s="7">
        <v>147</v>
      </c>
      <c r="I112" s="8">
        <v>0.05</v>
      </c>
      <c r="J112" s="7">
        <v>318.89</v>
      </c>
      <c r="K112" s="7">
        <f t="shared" si="1"/>
        <v>46876.829999999994</v>
      </c>
    </row>
    <row r="113" spans="1:11" x14ac:dyDescent="0.3">
      <c r="A113" s="7" t="s">
        <v>371</v>
      </c>
      <c r="B113" s="7" t="s">
        <v>199</v>
      </c>
      <c r="C113" s="7" t="s">
        <v>142</v>
      </c>
      <c r="D113" s="7" t="s">
        <v>165</v>
      </c>
      <c r="E113" s="7">
        <v>61</v>
      </c>
      <c r="F113" s="7" t="s">
        <v>167</v>
      </c>
      <c r="G113" s="7">
        <v>44000</v>
      </c>
      <c r="H113" s="7">
        <v>178</v>
      </c>
      <c r="I113" s="8">
        <v>0.04</v>
      </c>
      <c r="J113" s="7">
        <v>328.13</v>
      </c>
      <c r="K113" s="7">
        <f t="shared" si="1"/>
        <v>58407.14</v>
      </c>
    </row>
    <row r="114" spans="1:11" x14ac:dyDescent="0.3">
      <c r="A114" s="7" t="s">
        <v>240</v>
      </c>
      <c r="B114" s="7" t="s">
        <v>189</v>
      </c>
      <c r="C114" s="7" t="s">
        <v>23</v>
      </c>
      <c r="D114" s="7" t="s">
        <v>165</v>
      </c>
      <c r="E114" s="7">
        <v>61</v>
      </c>
      <c r="F114" s="7" t="s">
        <v>167</v>
      </c>
      <c r="G114" s="7">
        <v>36000</v>
      </c>
      <c r="H114" s="7">
        <v>176</v>
      </c>
      <c r="I114" s="8">
        <v>0.03</v>
      </c>
      <c r="J114" s="7">
        <v>253.09</v>
      </c>
      <c r="K114" s="7">
        <f t="shared" si="1"/>
        <v>44543.840000000004</v>
      </c>
    </row>
    <row r="115" spans="1:11" x14ac:dyDescent="0.3">
      <c r="A115" s="7" t="s">
        <v>414</v>
      </c>
      <c r="B115" s="7" t="s">
        <v>202</v>
      </c>
      <c r="C115" s="7" t="s">
        <v>102</v>
      </c>
      <c r="D115" s="7" t="s">
        <v>165</v>
      </c>
      <c r="E115" s="7">
        <v>29</v>
      </c>
      <c r="F115" s="7" t="s">
        <v>171</v>
      </c>
      <c r="G115" s="7">
        <v>122000</v>
      </c>
      <c r="H115" s="7">
        <v>68</v>
      </c>
      <c r="I115" s="8">
        <v>0.06</v>
      </c>
      <c r="J115" s="7">
        <v>2120.81</v>
      </c>
      <c r="K115" s="7">
        <f t="shared" si="1"/>
        <v>144215.07999999999</v>
      </c>
    </row>
    <row r="116" spans="1:11" x14ac:dyDescent="0.3">
      <c r="A116" s="7" t="s">
        <v>280</v>
      </c>
      <c r="B116" s="7" t="s">
        <v>208</v>
      </c>
      <c r="C116" s="7" t="s">
        <v>137</v>
      </c>
      <c r="D116" s="7" t="s">
        <v>165</v>
      </c>
      <c r="E116" s="7">
        <v>54</v>
      </c>
      <c r="F116" s="7" t="s">
        <v>171</v>
      </c>
      <c r="G116" s="7">
        <v>107000</v>
      </c>
      <c r="H116" s="7">
        <v>134</v>
      </c>
      <c r="I116" s="8">
        <v>0.03</v>
      </c>
      <c r="J116" s="7">
        <v>940.7</v>
      </c>
      <c r="K116" s="7">
        <f t="shared" si="1"/>
        <v>126053.8</v>
      </c>
    </row>
    <row r="117" spans="1:11" x14ac:dyDescent="0.3">
      <c r="A117" s="7" t="s">
        <v>272</v>
      </c>
      <c r="B117" s="7" t="s">
        <v>187</v>
      </c>
      <c r="C117" s="7" t="s">
        <v>137</v>
      </c>
      <c r="D117" s="7" t="s">
        <v>163</v>
      </c>
      <c r="E117" s="7">
        <v>34</v>
      </c>
      <c r="F117" s="7" t="s">
        <v>171</v>
      </c>
      <c r="G117" s="7">
        <v>100000</v>
      </c>
      <c r="H117" s="7">
        <v>42</v>
      </c>
      <c r="I117" s="8">
        <v>0.03</v>
      </c>
      <c r="J117" s="7">
        <v>2511.11</v>
      </c>
      <c r="K117" s="7">
        <f t="shared" si="1"/>
        <v>105466.62000000001</v>
      </c>
    </row>
    <row r="118" spans="1:11" x14ac:dyDescent="0.3">
      <c r="A118" s="7" t="s">
        <v>282</v>
      </c>
      <c r="B118" s="7" t="s">
        <v>203</v>
      </c>
      <c r="C118" s="7" t="s">
        <v>115</v>
      </c>
      <c r="D118" s="7" t="s">
        <v>165</v>
      </c>
      <c r="E118" s="7">
        <v>49</v>
      </c>
      <c r="F118" s="7" t="s">
        <v>161</v>
      </c>
      <c r="G118" s="7">
        <v>145000</v>
      </c>
      <c r="H118" s="7">
        <v>114</v>
      </c>
      <c r="I118" s="8">
        <v>0.04</v>
      </c>
      <c r="J118" s="7">
        <v>1530.96</v>
      </c>
      <c r="K118" s="7">
        <f t="shared" si="1"/>
        <v>174529.44</v>
      </c>
    </row>
    <row r="119" spans="1:11" x14ac:dyDescent="0.3">
      <c r="A119" s="7" t="s">
        <v>257</v>
      </c>
      <c r="B119" s="7" t="s">
        <v>164</v>
      </c>
      <c r="C119" s="7" t="s">
        <v>96</v>
      </c>
      <c r="D119" s="7" t="s">
        <v>163</v>
      </c>
      <c r="E119" s="7">
        <v>45</v>
      </c>
      <c r="F119" s="7" t="s">
        <v>167</v>
      </c>
      <c r="G119" s="7">
        <v>145000</v>
      </c>
      <c r="H119" s="7">
        <v>177</v>
      </c>
      <c r="I119" s="8">
        <v>0.04</v>
      </c>
      <c r="J119" s="7">
        <v>1085.83</v>
      </c>
      <c r="K119" s="7">
        <f t="shared" si="1"/>
        <v>192191.90999999997</v>
      </c>
    </row>
    <row r="120" spans="1:11" x14ac:dyDescent="0.3">
      <c r="A120" s="7" t="s">
        <v>413</v>
      </c>
      <c r="B120" s="7" t="s">
        <v>209</v>
      </c>
      <c r="C120" s="7" t="s">
        <v>117</v>
      </c>
      <c r="D120" s="7" t="s">
        <v>165</v>
      </c>
      <c r="E120" s="7">
        <v>62</v>
      </c>
      <c r="F120" s="7" t="s">
        <v>161</v>
      </c>
      <c r="G120" s="7">
        <v>71000</v>
      </c>
      <c r="H120" s="7">
        <v>39</v>
      </c>
      <c r="I120" s="8">
        <v>0.04</v>
      </c>
      <c r="J120" s="7">
        <v>1944.44</v>
      </c>
      <c r="K120" s="7">
        <f t="shared" si="1"/>
        <v>75833.16</v>
      </c>
    </row>
    <row r="121" spans="1:11" x14ac:dyDescent="0.3">
      <c r="A121" s="7" t="s">
        <v>225</v>
      </c>
      <c r="B121" s="7" t="s">
        <v>208</v>
      </c>
      <c r="C121" s="7" t="s">
        <v>78</v>
      </c>
      <c r="D121" s="7" t="s">
        <v>165</v>
      </c>
      <c r="E121" s="7">
        <v>66</v>
      </c>
      <c r="F121" s="7" t="s">
        <v>161</v>
      </c>
      <c r="G121" s="7">
        <v>101000</v>
      </c>
      <c r="H121" s="7">
        <v>167</v>
      </c>
      <c r="I121" s="8">
        <v>0.06</v>
      </c>
      <c r="J121" s="7">
        <v>893.45</v>
      </c>
      <c r="K121" s="7">
        <f t="shared" si="1"/>
        <v>149206.15</v>
      </c>
    </row>
    <row r="122" spans="1:11" x14ac:dyDescent="0.3">
      <c r="A122" s="7" t="s">
        <v>340</v>
      </c>
      <c r="B122" s="7" t="s">
        <v>195</v>
      </c>
      <c r="C122" s="7" t="s">
        <v>145</v>
      </c>
      <c r="D122" s="7" t="s">
        <v>165</v>
      </c>
      <c r="E122" s="7">
        <v>41</v>
      </c>
      <c r="F122" s="7" t="s">
        <v>161</v>
      </c>
      <c r="G122" s="7">
        <v>63000</v>
      </c>
      <c r="H122" s="7">
        <v>136</v>
      </c>
      <c r="I122" s="8">
        <v>0.03</v>
      </c>
      <c r="J122" s="7">
        <v>547.01</v>
      </c>
      <c r="K122" s="7">
        <f t="shared" si="1"/>
        <v>74393.36</v>
      </c>
    </row>
    <row r="123" spans="1:11" x14ac:dyDescent="0.3">
      <c r="A123" s="7" t="s">
        <v>318</v>
      </c>
      <c r="B123" s="7" t="s">
        <v>188</v>
      </c>
      <c r="C123" s="7" t="s">
        <v>142</v>
      </c>
      <c r="D123" s="7" t="s">
        <v>165</v>
      </c>
      <c r="E123" s="7">
        <v>56</v>
      </c>
      <c r="F123" s="7" t="s">
        <v>171</v>
      </c>
      <c r="G123" s="7">
        <v>123000</v>
      </c>
      <c r="H123" s="7">
        <v>73</v>
      </c>
      <c r="I123" s="8">
        <v>0.04</v>
      </c>
      <c r="J123" s="7">
        <v>1901.03</v>
      </c>
      <c r="K123" s="7">
        <f t="shared" si="1"/>
        <v>138775.19</v>
      </c>
    </row>
    <row r="124" spans="1:11" x14ac:dyDescent="0.3">
      <c r="A124" s="7" t="s">
        <v>338</v>
      </c>
      <c r="B124" s="7" t="s">
        <v>193</v>
      </c>
      <c r="C124" s="7" t="s">
        <v>135</v>
      </c>
      <c r="D124" s="7" t="s">
        <v>165</v>
      </c>
      <c r="E124" s="7">
        <v>53</v>
      </c>
      <c r="F124" s="7" t="s">
        <v>161</v>
      </c>
      <c r="G124" s="7">
        <v>146000</v>
      </c>
      <c r="H124" s="7">
        <v>131</v>
      </c>
      <c r="I124" s="8">
        <v>0.05</v>
      </c>
      <c r="J124" s="7">
        <v>1448.47</v>
      </c>
      <c r="K124" s="7">
        <f t="shared" si="1"/>
        <v>189749.57</v>
      </c>
    </row>
    <row r="125" spans="1:11" x14ac:dyDescent="0.3">
      <c r="A125" s="7" t="s">
        <v>298</v>
      </c>
      <c r="B125" s="7" t="s">
        <v>164</v>
      </c>
      <c r="C125" s="7" t="s">
        <v>56</v>
      </c>
      <c r="D125" s="7" t="s">
        <v>163</v>
      </c>
      <c r="E125" s="7">
        <v>38</v>
      </c>
      <c r="F125" s="7" t="s">
        <v>167</v>
      </c>
      <c r="G125" s="7">
        <v>66000</v>
      </c>
      <c r="H125" s="7">
        <v>102</v>
      </c>
      <c r="I125" s="8">
        <v>0.05</v>
      </c>
      <c r="J125" s="7">
        <v>795.6</v>
      </c>
      <c r="K125" s="7">
        <f t="shared" si="1"/>
        <v>81151.199999999997</v>
      </c>
    </row>
    <row r="126" spans="1:11" x14ac:dyDescent="0.3">
      <c r="A126" s="7" t="s">
        <v>236</v>
      </c>
      <c r="B126" s="7" t="s">
        <v>210</v>
      </c>
      <c r="C126" s="7" t="s">
        <v>116</v>
      </c>
      <c r="D126" s="7" t="s">
        <v>165</v>
      </c>
      <c r="E126" s="7">
        <v>38</v>
      </c>
      <c r="F126" s="7" t="s">
        <v>171</v>
      </c>
      <c r="G126" s="7">
        <v>85000</v>
      </c>
      <c r="H126" s="7">
        <v>63</v>
      </c>
      <c r="I126" s="8">
        <v>0.06</v>
      </c>
      <c r="J126" s="7">
        <v>1576.19</v>
      </c>
      <c r="K126" s="7">
        <f t="shared" si="1"/>
        <v>99299.97</v>
      </c>
    </row>
    <row r="127" spans="1:11" x14ac:dyDescent="0.3">
      <c r="A127" s="7" t="s">
        <v>225</v>
      </c>
      <c r="B127" s="7" t="s">
        <v>173</v>
      </c>
      <c r="C127" s="7" t="s">
        <v>90</v>
      </c>
      <c r="D127" s="7" t="s">
        <v>163</v>
      </c>
      <c r="E127" s="7">
        <v>36</v>
      </c>
      <c r="F127" s="7" t="s">
        <v>171</v>
      </c>
      <c r="G127" s="7">
        <v>50000</v>
      </c>
      <c r="H127" s="7">
        <v>30</v>
      </c>
      <c r="I127" s="8">
        <v>7.0000000000000007E-2</v>
      </c>
      <c r="J127" s="7">
        <v>1821.6</v>
      </c>
      <c r="K127" s="7">
        <f t="shared" si="1"/>
        <v>54648</v>
      </c>
    </row>
    <row r="128" spans="1:11" x14ac:dyDescent="0.3">
      <c r="A128" s="7" t="s">
        <v>358</v>
      </c>
      <c r="B128" s="7" t="s">
        <v>192</v>
      </c>
      <c r="C128" s="7" t="s">
        <v>66</v>
      </c>
      <c r="D128" s="7" t="s">
        <v>165</v>
      </c>
      <c r="E128" s="7">
        <v>22</v>
      </c>
      <c r="F128" s="7" t="s">
        <v>171</v>
      </c>
      <c r="G128" s="7">
        <v>115000</v>
      </c>
      <c r="H128" s="7">
        <v>170</v>
      </c>
      <c r="I128" s="8">
        <v>0.06</v>
      </c>
      <c r="J128" s="7">
        <v>1005.81</v>
      </c>
      <c r="K128" s="7">
        <f t="shared" si="1"/>
        <v>170987.69999999998</v>
      </c>
    </row>
    <row r="129" spans="1:11" x14ac:dyDescent="0.3">
      <c r="A129" s="7" t="s">
        <v>254</v>
      </c>
      <c r="B129" s="7" t="s">
        <v>189</v>
      </c>
      <c r="C129" s="7" t="s">
        <v>113</v>
      </c>
      <c r="D129" s="7" t="s">
        <v>165</v>
      </c>
      <c r="E129" s="7">
        <v>50</v>
      </c>
      <c r="F129" s="7" t="s">
        <v>167</v>
      </c>
      <c r="G129" s="7">
        <v>117000</v>
      </c>
      <c r="H129" s="7">
        <v>175</v>
      </c>
      <c r="I129" s="8">
        <v>7.0000000000000007E-2</v>
      </c>
      <c r="J129" s="7">
        <v>1068.69</v>
      </c>
      <c r="K129" s="7">
        <f t="shared" si="1"/>
        <v>187020.75</v>
      </c>
    </row>
    <row r="130" spans="1:11" x14ac:dyDescent="0.3">
      <c r="A130" s="7" t="s">
        <v>309</v>
      </c>
      <c r="B130" s="7" t="s">
        <v>210</v>
      </c>
      <c r="C130" s="7" t="s">
        <v>114</v>
      </c>
      <c r="D130" s="7" t="s">
        <v>165</v>
      </c>
      <c r="E130" s="7">
        <v>36</v>
      </c>
      <c r="F130" s="7" t="s">
        <v>171</v>
      </c>
      <c r="G130" s="7">
        <v>143000</v>
      </c>
      <c r="H130" s="7">
        <v>72</v>
      </c>
      <c r="I130" s="8">
        <v>0.05</v>
      </c>
      <c r="J130" s="7">
        <v>2303.0100000000002</v>
      </c>
      <c r="K130" s="7">
        <f t="shared" si="1"/>
        <v>165816.72000000003</v>
      </c>
    </row>
    <row r="131" spans="1:11" x14ac:dyDescent="0.3">
      <c r="A131" s="7" t="s">
        <v>412</v>
      </c>
      <c r="B131" s="7" t="s">
        <v>181</v>
      </c>
      <c r="C131" s="7" t="s">
        <v>29</v>
      </c>
      <c r="D131" s="7" t="s">
        <v>165</v>
      </c>
      <c r="E131" s="7">
        <v>28</v>
      </c>
      <c r="F131" s="7" t="s">
        <v>161</v>
      </c>
      <c r="G131" s="7">
        <v>120000</v>
      </c>
      <c r="H131" s="7">
        <v>79</v>
      </c>
      <c r="I131" s="8">
        <v>0.04</v>
      </c>
      <c r="J131" s="7">
        <v>1730.27</v>
      </c>
      <c r="K131" s="7">
        <f t="shared" si="1"/>
        <v>136691.32999999999</v>
      </c>
    </row>
    <row r="132" spans="1:11" x14ac:dyDescent="0.3">
      <c r="A132" s="7" t="s">
        <v>411</v>
      </c>
      <c r="B132" s="7" t="s">
        <v>180</v>
      </c>
      <c r="C132" s="7" t="s">
        <v>125</v>
      </c>
      <c r="D132" s="7" t="s">
        <v>163</v>
      </c>
      <c r="E132" s="7">
        <v>40</v>
      </c>
      <c r="F132" s="7" t="s">
        <v>161</v>
      </c>
      <c r="G132" s="7">
        <v>113000</v>
      </c>
      <c r="H132" s="7">
        <v>118</v>
      </c>
      <c r="I132" s="8">
        <v>0.05</v>
      </c>
      <c r="J132" s="7">
        <v>1214.21</v>
      </c>
      <c r="K132" s="7">
        <f t="shared" si="1"/>
        <v>143276.78</v>
      </c>
    </row>
    <row r="133" spans="1:11" x14ac:dyDescent="0.3">
      <c r="A133" s="7" t="s">
        <v>391</v>
      </c>
      <c r="B133" s="7" t="s">
        <v>173</v>
      </c>
      <c r="C133" s="7" t="s">
        <v>111</v>
      </c>
      <c r="D133" s="7" t="s">
        <v>163</v>
      </c>
      <c r="E133" s="7">
        <v>24</v>
      </c>
      <c r="F133" s="7" t="s">
        <v>167</v>
      </c>
      <c r="G133" s="7">
        <v>33000</v>
      </c>
      <c r="H133" s="7">
        <v>110</v>
      </c>
      <c r="I133" s="8">
        <v>0.06</v>
      </c>
      <c r="J133" s="7">
        <v>390.76</v>
      </c>
      <c r="K133" s="7">
        <f t="shared" si="1"/>
        <v>42983.6</v>
      </c>
    </row>
    <row r="134" spans="1:11" x14ac:dyDescent="0.3">
      <c r="A134" s="7" t="s">
        <v>410</v>
      </c>
      <c r="B134" s="7" t="s">
        <v>172</v>
      </c>
      <c r="C134" s="7" t="s">
        <v>81</v>
      </c>
      <c r="D134" s="7" t="s">
        <v>165</v>
      </c>
      <c r="E134" s="7">
        <v>30</v>
      </c>
      <c r="F134" s="7" t="s">
        <v>167</v>
      </c>
      <c r="G134" s="7">
        <v>37000</v>
      </c>
      <c r="H134" s="7">
        <v>38</v>
      </c>
      <c r="I134" s="8">
        <v>0.03</v>
      </c>
      <c r="J134" s="7">
        <v>1021.88</v>
      </c>
      <c r="K134" s="7">
        <f t="shared" si="1"/>
        <v>38831.440000000002</v>
      </c>
    </row>
    <row r="135" spans="1:11" x14ac:dyDescent="0.3">
      <c r="A135" s="7" t="s">
        <v>409</v>
      </c>
      <c r="B135" s="7" t="s">
        <v>191</v>
      </c>
      <c r="C135" s="7" t="s">
        <v>128</v>
      </c>
      <c r="D135" s="7" t="s">
        <v>165</v>
      </c>
      <c r="E135" s="7">
        <v>55</v>
      </c>
      <c r="F135" s="7" t="s">
        <v>161</v>
      </c>
      <c r="G135" s="7">
        <v>129000</v>
      </c>
      <c r="H135" s="7">
        <v>107</v>
      </c>
      <c r="I135" s="8">
        <v>0.06</v>
      </c>
      <c r="J135" s="7">
        <v>1559.67</v>
      </c>
      <c r="K135" s="7">
        <f t="shared" ref="K135:K198" si="2">H135*J135</f>
        <v>166884.69</v>
      </c>
    </row>
    <row r="136" spans="1:11" x14ac:dyDescent="0.3">
      <c r="A136" s="7" t="s">
        <v>239</v>
      </c>
      <c r="B136" s="7" t="s">
        <v>181</v>
      </c>
      <c r="C136" s="7" t="s">
        <v>111</v>
      </c>
      <c r="D136" s="7" t="s">
        <v>165</v>
      </c>
      <c r="E136" s="7">
        <v>37</v>
      </c>
      <c r="F136" s="7" t="s">
        <v>171</v>
      </c>
      <c r="G136" s="7">
        <v>45000</v>
      </c>
      <c r="H136" s="7">
        <v>131</v>
      </c>
      <c r="I136" s="8">
        <v>0.04</v>
      </c>
      <c r="J136" s="7">
        <v>424.52</v>
      </c>
      <c r="K136" s="7">
        <f t="shared" si="2"/>
        <v>55612.119999999995</v>
      </c>
    </row>
    <row r="137" spans="1:11" x14ac:dyDescent="0.3">
      <c r="A137" s="7" t="s">
        <v>304</v>
      </c>
      <c r="B137" s="7" t="s">
        <v>169</v>
      </c>
      <c r="C137" s="7" t="s">
        <v>47</v>
      </c>
      <c r="D137" s="7" t="s">
        <v>165</v>
      </c>
      <c r="E137" s="7">
        <v>44</v>
      </c>
      <c r="F137" s="7" t="s">
        <v>171</v>
      </c>
      <c r="G137" s="7">
        <v>93000</v>
      </c>
      <c r="H137" s="7">
        <v>146</v>
      </c>
      <c r="I137" s="8">
        <v>0.03</v>
      </c>
      <c r="J137" s="7">
        <v>761.08</v>
      </c>
      <c r="K137" s="7">
        <f t="shared" si="2"/>
        <v>111117.68000000001</v>
      </c>
    </row>
    <row r="138" spans="1:11" x14ac:dyDescent="0.3">
      <c r="A138" s="7" t="s">
        <v>408</v>
      </c>
      <c r="B138" s="7" t="s">
        <v>199</v>
      </c>
      <c r="C138" s="7" t="s">
        <v>134</v>
      </c>
      <c r="D138" s="7" t="s">
        <v>165</v>
      </c>
      <c r="E138" s="7">
        <v>38</v>
      </c>
      <c r="F138" s="7" t="s">
        <v>171</v>
      </c>
      <c r="G138" s="7">
        <v>103000</v>
      </c>
      <c r="H138" s="7">
        <v>66</v>
      </c>
      <c r="I138" s="8">
        <v>7.0000000000000007E-2</v>
      </c>
      <c r="J138" s="7">
        <v>1884.74</v>
      </c>
      <c r="K138" s="7">
        <f t="shared" si="2"/>
        <v>124392.84</v>
      </c>
    </row>
    <row r="139" spans="1:11" x14ac:dyDescent="0.3">
      <c r="A139" s="7" t="s">
        <v>336</v>
      </c>
      <c r="B139" s="7" t="s">
        <v>176</v>
      </c>
      <c r="C139" s="7" t="s">
        <v>83</v>
      </c>
      <c r="D139" s="7" t="s">
        <v>165</v>
      </c>
      <c r="E139" s="7">
        <v>24</v>
      </c>
      <c r="F139" s="7" t="s">
        <v>161</v>
      </c>
      <c r="G139" s="7">
        <v>70000</v>
      </c>
      <c r="H139" s="7">
        <v>159</v>
      </c>
      <c r="I139" s="8">
        <v>0.04</v>
      </c>
      <c r="J139" s="7">
        <v>567.89</v>
      </c>
      <c r="K139" s="7">
        <f t="shared" si="2"/>
        <v>90294.51</v>
      </c>
    </row>
    <row r="140" spans="1:11" x14ac:dyDescent="0.3">
      <c r="A140" s="7" t="s">
        <v>363</v>
      </c>
      <c r="B140" s="7" t="s">
        <v>191</v>
      </c>
      <c r="C140" s="7" t="s">
        <v>117</v>
      </c>
      <c r="D140" s="7" t="s">
        <v>165</v>
      </c>
      <c r="E140" s="7">
        <v>21</v>
      </c>
      <c r="F140" s="7" t="s">
        <v>161</v>
      </c>
      <c r="G140" s="7">
        <v>115000</v>
      </c>
      <c r="H140" s="7">
        <v>135</v>
      </c>
      <c r="I140" s="8">
        <v>7.0000000000000007E-2</v>
      </c>
      <c r="J140" s="7">
        <v>1233.2</v>
      </c>
      <c r="K140" s="7">
        <f t="shared" si="2"/>
        <v>166482</v>
      </c>
    </row>
    <row r="141" spans="1:11" x14ac:dyDescent="0.3">
      <c r="A141" s="7" t="s">
        <v>303</v>
      </c>
      <c r="B141" s="7" t="s">
        <v>177</v>
      </c>
      <c r="C141" s="7" t="s">
        <v>44</v>
      </c>
      <c r="D141" s="7" t="s">
        <v>165</v>
      </c>
      <c r="E141" s="7">
        <v>64</v>
      </c>
      <c r="F141" s="7" t="s">
        <v>167</v>
      </c>
      <c r="G141" s="7">
        <v>100000</v>
      </c>
      <c r="H141" s="7">
        <v>53</v>
      </c>
      <c r="I141" s="8">
        <v>0.04</v>
      </c>
      <c r="J141" s="7">
        <v>2061.5</v>
      </c>
      <c r="K141" s="7">
        <f t="shared" si="2"/>
        <v>109259.5</v>
      </c>
    </row>
    <row r="142" spans="1:11" x14ac:dyDescent="0.3">
      <c r="A142" s="7" t="s">
        <v>352</v>
      </c>
      <c r="B142" s="7" t="s">
        <v>164</v>
      </c>
      <c r="C142" s="7" t="s">
        <v>45</v>
      </c>
      <c r="D142" s="7" t="s">
        <v>163</v>
      </c>
      <c r="E142" s="7">
        <v>46</v>
      </c>
      <c r="F142" s="7" t="s">
        <v>161</v>
      </c>
      <c r="G142" s="7">
        <v>137000</v>
      </c>
      <c r="H142" s="7">
        <v>117</v>
      </c>
      <c r="I142" s="8">
        <v>0.04</v>
      </c>
      <c r="J142" s="7">
        <v>1416</v>
      </c>
      <c r="K142" s="7">
        <f t="shared" si="2"/>
        <v>165672</v>
      </c>
    </row>
    <row r="143" spans="1:11" x14ac:dyDescent="0.3">
      <c r="A143" s="7" t="s">
        <v>402</v>
      </c>
      <c r="B143" s="7" t="s">
        <v>176</v>
      </c>
      <c r="C143" s="7" t="s">
        <v>63</v>
      </c>
      <c r="D143" s="7" t="s">
        <v>165</v>
      </c>
      <c r="E143" s="7">
        <v>24</v>
      </c>
      <c r="F143" s="7" t="s">
        <v>171</v>
      </c>
      <c r="G143" s="7">
        <v>81000</v>
      </c>
      <c r="H143" s="7">
        <v>172</v>
      </c>
      <c r="I143" s="8">
        <v>0.04</v>
      </c>
      <c r="J143" s="7">
        <v>619.52</v>
      </c>
      <c r="K143" s="7">
        <f t="shared" si="2"/>
        <v>106557.44</v>
      </c>
    </row>
    <row r="144" spans="1:11" x14ac:dyDescent="0.3">
      <c r="A144" s="7" t="s">
        <v>225</v>
      </c>
      <c r="B144" s="7" t="s">
        <v>201</v>
      </c>
      <c r="C144" s="7" t="s">
        <v>139</v>
      </c>
      <c r="D144" s="7" t="s">
        <v>163</v>
      </c>
      <c r="E144" s="7">
        <v>41</v>
      </c>
      <c r="F144" s="7" t="s">
        <v>171</v>
      </c>
      <c r="G144" s="7">
        <v>90000</v>
      </c>
      <c r="H144" s="7">
        <v>138</v>
      </c>
      <c r="I144" s="8">
        <v>0.05</v>
      </c>
      <c r="J144" s="7">
        <v>858.87</v>
      </c>
      <c r="K144" s="7">
        <f t="shared" si="2"/>
        <v>118524.06</v>
      </c>
    </row>
    <row r="145" spans="1:11" x14ac:dyDescent="0.3">
      <c r="A145" s="7" t="s">
        <v>220</v>
      </c>
      <c r="B145" s="7" t="s">
        <v>205</v>
      </c>
      <c r="C145" s="7" t="s">
        <v>32</v>
      </c>
      <c r="D145" s="7" t="s">
        <v>165</v>
      </c>
      <c r="E145" s="7">
        <v>68</v>
      </c>
      <c r="F145" s="7" t="s">
        <v>161</v>
      </c>
      <c r="G145" s="7">
        <v>85000</v>
      </c>
      <c r="H145" s="7">
        <v>109</v>
      </c>
      <c r="I145" s="8">
        <v>0.04</v>
      </c>
      <c r="J145" s="7">
        <v>931.33</v>
      </c>
      <c r="K145" s="7">
        <f t="shared" si="2"/>
        <v>101514.97</v>
      </c>
    </row>
    <row r="146" spans="1:11" x14ac:dyDescent="0.3">
      <c r="A146" s="7" t="s">
        <v>303</v>
      </c>
      <c r="B146" s="7" t="s">
        <v>197</v>
      </c>
      <c r="C146" s="7" t="s">
        <v>83</v>
      </c>
      <c r="D146" s="7" t="s">
        <v>165</v>
      </c>
      <c r="E146" s="7">
        <v>57</v>
      </c>
      <c r="F146" s="7" t="s">
        <v>161</v>
      </c>
      <c r="G146" s="7">
        <v>89000</v>
      </c>
      <c r="H146" s="7">
        <v>138</v>
      </c>
      <c r="I146" s="8">
        <v>0.04</v>
      </c>
      <c r="J146" s="7">
        <v>805.65</v>
      </c>
      <c r="K146" s="7">
        <f t="shared" si="2"/>
        <v>111179.7</v>
      </c>
    </row>
    <row r="147" spans="1:11" x14ac:dyDescent="0.3">
      <c r="A147" s="7" t="s">
        <v>268</v>
      </c>
      <c r="B147" s="7" t="s">
        <v>205</v>
      </c>
      <c r="C147" s="7" t="s">
        <v>137</v>
      </c>
      <c r="D147" s="7" t="s">
        <v>165</v>
      </c>
      <c r="E147" s="7">
        <v>64</v>
      </c>
      <c r="F147" s="7" t="s">
        <v>171</v>
      </c>
      <c r="G147" s="7">
        <v>75000</v>
      </c>
      <c r="H147" s="7">
        <v>58</v>
      </c>
      <c r="I147" s="8">
        <v>0.06</v>
      </c>
      <c r="J147" s="7">
        <v>1492.86</v>
      </c>
      <c r="K147" s="7">
        <f t="shared" si="2"/>
        <v>86585.87999999999</v>
      </c>
    </row>
    <row r="148" spans="1:11" x14ac:dyDescent="0.3">
      <c r="A148" s="7" t="s">
        <v>257</v>
      </c>
      <c r="B148" s="7" t="s">
        <v>188</v>
      </c>
      <c r="C148" s="7" t="s">
        <v>114</v>
      </c>
      <c r="D148" s="7" t="s">
        <v>165</v>
      </c>
      <c r="E148" s="7">
        <v>30</v>
      </c>
      <c r="F148" s="7" t="s">
        <v>171</v>
      </c>
      <c r="G148" s="7">
        <v>59000</v>
      </c>
      <c r="H148" s="7">
        <v>102</v>
      </c>
      <c r="I148" s="8">
        <v>7.0000000000000007E-2</v>
      </c>
      <c r="J148" s="7">
        <v>769.12</v>
      </c>
      <c r="K148" s="7">
        <f t="shared" si="2"/>
        <v>78450.240000000005</v>
      </c>
    </row>
    <row r="149" spans="1:11" x14ac:dyDescent="0.3">
      <c r="A149" s="7" t="s">
        <v>242</v>
      </c>
      <c r="B149" s="7" t="s">
        <v>181</v>
      </c>
      <c r="C149" s="7" t="s">
        <v>63</v>
      </c>
      <c r="D149" s="7" t="s">
        <v>165</v>
      </c>
      <c r="E149" s="7">
        <v>22</v>
      </c>
      <c r="F149" s="7" t="s">
        <v>171</v>
      </c>
      <c r="G149" s="7">
        <v>120000</v>
      </c>
      <c r="H149" s="7">
        <v>130</v>
      </c>
      <c r="I149" s="8">
        <v>0.06</v>
      </c>
      <c r="J149" s="7">
        <v>1257.58</v>
      </c>
      <c r="K149" s="7">
        <f t="shared" si="2"/>
        <v>163485.4</v>
      </c>
    </row>
    <row r="150" spans="1:11" x14ac:dyDescent="0.3">
      <c r="A150" s="7" t="s">
        <v>315</v>
      </c>
      <c r="B150" s="7" t="s">
        <v>181</v>
      </c>
      <c r="C150" s="7" t="s">
        <v>37</v>
      </c>
      <c r="D150" s="7" t="s">
        <v>165</v>
      </c>
      <c r="E150" s="7">
        <v>69</v>
      </c>
      <c r="F150" s="7" t="s">
        <v>167</v>
      </c>
      <c r="G150" s="7">
        <v>46000</v>
      </c>
      <c r="H150" s="7">
        <v>143</v>
      </c>
      <c r="I150" s="8">
        <v>7.0000000000000007E-2</v>
      </c>
      <c r="J150" s="7">
        <v>475.17</v>
      </c>
      <c r="K150" s="7">
        <f t="shared" si="2"/>
        <v>67949.31</v>
      </c>
    </row>
    <row r="151" spans="1:11" x14ac:dyDescent="0.3">
      <c r="A151" s="7" t="s">
        <v>404</v>
      </c>
      <c r="B151" s="7" t="s">
        <v>200</v>
      </c>
      <c r="C151" s="7" t="s">
        <v>66</v>
      </c>
      <c r="D151" s="7" t="s">
        <v>163</v>
      </c>
      <c r="E151" s="7">
        <v>56</v>
      </c>
      <c r="F151" s="7" t="s">
        <v>171</v>
      </c>
      <c r="G151" s="7">
        <v>74000</v>
      </c>
      <c r="H151" s="7">
        <v>169</v>
      </c>
      <c r="I151" s="8">
        <v>0.05</v>
      </c>
      <c r="J151" s="7">
        <v>610.86</v>
      </c>
      <c r="K151" s="7">
        <f t="shared" si="2"/>
        <v>103235.34</v>
      </c>
    </row>
    <row r="152" spans="1:11" x14ac:dyDescent="0.3">
      <c r="A152" s="7" t="s">
        <v>352</v>
      </c>
      <c r="B152" s="7" t="s">
        <v>189</v>
      </c>
      <c r="C152" s="7" t="s">
        <v>13</v>
      </c>
      <c r="D152" s="7" t="s">
        <v>165</v>
      </c>
      <c r="E152" s="7">
        <v>55</v>
      </c>
      <c r="F152" s="7" t="s">
        <v>167</v>
      </c>
      <c r="G152" s="7">
        <v>150000</v>
      </c>
      <c r="H152" s="7">
        <v>137</v>
      </c>
      <c r="I152" s="8">
        <v>0.03</v>
      </c>
      <c r="J152" s="7">
        <v>1294.43</v>
      </c>
      <c r="K152" s="7">
        <f t="shared" si="2"/>
        <v>177336.91</v>
      </c>
    </row>
    <row r="153" spans="1:11" x14ac:dyDescent="0.3">
      <c r="A153" s="7" t="s">
        <v>356</v>
      </c>
      <c r="B153" s="7" t="s">
        <v>210</v>
      </c>
      <c r="C153" s="7" t="s">
        <v>90</v>
      </c>
      <c r="D153" s="7" t="s">
        <v>165</v>
      </c>
      <c r="E153" s="7">
        <v>40</v>
      </c>
      <c r="F153" s="7" t="s">
        <v>171</v>
      </c>
      <c r="G153" s="7">
        <v>79000</v>
      </c>
      <c r="H153" s="7">
        <v>136</v>
      </c>
      <c r="I153" s="8">
        <v>7.0000000000000007E-2</v>
      </c>
      <c r="J153" s="7">
        <v>843.06</v>
      </c>
      <c r="K153" s="7">
        <f t="shared" si="2"/>
        <v>114656.15999999999</v>
      </c>
    </row>
    <row r="154" spans="1:11" x14ac:dyDescent="0.3">
      <c r="A154" s="7" t="s">
        <v>254</v>
      </c>
      <c r="B154" s="7" t="s">
        <v>173</v>
      </c>
      <c r="C154" s="7" t="s">
        <v>44</v>
      </c>
      <c r="D154" s="7" t="s">
        <v>163</v>
      </c>
      <c r="E154" s="7">
        <v>50</v>
      </c>
      <c r="F154" s="7" t="s">
        <v>171</v>
      </c>
      <c r="G154" s="7">
        <v>59000</v>
      </c>
      <c r="H154" s="7">
        <v>114</v>
      </c>
      <c r="I154" s="8">
        <v>0.06</v>
      </c>
      <c r="J154" s="7">
        <v>680.24</v>
      </c>
      <c r="K154" s="7">
        <f t="shared" si="2"/>
        <v>77547.360000000001</v>
      </c>
    </row>
    <row r="155" spans="1:11" x14ac:dyDescent="0.3">
      <c r="A155" s="7" t="s">
        <v>307</v>
      </c>
      <c r="B155" s="7" t="s">
        <v>178</v>
      </c>
      <c r="C155" s="7" t="s">
        <v>7</v>
      </c>
      <c r="D155" s="7" t="s">
        <v>165</v>
      </c>
      <c r="E155" s="7">
        <v>70</v>
      </c>
      <c r="F155" s="7" t="s">
        <v>161</v>
      </c>
      <c r="G155" s="7">
        <v>116000</v>
      </c>
      <c r="H155" s="7">
        <v>131</v>
      </c>
      <c r="I155" s="8">
        <v>0.04</v>
      </c>
      <c r="J155" s="7">
        <v>1094.31</v>
      </c>
      <c r="K155" s="7">
        <f t="shared" si="2"/>
        <v>143354.60999999999</v>
      </c>
    </row>
    <row r="156" spans="1:11" x14ac:dyDescent="0.3">
      <c r="A156" s="7" t="s">
        <v>273</v>
      </c>
      <c r="B156" s="7" t="s">
        <v>178</v>
      </c>
      <c r="C156" s="7" t="s">
        <v>110</v>
      </c>
      <c r="D156" s="7" t="s">
        <v>165</v>
      </c>
      <c r="E156" s="7">
        <v>34</v>
      </c>
      <c r="F156" s="7" t="s">
        <v>171</v>
      </c>
      <c r="G156" s="7">
        <v>130000</v>
      </c>
      <c r="H156" s="7">
        <v>38</v>
      </c>
      <c r="I156" s="8">
        <v>7.0000000000000007E-2</v>
      </c>
      <c r="J156" s="7">
        <v>3824.14</v>
      </c>
      <c r="K156" s="7">
        <f t="shared" si="2"/>
        <v>145317.32</v>
      </c>
    </row>
    <row r="157" spans="1:11" x14ac:dyDescent="0.3">
      <c r="A157" s="7" t="s">
        <v>220</v>
      </c>
      <c r="B157" s="7" t="s">
        <v>204</v>
      </c>
      <c r="C157" s="7" t="s">
        <v>56</v>
      </c>
      <c r="D157" s="7" t="s">
        <v>165</v>
      </c>
      <c r="E157" s="7">
        <v>41</v>
      </c>
      <c r="F157" s="7" t="s">
        <v>167</v>
      </c>
      <c r="G157" s="7">
        <v>43000</v>
      </c>
      <c r="H157" s="7">
        <v>100</v>
      </c>
      <c r="I157" s="8">
        <v>0.03</v>
      </c>
      <c r="J157" s="7">
        <v>486.52</v>
      </c>
      <c r="K157" s="7">
        <f t="shared" si="2"/>
        <v>48652</v>
      </c>
    </row>
    <row r="158" spans="1:11" x14ac:dyDescent="0.3">
      <c r="A158" s="7" t="s">
        <v>253</v>
      </c>
      <c r="B158" s="7" t="s">
        <v>202</v>
      </c>
      <c r="C158" s="7" t="s">
        <v>45</v>
      </c>
      <c r="D158" s="7" t="s">
        <v>165</v>
      </c>
      <c r="E158" s="7">
        <v>69</v>
      </c>
      <c r="F158" s="7" t="s">
        <v>171</v>
      </c>
      <c r="G158" s="7">
        <v>66000</v>
      </c>
      <c r="H158" s="7">
        <v>38</v>
      </c>
      <c r="I158" s="8">
        <v>0.05</v>
      </c>
      <c r="J158" s="7">
        <v>1881.58</v>
      </c>
      <c r="K158" s="7">
        <f t="shared" si="2"/>
        <v>71500.039999999994</v>
      </c>
    </row>
    <row r="159" spans="1:11" x14ac:dyDescent="0.3">
      <c r="A159" s="7" t="s">
        <v>408</v>
      </c>
      <c r="B159" s="7" t="s">
        <v>172</v>
      </c>
      <c r="C159" s="7" t="s">
        <v>51</v>
      </c>
      <c r="D159" s="7" t="s">
        <v>165</v>
      </c>
      <c r="E159" s="7">
        <v>40</v>
      </c>
      <c r="F159" s="7" t="s">
        <v>167</v>
      </c>
      <c r="G159" s="7">
        <v>73000</v>
      </c>
      <c r="H159" s="7">
        <v>169</v>
      </c>
      <c r="I159" s="8">
        <v>7.0000000000000007E-2</v>
      </c>
      <c r="J159" s="7">
        <v>680.46</v>
      </c>
      <c r="K159" s="7">
        <f t="shared" si="2"/>
        <v>114997.74</v>
      </c>
    </row>
    <row r="160" spans="1:11" x14ac:dyDescent="0.3">
      <c r="A160" s="7" t="s">
        <v>360</v>
      </c>
      <c r="B160" s="7" t="s">
        <v>210</v>
      </c>
      <c r="C160" s="7" t="s">
        <v>83</v>
      </c>
      <c r="D160" s="7" t="s">
        <v>165</v>
      </c>
      <c r="E160" s="7">
        <v>31</v>
      </c>
      <c r="F160" s="7" t="s">
        <v>161</v>
      </c>
      <c r="G160" s="7">
        <v>132000</v>
      </c>
      <c r="H160" s="7">
        <v>129</v>
      </c>
      <c r="I160" s="8">
        <v>7.0000000000000007E-2</v>
      </c>
      <c r="J160" s="7">
        <v>1458.94</v>
      </c>
      <c r="K160" s="7">
        <f t="shared" si="2"/>
        <v>188203.26</v>
      </c>
    </row>
    <row r="161" spans="1:11" x14ac:dyDescent="0.3">
      <c r="A161" s="7" t="s">
        <v>343</v>
      </c>
      <c r="B161" s="7" t="s">
        <v>197</v>
      </c>
      <c r="C161" s="7" t="s">
        <v>102</v>
      </c>
      <c r="D161" s="7" t="s">
        <v>165</v>
      </c>
      <c r="E161" s="7">
        <v>29</v>
      </c>
      <c r="F161" s="7" t="s">
        <v>171</v>
      </c>
      <c r="G161" s="7">
        <v>31000</v>
      </c>
      <c r="H161" s="7">
        <v>128</v>
      </c>
      <c r="I161" s="8">
        <v>0.04</v>
      </c>
      <c r="J161" s="7">
        <v>297.91000000000003</v>
      </c>
      <c r="K161" s="7">
        <f t="shared" si="2"/>
        <v>38132.480000000003</v>
      </c>
    </row>
    <row r="162" spans="1:11" x14ac:dyDescent="0.3">
      <c r="A162" s="7" t="s">
        <v>232</v>
      </c>
      <c r="B162" s="7" t="s">
        <v>197</v>
      </c>
      <c r="C162" s="7" t="s">
        <v>142</v>
      </c>
      <c r="D162" s="7" t="s">
        <v>165</v>
      </c>
      <c r="E162" s="7">
        <v>35</v>
      </c>
      <c r="F162" s="7" t="s">
        <v>167</v>
      </c>
      <c r="G162" s="7">
        <v>48000</v>
      </c>
      <c r="H162" s="7">
        <v>60</v>
      </c>
      <c r="I162" s="8">
        <v>7.0000000000000007E-2</v>
      </c>
      <c r="J162" s="7">
        <v>950.46</v>
      </c>
      <c r="K162" s="7">
        <f t="shared" si="2"/>
        <v>57027.600000000006</v>
      </c>
    </row>
    <row r="163" spans="1:11" x14ac:dyDescent="0.3">
      <c r="A163" s="7" t="s">
        <v>325</v>
      </c>
      <c r="B163" s="7" t="s">
        <v>194</v>
      </c>
      <c r="C163" s="7" t="s">
        <v>62</v>
      </c>
      <c r="D163" s="7" t="s">
        <v>165</v>
      </c>
      <c r="E163" s="7">
        <v>44</v>
      </c>
      <c r="F163" s="7" t="s">
        <v>171</v>
      </c>
      <c r="G163" s="7">
        <v>77000</v>
      </c>
      <c r="H163" s="7">
        <v>64</v>
      </c>
      <c r="I163" s="8">
        <v>7.0000000000000007E-2</v>
      </c>
      <c r="J163" s="7">
        <v>1445.12</v>
      </c>
      <c r="K163" s="7">
        <f t="shared" si="2"/>
        <v>92487.679999999993</v>
      </c>
    </row>
    <row r="164" spans="1:11" x14ac:dyDescent="0.3">
      <c r="A164" s="7" t="s">
        <v>311</v>
      </c>
      <c r="B164" s="7" t="s">
        <v>190</v>
      </c>
      <c r="C164" s="7" t="s">
        <v>93</v>
      </c>
      <c r="D164" s="7" t="s">
        <v>163</v>
      </c>
      <c r="E164" s="7">
        <v>39</v>
      </c>
      <c r="F164" s="7" t="s">
        <v>167</v>
      </c>
      <c r="G164" s="7">
        <v>81000</v>
      </c>
      <c r="H164" s="7">
        <v>123</v>
      </c>
      <c r="I164" s="8">
        <v>7.0000000000000007E-2</v>
      </c>
      <c r="J164" s="7">
        <v>924.64</v>
      </c>
      <c r="K164" s="7">
        <f t="shared" si="2"/>
        <v>113730.72</v>
      </c>
    </row>
    <row r="165" spans="1:11" x14ac:dyDescent="0.3">
      <c r="A165" s="7" t="s">
        <v>247</v>
      </c>
      <c r="B165" s="7" t="s">
        <v>206</v>
      </c>
      <c r="C165" s="7" t="s">
        <v>145</v>
      </c>
      <c r="D165" s="7" t="s">
        <v>163</v>
      </c>
      <c r="E165" s="7">
        <v>42</v>
      </c>
      <c r="F165" s="7" t="s">
        <v>161</v>
      </c>
      <c r="G165" s="7">
        <v>56000</v>
      </c>
      <c r="H165" s="7">
        <v>78</v>
      </c>
      <c r="I165" s="8">
        <v>0.05</v>
      </c>
      <c r="J165" s="7">
        <v>842.41</v>
      </c>
      <c r="K165" s="7">
        <f t="shared" si="2"/>
        <v>65707.98</v>
      </c>
    </row>
    <row r="166" spans="1:11" x14ac:dyDescent="0.3">
      <c r="A166" s="7" t="s">
        <v>407</v>
      </c>
      <c r="B166" s="7" t="s">
        <v>184</v>
      </c>
      <c r="C166" s="7" t="s">
        <v>44</v>
      </c>
      <c r="D166" s="7" t="s">
        <v>163</v>
      </c>
      <c r="E166" s="7">
        <v>50</v>
      </c>
      <c r="F166" s="7" t="s">
        <v>171</v>
      </c>
      <c r="G166" s="7">
        <v>148000</v>
      </c>
      <c r="H166" s="7">
        <v>37</v>
      </c>
      <c r="I166" s="8">
        <v>0.05</v>
      </c>
      <c r="J166" s="7">
        <v>4324.5600000000004</v>
      </c>
      <c r="K166" s="7">
        <f t="shared" si="2"/>
        <v>160008.72</v>
      </c>
    </row>
    <row r="167" spans="1:11" x14ac:dyDescent="0.3">
      <c r="A167" s="7" t="s">
        <v>369</v>
      </c>
      <c r="B167" s="7" t="s">
        <v>208</v>
      </c>
      <c r="C167" s="7" t="s">
        <v>129</v>
      </c>
      <c r="D167" s="7" t="s">
        <v>165</v>
      </c>
      <c r="E167" s="7">
        <v>47</v>
      </c>
      <c r="F167" s="7" t="s">
        <v>161</v>
      </c>
      <c r="G167" s="7">
        <v>35000</v>
      </c>
      <c r="H167" s="7">
        <v>148</v>
      </c>
      <c r="I167" s="8">
        <v>0.04</v>
      </c>
      <c r="J167" s="7">
        <v>299.98</v>
      </c>
      <c r="K167" s="7">
        <f t="shared" si="2"/>
        <v>44397.04</v>
      </c>
    </row>
    <row r="168" spans="1:11" x14ac:dyDescent="0.3">
      <c r="A168" s="7" t="s">
        <v>406</v>
      </c>
      <c r="B168" s="7" t="s">
        <v>185</v>
      </c>
      <c r="C168" s="7" t="s">
        <v>96</v>
      </c>
      <c r="D168" s="7" t="s">
        <v>165</v>
      </c>
      <c r="E168" s="7">
        <v>22</v>
      </c>
      <c r="F168" s="7" t="s">
        <v>171</v>
      </c>
      <c r="G168" s="7">
        <v>70000</v>
      </c>
      <c r="H168" s="7">
        <v>106</v>
      </c>
      <c r="I168" s="8">
        <v>0.03</v>
      </c>
      <c r="J168" s="7">
        <v>752.56</v>
      </c>
      <c r="K168" s="7">
        <f t="shared" si="2"/>
        <v>79771.360000000001</v>
      </c>
    </row>
    <row r="169" spans="1:11" x14ac:dyDescent="0.3">
      <c r="A169" s="7" t="s">
        <v>405</v>
      </c>
      <c r="B169" s="7" t="s">
        <v>180</v>
      </c>
      <c r="C169" s="7" t="s">
        <v>58</v>
      </c>
      <c r="D169" s="7" t="s">
        <v>163</v>
      </c>
      <c r="E169" s="7">
        <v>49</v>
      </c>
      <c r="F169" s="7" t="s">
        <v>161</v>
      </c>
      <c r="G169" s="7">
        <v>63000</v>
      </c>
      <c r="H169" s="7">
        <v>95</v>
      </c>
      <c r="I169" s="8">
        <v>0.05</v>
      </c>
      <c r="J169" s="7">
        <v>804.41</v>
      </c>
      <c r="K169" s="7">
        <f t="shared" si="2"/>
        <v>76418.95</v>
      </c>
    </row>
    <row r="170" spans="1:11" x14ac:dyDescent="0.3">
      <c r="A170" s="7" t="s">
        <v>358</v>
      </c>
      <c r="B170" s="7" t="s">
        <v>194</v>
      </c>
      <c r="C170" s="7" t="s">
        <v>32</v>
      </c>
      <c r="D170" s="7" t="s">
        <v>165</v>
      </c>
      <c r="E170" s="7">
        <v>28</v>
      </c>
      <c r="F170" s="7" t="s">
        <v>171</v>
      </c>
      <c r="G170" s="7">
        <v>90000</v>
      </c>
      <c r="H170" s="7">
        <v>79</v>
      </c>
      <c r="I170" s="8">
        <v>0.04</v>
      </c>
      <c r="J170" s="7">
        <v>1297.7</v>
      </c>
      <c r="K170" s="7">
        <f t="shared" si="2"/>
        <v>102518.3</v>
      </c>
    </row>
    <row r="171" spans="1:11" x14ac:dyDescent="0.3">
      <c r="A171" s="7" t="s">
        <v>325</v>
      </c>
      <c r="B171" s="7" t="s">
        <v>189</v>
      </c>
      <c r="C171" s="7" t="s">
        <v>115</v>
      </c>
      <c r="D171" s="7" t="s">
        <v>165</v>
      </c>
      <c r="E171" s="7">
        <v>23</v>
      </c>
      <c r="F171" s="7" t="s">
        <v>171</v>
      </c>
      <c r="G171" s="7">
        <v>86000</v>
      </c>
      <c r="H171" s="7">
        <v>107</v>
      </c>
      <c r="I171" s="8">
        <v>7.0000000000000007E-2</v>
      </c>
      <c r="J171" s="7">
        <v>1082.77</v>
      </c>
      <c r="K171" s="7">
        <f t="shared" si="2"/>
        <v>115856.39</v>
      </c>
    </row>
    <row r="172" spans="1:11" x14ac:dyDescent="0.3">
      <c r="A172" s="7" t="s">
        <v>404</v>
      </c>
      <c r="B172" s="7" t="s">
        <v>197</v>
      </c>
      <c r="C172" s="7" t="s">
        <v>106</v>
      </c>
      <c r="D172" s="7" t="s">
        <v>165</v>
      </c>
      <c r="E172" s="7">
        <v>66</v>
      </c>
      <c r="F172" s="7" t="s">
        <v>167</v>
      </c>
      <c r="G172" s="7">
        <v>72000</v>
      </c>
      <c r="H172" s="7">
        <v>170</v>
      </c>
      <c r="I172" s="8">
        <v>0.05</v>
      </c>
      <c r="J172" s="7">
        <v>591.94000000000005</v>
      </c>
      <c r="K172" s="7">
        <f t="shared" si="2"/>
        <v>100629.8</v>
      </c>
    </row>
    <row r="173" spans="1:11" x14ac:dyDescent="0.3">
      <c r="A173" s="7" t="s">
        <v>381</v>
      </c>
      <c r="B173" s="7" t="s">
        <v>176</v>
      </c>
      <c r="C173" s="7" t="s">
        <v>78</v>
      </c>
      <c r="D173" s="7" t="s">
        <v>165</v>
      </c>
      <c r="E173" s="7">
        <v>64</v>
      </c>
      <c r="F173" s="7" t="s">
        <v>167</v>
      </c>
      <c r="G173" s="7">
        <v>55000</v>
      </c>
      <c r="H173" s="7">
        <v>122</v>
      </c>
      <c r="I173" s="8">
        <v>0.03</v>
      </c>
      <c r="J173" s="7">
        <v>523.62</v>
      </c>
      <c r="K173" s="7">
        <f t="shared" si="2"/>
        <v>63881.64</v>
      </c>
    </row>
    <row r="174" spans="1:11" x14ac:dyDescent="0.3">
      <c r="A174" s="7" t="s">
        <v>326</v>
      </c>
      <c r="B174" s="7" t="s">
        <v>208</v>
      </c>
      <c r="C174" s="7" t="s">
        <v>51</v>
      </c>
      <c r="D174" s="7" t="s">
        <v>165</v>
      </c>
      <c r="E174" s="7">
        <v>26</v>
      </c>
      <c r="F174" s="7" t="s">
        <v>171</v>
      </c>
      <c r="G174" s="7">
        <v>88000</v>
      </c>
      <c r="H174" s="7">
        <v>176</v>
      </c>
      <c r="I174" s="8">
        <v>0.06</v>
      </c>
      <c r="J174" s="7">
        <v>753.03</v>
      </c>
      <c r="K174" s="7">
        <f t="shared" si="2"/>
        <v>132533.28</v>
      </c>
    </row>
    <row r="175" spans="1:11" x14ac:dyDescent="0.3">
      <c r="A175" s="7" t="s">
        <v>388</v>
      </c>
      <c r="B175" s="7" t="s">
        <v>189</v>
      </c>
      <c r="C175" s="7" t="s">
        <v>132</v>
      </c>
      <c r="D175" s="7" t="s">
        <v>165</v>
      </c>
      <c r="E175" s="7">
        <v>34</v>
      </c>
      <c r="F175" s="7" t="s">
        <v>167</v>
      </c>
      <c r="G175" s="7">
        <v>113000</v>
      </c>
      <c r="H175" s="7">
        <v>31</v>
      </c>
      <c r="I175" s="8">
        <v>0.06</v>
      </c>
      <c r="J175" s="7">
        <v>3944.04</v>
      </c>
      <c r="K175" s="7">
        <f t="shared" si="2"/>
        <v>122265.24</v>
      </c>
    </row>
    <row r="176" spans="1:11" x14ac:dyDescent="0.3">
      <c r="A176" s="7" t="s">
        <v>403</v>
      </c>
      <c r="B176" s="7" t="s">
        <v>200</v>
      </c>
      <c r="C176" s="7" t="s">
        <v>106</v>
      </c>
      <c r="D176" s="7" t="s">
        <v>163</v>
      </c>
      <c r="E176" s="7">
        <v>23</v>
      </c>
      <c r="F176" s="7" t="s">
        <v>171</v>
      </c>
      <c r="G176" s="7">
        <v>83000</v>
      </c>
      <c r="H176" s="7">
        <v>39</v>
      </c>
      <c r="I176" s="8">
        <v>0.06</v>
      </c>
      <c r="J176" s="7">
        <v>2347.7399999999998</v>
      </c>
      <c r="K176" s="7">
        <f t="shared" si="2"/>
        <v>91561.859999999986</v>
      </c>
    </row>
    <row r="177" spans="1:11" x14ac:dyDescent="0.3">
      <c r="A177" s="7" t="s">
        <v>355</v>
      </c>
      <c r="B177" s="7" t="s">
        <v>172</v>
      </c>
      <c r="C177" s="7" t="s">
        <v>98</v>
      </c>
      <c r="D177" s="7" t="s">
        <v>165</v>
      </c>
      <c r="E177" s="7">
        <v>36</v>
      </c>
      <c r="F177" s="7" t="s">
        <v>161</v>
      </c>
      <c r="G177" s="7">
        <v>140000</v>
      </c>
      <c r="H177" s="7">
        <v>85</v>
      </c>
      <c r="I177" s="8">
        <v>0.05</v>
      </c>
      <c r="J177" s="7">
        <v>1959.3</v>
      </c>
      <c r="K177" s="7">
        <f t="shared" si="2"/>
        <v>166540.5</v>
      </c>
    </row>
    <row r="178" spans="1:11" x14ac:dyDescent="0.3">
      <c r="A178" s="7" t="s">
        <v>246</v>
      </c>
      <c r="B178" s="7" t="s">
        <v>204</v>
      </c>
      <c r="C178" s="7" t="s">
        <v>58</v>
      </c>
      <c r="D178" s="7" t="s">
        <v>165</v>
      </c>
      <c r="E178" s="7">
        <v>34</v>
      </c>
      <c r="F178" s="7" t="s">
        <v>167</v>
      </c>
      <c r="G178" s="7">
        <v>30000</v>
      </c>
      <c r="H178" s="7">
        <v>36</v>
      </c>
      <c r="I178" s="8">
        <v>0.03</v>
      </c>
      <c r="J178" s="7">
        <v>872.44</v>
      </c>
      <c r="K178" s="7">
        <f t="shared" si="2"/>
        <v>31407.840000000004</v>
      </c>
    </row>
    <row r="179" spans="1:11" x14ac:dyDescent="0.3">
      <c r="A179" s="7" t="s">
        <v>392</v>
      </c>
      <c r="B179" s="7" t="s">
        <v>199</v>
      </c>
      <c r="C179" s="7" t="s">
        <v>122</v>
      </c>
      <c r="D179" s="7" t="s">
        <v>165</v>
      </c>
      <c r="E179" s="7">
        <v>20</v>
      </c>
      <c r="F179" s="7" t="s">
        <v>167</v>
      </c>
      <c r="G179" s="7">
        <v>114000</v>
      </c>
      <c r="H179" s="7">
        <v>82</v>
      </c>
      <c r="I179" s="8">
        <v>0.05</v>
      </c>
      <c r="J179" s="7">
        <v>1644.11</v>
      </c>
      <c r="K179" s="7">
        <f t="shared" si="2"/>
        <v>134817.01999999999</v>
      </c>
    </row>
    <row r="180" spans="1:11" x14ac:dyDescent="0.3">
      <c r="A180" s="7" t="s">
        <v>363</v>
      </c>
      <c r="B180" s="7" t="s">
        <v>193</v>
      </c>
      <c r="C180" s="7" t="s">
        <v>56</v>
      </c>
      <c r="D180" s="7" t="s">
        <v>165</v>
      </c>
      <c r="E180" s="7">
        <v>60</v>
      </c>
      <c r="F180" s="7" t="s">
        <v>167</v>
      </c>
      <c r="G180" s="7">
        <v>72000</v>
      </c>
      <c r="H180" s="7">
        <v>86</v>
      </c>
      <c r="I180" s="8">
        <v>0.05</v>
      </c>
      <c r="J180" s="7">
        <v>997.87</v>
      </c>
      <c r="K180" s="7">
        <f t="shared" si="2"/>
        <v>85816.82</v>
      </c>
    </row>
    <row r="181" spans="1:11" x14ac:dyDescent="0.3">
      <c r="A181" s="7" t="s">
        <v>318</v>
      </c>
      <c r="B181" s="7" t="s">
        <v>198</v>
      </c>
      <c r="C181" s="7" t="s">
        <v>135</v>
      </c>
      <c r="D181" s="7" t="s">
        <v>165</v>
      </c>
      <c r="E181" s="7">
        <v>66</v>
      </c>
      <c r="F181" s="7" t="s">
        <v>167</v>
      </c>
      <c r="G181" s="7">
        <v>61000</v>
      </c>
      <c r="H181" s="7">
        <v>112</v>
      </c>
      <c r="I181" s="8">
        <v>0.05</v>
      </c>
      <c r="J181" s="7">
        <v>682.69</v>
      </c>
      <c r="K181" s="7">
        <f t="shared" si="2"/>
        <v>76461.279999999999</v>
      </c>
    </row>
    <row r="182" spans="1:11" x14ac:dyDescent="0.3">
      <c r="A182" s="7" t="s">
        <v>320</v>
      </c>
      <c r="B182" s="7" t="s">
        <v>189</v>
      </c>
      <c r="C182" s="7" t="s">
        <v>137</v>
      </c>
      <c r="D182" s="7" t="s">
        <v>165</v>
      </c>
      <c r="E182" s="7">
        <v>40</v>
      </c>
      <c r="F182" s="7" t="s">
        <v>161</v>
      </c>
      <c r="G182" s="7">
        <v>31000</v>
      </c>
      <c r="H182" s="7">
        <v>152</v>
      </c>
      <c r="I182" s="8">
        <v>0.05</v>
      </c>
      <c r="J182" s="7">
        <v>275.70999999999998</v>
      </c>
      <c r="K182" s="7">
        <f t="shared" si="2"/>
        <v>41907.919999999998</v>
      </c>
    </row>
    <row r="183" spans="1:11" x14ac:dyDescent="0.3">
      <c r="A183" s="7" t="s">
        <v>402</v>
      </c>
      <c r="B183" s="7" t="s">
        <v>194</v>
      </c>
      <c r="C183" s="7" t="s">
        <v>134</v>
      </c>
      <c r="D183" s="7" t="s">
        <v>165</v>
      </c>
      <c r="E183" s="7">
        <v>26</v>
      </c>
      <c r="F183" s="7" t="s">
        <v>161</v>
      </c>
      <c r="G183" s="7">
        <v>51000</v>
      </c>
      <c r="H183" s="7">
        <v>131</v>
      </c>
      <c r="I183" s="8">
        <v>0.03</v>
      </c>
      <c r="J183" s="7">
        <v>457.02</v>
      </c>
      <c r="K183" s="7">
        <f t="shared" si="2"/>
        <v>59869.619999999995</v>
      </c>
    </row>
    <row r="184" spans="1:11" x14ac:dyDescent="0.3">
      <c r="A184" s="7" t="s">
        <v>401</v>
      </c>
      <c r="B184" s="7" t="s">
        <v>200</v>
      </c>
      <c r="C184" s="7" t="s">
        <v>83</v>
      </c>
      <c r="D184" s="7" t="s">
        <v>163</v>
      </c>
      <c r="E184" s="7">
        <v>40</v>
      </c>
      <c r="F184" s="7" t="s">
        <v>171</v>
      </c>
      <c r="G184" s="7">
        <v>79000</v>
      </c>
      <c r="H184" s="7">
        <v>148</v>
      </c>
      <c r="I184" s="8">
        <v>0.05</v>
      </c>
      <c r="J184" s="7">
        <v>716.25</v>
      </c>
      <c r="K184" s="7">
        <f t="shared" si="2"/>
        <v>106005</v>
      </c>
    </row>
    <row r="185" spans="1:11" x14ac:dyDescent="0.3">
      <c r="A185" s="7" t="s">
        <v>319</v>
      </c>
      <c r="B185" s="7" t="s">
        <v>198</v>
      </c>
      <c r="C185" s="7" t="s">
        <v>129</v>
      </c>
      <c r="D185" s="7" t="s">
        <v>165</v>
      </c>
      <c r="E185" s="7">
        <v>67</v>
      </c>
      <c r="F185" s="7" t="s">
        <v>167</v>
      </c>
      <c r="G185" s="7">
        <v>122000</v>
      </c>
      <c r="H185" s="7">
        <v>116</v>
      </c>
      <c r="I185" s="8">
        <v>0.05</v>
      </c>
      <c r="J185" s="7">
        <v>1328.43</v>
      </c>
      <c r="K185" s="7">
        <f t="shared" si="2"/>
        <v>154097.88</v>
      </c>
    </row>
    <row r="186" spans="1:11" x14ac:dyDescent="0.3">
      <c r="A186" s="7" t="s">
        <v>400</v>
      </c>
      <c r="B186" s="7" t="s">
        <v>205</v>
      </c>
      <c r="C186" s="7" t="s">
        <v>120</v>
      </c>
      <c r="D186" s="7" t="s">
        <v>165</v>
      </c>
      <c r="E186" s="7">
        <v>21</v>
      </c>
      <c r="F186" s="7" t="s">
        <v>167</v>
      </c>
      <c r="G186" s="7">
        <v>82000</v>
      </c>
      <c r="H186" s="7">
        <v>139</v>
      </c>
      <c r="I186" s="8">
        <v>0.03</v>
      </c>
      <c r="J186" s="7">
        <v>699.08</v>
      </c>
      <c r="K186" s="7">
        <f t="shared" si="2"/>
        <v>97172.12000000001</v>
      </c>
    </row>
    <row r="187" spans="1:11" x14ac:dyDescent="0.3">
      <c r="A187" s="7" t="s">
        <v>399</v>
      </c>
      <c r="B187" s="7" t="s">
        <v>203</v>
      </c>
      <c r="C187" s="7" t="s">
        <v>58</v>
      </c>
      <c r="D187" s="7" t="s">
        <v>165</v>
      </c>
      <c r="E187" s="7">
        <v>44</v>
      </c>
      <c r="F187" s="7" t="s">
        <v>161</v>
      </c>
      <c r="G187" s="7">
        <v>50000</v>
      </c>
      <c r="H187" s="7">
        <v>132</v>
      </c>
      <c r="I187" s="8">
        <v>7.0000000000000007E-2</v>
      </c>
      <c r="J187" s="7">
        <v>544.21</v>
      </c>
      <c r="K187" s="7">
        <f t="shared" si="2"/>
        <v>71835.72</v>
      </c>
    </row>
    <row r="188" spans="1:11" x14ac:dyDescent="0.3">
      <c r="A188" s="7" t="s">
        <v>224</v>
      </c>
      <c r="B188" s="7" t="s">
        <v>205</v>
      </c>
      <c r="C188" s="7" t="s">
        <v>27</v>
      </c>
      <c r="D188" s="7" t="s">
        <v>165</v>
      </c>
      <c r="E188" s="7">
        <v>33</v>
      </c>
      <c r="F188" s="7" t="s">
        <v>167</v>
      </c>
      <c r="G188" s="7">
        <v>67000</v>
      </c>
      <c r="H188" s="7">
        <v>42</v>
      </c>
      <c r="I188" s="8">
        <v>0.06</v>
      </c>
      <c r="J188" s="7">
        <v>1772.57</v>
      </c>
      <c r="K188" s="7">
        <f t="shared" si="2"/>
        <v>74447.94</v>
      </c>
    </row>
    <row r="189" spans="1:11" x14ac:dyDescent="0.3">
      <c r="A189" s="7" t="s">
        <v>398</v>
      </c>
      <c r="B189" s="7" t="s">
        <v>202</v>
      </c>
      <c r="C189" s="7" t="s">
        <v>134</v>
      </c>
      <c r="D189" s="7" t="s">
        <v>165</v>
      </c>
      <c r="E189" s="7">
        <v>58</v>
      </c>
      <c r="F189" s="7" t="s">
        <v>161</v>
      </c>
      <c r="G189" s="7">
        <v>31000</v>
      </c>
      <c r="H189" s="7">
        <v>119</v>
      </c>
      <c r="I189" s="8">
        <v>0.03</v>
      </c>
      <c r="J189" s="7">
        <v>301.5</v>
      </c>
      <c r="K189" s="7">
        <f t="shared" si="2"/>
        <v>35878.5</v>
      </c>
    </row>
    <row r="190" spans="1:11" x14ac:dyDescent="0.3">
      <c r="A190" s="7" t="s">
        <v>225</v>
      </c>
      <c r="B190" s="7" t="s">
        <v>164</v>
      </c>
      <c r="C190" s="7" t="s">
        <v>129</v>
      </c>
      <c r="D190" s="7" t="s">
        <v>163</v>
      </c>
      <c r="E190" s="7">
        <v>42</v>
      </c>
      <c r="F190" s="7" t="s">
        <v>171</v>
      </c>
      <c r="G190" s="7">
        <v>55000</v>
      </c>
      <c r="H190" s="7">
        <v>120</v>
      </c>
      <c r="I190" s="8">
        <v>0.04</v>
      </c>
      <c r="J190" s="7">
        <v>556.85</v>
      </c>
      <c r="K190" s="7">
        <f t="shared" si="2"/>
        <v>66822</v>
      </c>
    </row>
    <row r="191" spans="1:11" x14ac:dyDescent="0.3">
      <c r="A191" s="7" t="s">
        <v>397</v>
      </c>
      <c r="B191" s="7" t="s">
        <v>195</v>
      </c>
      <c r="C191" s="7" t="s">
        <v>69</v>
      </c>
      <c r="D191" s="7" t="s">
        <v>165</v>
      </c>
      <c r="E191" s="7">
        <v>23</v>
      </c>
      <c r="F191" s="7" t="s">
        <v>167</v>
      </c>
      <c r="G191" s="7">
        <v>99000</v>
      </c>
      <c r="H191" s="7">
        <v>106</v>
      </c>
      <c r="I191" s="8">
        <v>0.06</v>
      </c>
      <c r="J191" s="7">
        <v>1205.5</v>
      </c>
      <c r="K191" s="7">
        <f t="shared" si="2"/>
        <v>127783</v>
      </c>
    </row>
    <row r="192" spans="1:11" x14ac:dyDescent="0.3">
      <c r="A192" s="7" t="s">
        <v>396</v>
      </c>
      <c r="B192" s="7" t="s">
        <v>185</v>
      </c>
      <c r="C192" s="7" t="s">
        <v>115</v>
      </c>
      <c r="D192" s="7" t="s">
        <v>165</v>
      </c>
      <c r="E192" s="7">
        <v>47</v>
      </c>
      <c r="F192" s="7" t="s">
        <v>161</v>
      </c>
      <c r="G192" s="7">
        <v>73000</v>
      </c>
      <c r="H192" s="7">
        <v>87</v>
      </c>
      <c r="I192" s="8">
        <v>0.03</v>
      </c>
      <c r="J192" s="7">
        <v>934.68</v>
      </c>
      <c r="K192" s="7">
        <f t="shared" si="2"/>
        <v>81317.159999999989</v>
      </c>
    </row>
    <row r="193" spans="1:11" x14ac:dyDescent="0.3">
      <c r="A193" s="7" t="s">
        <v>225</v>
      </c>
      <c r="B193" s="7" t="s">
        <v>178</v>
      </c>
      <c r="C193" s="7" t="s">
        <v>41</v>
      </c>
      <c r="D193" s="7" t="s">
        <v>165</v>
      </c>
      <c r="E193" s="7">
        <v>52</v>
      </c>
      <c r="F193" s="7" t="s">
        <v>161</v>
      </c>
      <c r="G193" s="7">
        <v>84000</v>
      </c>
      <c r="H193" s="7">
        <v>118</v>
      </c>
      <c r="I193" s="8">
        <v>7.0000000000000007E-2</v>
      </c>
      <c r="J193" s="7">
        <v>986.75</v>
      </c>
      <c r="K193" s="7">
        <f t="shared" si="2"/>
        <v>116436.5</v>
      </c>
    </row>
    <row r="194" spans="1:11" x14ac:dyDescent="0.3">
      <c r="A194" s="7" t="s">
        <v>227</v>
      </c>
      <c r="B194" s="7" t="s">
        <v>208</v>
      </c>
      <c r="C194" s="7" t="s">
        <v>116</v>
      </c>
      <c r="D194" s="7" t="s">
        <v>165</v>
      </c>
      <c r="E194" s="7">
        <v>38</v>
      </c>
      <c r="F194" s="7" t="s">
        <v>161</v>
      </c>
      <c r="G194" s="7">
        <v>39000</v>
      </c>
      <c r="H194" s="7">
        <v>48</v>
      </c>
      <c r="I194" s="8">
        <v>7.0000000000000007E-2</v>
      </c>
      <c r="J194" s="7">
        <v>933.9</v>
      </c>
      <c r="K194" s="7">
        <f t="shared" si="2"/>
        <v>44827.199999999997</v>
      </c>
    </row>
    <row r="195" spans="1:11" x14ac:dyDescent="0.3">
      <c r="A195" s="7" t="s">
        <v>284</v>
      </c>
      <c r="B195" s="7" t="s">
        <v>191</v>
      </c>
      <c r="C195" s="7" t="s">
        <v>29</v>
      </c>
      <c r="D195" s="7" t="s">
        <v>165</v>
      </c>
      <c r="E195" s="7">
        <v>30</v>
      </c>
      <c r="F195" s="7" t="s">
        <v>167</v>
      </c>
      <c r="G195" s="7">
        <v>121000</v>
      </c>
      <c r="H195" s="7">
        <v>85</v>
      </c>
      <c r="I195" s="8">
        <v>0.04</v>
      </c>
      <c r="J195" s="7">
        <v>1637.06</v>
      </c>
      <c r="K195" s="7">
        <f t="shared" si="2"/>
        <v>139150.1</v>
      </c>
    </row>
    <row r="196" spans="1:11" x14ac:dyDescent="0.3">
      <c r="A196" s="7" t="s">
        <v>395</v>
      </c>
      <c r="B196" s="7" t="s">
        <v>190</v>
      </c>
      <c r="C196" s="7" t="s">
        <v>41</v>
      </c>
      <c r="D196" s="7" t="s">
        <v>163</v>
      </c>
      <c r="E196" s="7">
        <v>56</v>
      </c>
      <c r="F196" s="7" t="s">
        <v>171</v>
      </c>
      <c r="G196" s="7">
        <v>42000</v>
      </c>
      <c r="H196" s="7">
        <v>167</v>
      </c>
      <c r="I196" s="8">
        <v>0.04</v>
      </c>
      <c r="J196" s="7">
        <v>328.37</v>
      </c>
      <c r="K196" s="7">
        <f t="shared" si="2"/>
        <v>54837.79</v>
      </c>
    </row>
    <row r="197" spans="1:11" x14ac:dyDescent="0.3">
      <c r="A197" s="7" t="s">
        <v>319</v>
      </c>
      <c r="B197" s="7" t="s">
        <v>200</v>
      </c>
      <c r="C197" s="7" t="s">
        <v>111</v>
      </c>
      <c r="D197" s="7" t="s">
        <v>163</v>
      </c>
      <c r="E197" s="7">
        <v>26</v>
      </c>
      <c r="F197" s="7" t="s">
        <v>161</v>
      </c>
      <c r="G197" s="7">
        <v>84000</v>
      </c>
      <c r="H197" s="7">
        <v>65</v>
      </c>
      <c r="I197" s="8">
        <v>0.04</v>
      </c>
      <c r="J197" s="7">
        <v>1439.5</v>
      </c>
      <c r="K197" s="7">
        <f t="shared" si="2"/>
        <v>93567.5</v>
      </c>
    </row>
    <row r="198" spans="1:11" x14ac:dyDescent="0.3">
      <c r="A198" s="7" t="s">
        <v>227</v>
      </c>
      <c r="B198" s="7" t="s">
        <v>200</v>
      </c>
      <c r="C198" s="7" t="s">
        <v>140</v>
      </c>
      <c r="D198" s="7" t="s">
        <v>163</v>
      </c>
      <c r="E198" s="7">
        <v>30</v>
      </c>
      <c r="F198" s="7" t="s">
        <v>167</v>
      </c>
      <c r="G198" s="7">
        <v>134000</v>
      </c>
      <c r="H198" s="7">
        <v>109</v>
      </c>
      <c r="I198" s="8">
        <v>0.05</v>
      </c>
      <c r="J198" s="7">
        <v>1532.1</v>
      </c>
      <c r="K198" s="7">
        <f t="shared" si="2"/>
        <v>166998.9</v>
      </c>
    </row>
    <row r="199" spans="1:11" x14ac:dyDescent="0.3">
      <c r="A199" s="7" t="s">
        <v>338</v>
      </c>
      <c r="B199" s="7" t="s">
        <v>205</v>
      </c>
      <c r="C199" s="7" t="s">
        <v>10</v>
      </c>
      <c r="D199" s="7" t="s">
        <v>165</v>
      </c>
      <c r="E199" s="7">
        <v>42</v>
      </c>
      <c r="F199" s="7" t="s">
        <v>161</v>
      </c>
      <c r="G199" s="7">
        <v>90000</v>
      </c>
      <c r="H199" s="7">
        <v>174</v>
      </c>
      <c r="I199" s="8">
        <v>7.0000000000000007E-2</v>
      </c>
      <c r="J199" s="7">
        <v>824.79</v>
      </c>
      <c r="K199" s="7">
        <f t="shared" ref="K199:K262" si="3">H199*J199</f>
        <v>143513.46</v>
      </c>
    </row>
    <row r="200" spans="1:11" x14ac:dyDescent="0.3">
      <c r="A200" s="7" t="s">
        <v>255</v>
      </c>
      <c r="B200" s="7" t="s">
        <v>172</v>
      </c>
      <c r="C200" s="7" t="s">
        <v>56</v>
      </c>
      <c r="D200" s="7" t="s">
        <v>165</v>
      </c>
      <c r="E200" s="7">
        <v>26</v>
      </c>
      <c r="F200" s="7" t="s">
        <v>171</v>
      </c>
      <c r="G200" s="7">
        <v>42000</v>
      </c>
      <c r="H200" s="7">
        <v>143</v>
      </c>
      <c r="I200" s="8">
        <v>0.05</v>
      </c>
      <c r="J200" s="7">
        <v>390.44</v>
      </c>
      <c r="K200" s="7">
        <f t="shared" si="3"/>
        <v>55832.92</v>
      </c>
    </row>
    <row r="201" spans="1:11" x14ac:dyDescent="0.3">
      <c r="A201" s="7" t="s">
        <v>237</v>
      </c>
      <c r="B201" s="7" t="s">
        <v>184</v>
      </c>
      <c r="C201" s="7" t="s">
        <v>81</v>
      </c>
      <c r="D201" s="7" t="s">
        <v>163</v>
      </c>
      <c r="E201" s="7">
        <v>27</v>
      </c>
      <c r="F201" s="7" t="s">
        <v>171</v>
      </c>
      <c r="G201" s="7">
        <v>86000</v>
      </c>
      <c r="H201" s="7">
        <v>106</v>
      </c>
      <c r="I201" s="8">
        <v>0.04</v>
      </c>
      <c r="J201" s="7">
        <v>964.41</v>
      </c>
      <c r="K201" s="7">
        <f t="shared" si="3"/>
        <v>102227.45999999999</v>
      </c>
    </row>
    <row r="202" spans="1:11" x14ac:dyDescent="0.3">
      <c r="A202" s="7" t="s">
        <v>388</v>
      </c>
      <c r="B202" s="7" t="s">
        <v>177</v>
      </c>
      <c r="C202" s="7" t="s">
        <v>41</v>
      </c>
      <c r="D202" s="7" t="s">
        <v>165</v>
      </c>
      <c r="E202" s="7">
        <v>69</v>
      </c>
      <c r="F202" s="7" t="s">
        <v>171</v>
      </c>
      <c r="G202" s="7">
        <v>82000</v>
      </c>
      <c r="H202" s="7">
        <v>123</v>
      </c>
      <c r="I202" s="8">
        <v>0.03</v>
      </c>
      <c r="J202" s="7">
        <v>775.24</v>
      </c>
      <c r="K202" s="7">
        <f t="shared" si="3"/>
        <v>95354.52</v>
      </c>
    </row>
    <row r="203" spans="1:11" x14ac:dyDescent="0.3">
      <c r="A203" s="7" t="s">
        <v>341</v>
      </c>
      <c r="B203" s="7" t="s">
        <v>209</v>
      </c>
      <c r="C203" s="7" t="s">
        <v>84</v>
      </c>
      <c r="D203" s="7" t="s">
        <v>165</v>
      </c>
      <c r="E203" s="7">
        <v>35</v>
      </c>
      <c r="F203" s="7" t="s">
        <v>161</v>
      </c>
      <c r="G203" s="7">
        <v>79000</v>
      </c>
      <c r="H203" s="7">
        <v>38</v>
      </c>
      <c r="I203" s="8">
        <v>7.0000000000000007E-2</v>
      </c>
      <c r="J203" s="7">
        <v>2323.9</v>
      </c>
      <c r="K203" s="7">
        <f t="shared" si="3"/>
        <v>88308.2</v>
      </c>
    </row>
    <row r="204" spans="1:11" x14ac:dyDescent="0.3">
      <c r="A204" s="7" t="s">
        <v>219</v>
      </c>
      <c r="B204" s="7" t="s">
        <v>196</v>
      </c>
      <c r="C204" s="7" t="s">
        <v>141</v>
      </c>
      <c r="D204" s="7" t="s">
        <v>165</v>
      </c>
      <c r="E204" s="7">
        <v>22</v>
      </c>
      <c r="F204" s="7" t="s">
        <v>161</v>
      </c>
      <c r="G204" s="7">
        <v>50000</v>
      </c>
      <c r="H204" s="7">
        <v>113</v>
      </c>
      <c r="I204" s="8">
        <v>0.03</v>
      </c>
      <c r="J204" s="7">
        <v>508.47</v>
      </c>
      <c r="K204" s="7">
        <f t="shared" si="3"/>
        <v>57457.11</v>
      </c>
    </row>
    <row r="205" spans="1:11" x14ac:dyDescent="0.3">
      <c r="A205" s="7" t="s">
        <v>242</v>
      </c>
      <c r="B205" s="7" t="s">
        <v>181</v>
      </c>
      <c r="C205" s="7" t="s">
        <v>82</v>
      </c>
      <c r="D205" s="7" t="s">
        <v>165</v>
      </c>
      <c r="E205" s="7">
        <v>30</v>
      </c>
      <c r="F205" s="7" t="s">
        <v>171</v>
      </c>
      <c r="G205" s="7">
        <v>71000</v>
      </c>
      <c r="H205" s="7">
        <v>47</v>
      </c>
      <c r="I205" s="8">
        <v>7.0000000000000007E-2</v>
      </c>
      <c r="J205" s="7">
        <v>1731.55</v>
      </c>
      <c r="K205" s="7">
        <f t="shared" si="3"/>
        <v>81382.849999999991</v>
      </c>
    </row>
    <row r="206" spans="1:11" x14ac:dyDescent="0.3">
      <c r="A206" s="7" t="s">
        <v>394</v>
      </c>
      <c r="B206" s="7" t="s">
        <v>189</v>
      </c>
      <c r="C206" s="7" t="s">
        <v>111</v>
      </c>
      <c r="D206" s="7" t="s">
        <v>165</v>
      </c>
      <c r="E206" s="7">
        <v>23</v>
      </c>
      <c r="F206" s="7" t="s">
        <v>161</v>
      </c>
      <c r="G206" s="7">
        <v>47000</v>
      </c>
      <c r="H206" s="7">
        <v>123</v>
      </c>
      <c r="I206" s="8">
        <v>7.0000000000000007E-2</v>
      </c>
      <c r="J206" s="7">
        <v>536.52</v>
      </c>
      <c r="K206" s="7">
        <f t="shared" si="3"/>
        <v>65991.959999999992</v>
      </c>
    </row>
    <row r="207" spans="1:11" x14ac:dyDescent="0.3">
      <c r="A207" s="7" t="s">
        <v>237</v>
      </c>
      <c r="B207" s="7" t="s">
        <v>164</v>
      </c>
      <c r="C207" s="7" t="s">
        <v>56</v>
      </c>
      <c r="D207" s="7" t="s">
        <v>163</v>
      </c>
      <c r="E207" s="7">
        <v>22</v>
      </c>
      <c r="F207" s="7" t="s">
        <v>171</v>
      </c>
      <c r="G207" s="7">
        <v>47000</v>
      </c>
      <c r="H207" s="7">
        <v>177</v>
      </c>
      <c r="I207" s="8">
        <v>0.03</v>
      </c>
      <c r="J207" s="7">
        <v>328.93</v>
      </c>
      <c r="K207" s="7">
        <f t="shared" si="3"/>
        <v>58220.61</v>
      </c>
    </row>
    <row r="208" spans="1:11" x14ac:dyDescent="0.3">
      <c r="A208" s="7" t="s">
        <v>247</v>
      </c>
      <c r="B208" s="7" t="s">
        <v>199</v>
      </c>
      <c r="C208" s="7" t="s">
        <v>7</v>
      </c>
      <c r="D208" s="7" t="s">
        <v>165</v>
      </c>
      <c r="E208" s="7">
        <v>24</v>
      </c>
      <c r="F208" s="7" t="s">
        <v>161</v>
      </c>
      <c r="G208" s="7">
        <v>55000</v>
      </c>
      <c r="H208" s="7">
        <v>85</v>
      </c>
      <c r="I208" s="8">
        <v>0.06</v>
      </c>
      <c r="J208" s="7">
        <v>795.86</v>
      </c>
      <c r="K208" s="7">
        <f t="shared" si="3"/>
        <v>67648.100000000006</v>
      </c>
    </row>
    <row r="209" spans="1:11" x14ac:dyDescent="0.3">
      <c r="A209" s="7" t="s">
        <v>393</v>
      </c>
      <c r="B209" s="7" t="s">
        <v>191</v>
      </c>
      <c r="C209" s="7" t="s">
        <v>45</v>
      </c>
      <c r="D209" s="7" t="s">
        <v>165</v>
      </c>
      <c r="E209" s="7">
        <v>38</v>
      </c>
      <c r="F209" s="7" t="s">
        <v>161</v>
      </c>
      <c r="G209" s="7">
        <v>57000</v>
      </c>
      <c r="H209" s="7">
        <v>170</v>
      </c>
      <c r="I209" s="8">
        <v>0.05</v>
      </c>
      <c r="J209" s="7">
        <v>468.62</v>
      </c>
      <c r="K209" s="7">
        <f t="shared" si="3"/>
        <v>79665.399999999994</v>
      </c>
    </row>
    <row r="210" spans="1:11" x14ac:dyDescent="0.3">
      <c r="A210" s="7" t="s">
        <v>313</v>
      </c>
      <c r="B210" s="7" t="s">
        <v>169</v>
      </c>
      <c r="C210" s="7" t="s">
        <v>83</v>
      </c>
      <c r="D210" s="7" t="s">
        <v>165</v>
      </c>
      <c r="E210" s="7">
        <v>60</v>
      </c>
      <c r="F210" s="7" t="s">
        <v>161</v>
      </c>
      <c r="G210" s="7">
        <v>54000</v>
      </c>
      <c r="H210" s="7">
        <v>150</v>
      </c>
      <c r="I210" s="8">
        <v>0.06</v>
      </c>
      <c r="J210" s="7">
        <v>512.58000000000004</v>
      </c>
      <c r="K210" s="7">
        <f t="shared" si="3"/>
        <v>76887</v>
      </c>
    </row>
    <row r="211" spans="1:11" x14ac:dyDescent="0.3">
      <c r="A211" s="7" t="s">
        <v>392</v>
      </c>
      <c r="B211" s="7" t="s">
        <v>184</v>
      </c>
      <c r="C211" s="7" t="s">
        <v>37</v>
      </c>
      <c r="D211" s="7" t="s">
        <v>163</v>
      </c>
      <c r="E211" s="7">
        <v>58</v>
      </c>
      <c r="F211" s="7" t="s">
        <v>167</v>
      </c>
      <c r="G211" s="7">
        <v>42000</v>
      </c>
      <c r="H211" s="7">
        <v>175</v>
      </c>
      <c r="I211" s="8">
        <v>0.05</v>
      </c>
      <c r="J211" s="7">
        <v>338.52</v>
      </c>
      <c r="K211" s="7">
        <f t="shared" si="3"/>
        <v>59241</v>
      </c>
    </row>
    <row r="212" spans="1:11" x14ac:dyDescent="0.3">
      <c r="A212" s="7" t="s">
        <v>391</v>
      </c>
      <c r="B212" s="7" t="s">
        <v>175</v>
      </c>
      <c r="C212" s="7" t="s">
        <v>116</v>
      </c>
      <c r="D212" s="7" t="s">
        <v>163</v>
      </c>
      <c r="E212" s="7">
        <v>20</v>
      </c>
      <c r="F212" s="7" t="s">
        <v>171</v>
      </c>
      <c r="G212" s="7">
        <v>148000</v>
      </c>
      <c r="H212" s="7">
        <v>109</v>
      </c>
      <c r="I212" s="8">
        <v>0.04</v>
      </c>
      <c r="J212" s="7">
        <v>1621.61</v>
      </c>
      <c r="K212" s="7">
        <f t="shared" si="3"/>
        <v>176755.49</v>
      </c>
    </row>
    <row r="213" spans="1:11" x14ac:dyDescent="0.3">
      <c r="A213" s="7" t="s">
        <v>390</v>
      </c>
      <c r="B213" s="7" t="s">
        <v>178</v>
      </c>
      <c r="C213" s="7" t="s">
        <v>132</v>
      </c>
      <c r="D213" s="7" t="s">
        <v>165</v>
      </c>
      <c r="E213" s="7">
        <v>37</v>
      </c>
      <c r="F213" s="7" t="s">
        <v>171</v>
      </c>
      <c r="G213" s="7">
        <v>121000</v>
      </c>
      <c r="H213" s="7">
        <v>95</v>
      </c>
      <c r="I213" s="8">
        <v>0.04</v>
      </c>
      <c r="J213" s="7">
        <v>1488.08</v>
      </c>
      <c r="K213" s="7">
        <f t="shared" si="3"/>
        <v>141367.6</v>
      </c>
    </row>
    <row r="214" spans="1:11" x14ac:dyDescent="0.3">
      <c r="A214" s="7" t="s">
        <v>389</v>
      </c>
      <c r="B214" s="7" t="s">
        <v>174</v>
      </c>
      <c r="C214" s="7" t="s">
        <v>67</v>
      </c>
      <c r="D214" s="7" t="s">
        <v>165</v>
      </c>
      <c r="E214" s="7">
        <v>30</v>
      </c>
      <c r="F214" s="7" t="s">
        <v>161</v>
      </c>
      <c r="G214" s="7">
        <v>98000</v>
      </c>
      <c r="H214" s="7">
        <v>155</v>
      </c>
      <c r="I214" s="8">
        <v>0.03</v>
      </c>
      <c r="J214" s="7">
        <v>763.43</v>
      </c>
      <c r="K214" s="7">
        <f t="shared" si="3"/>
        <v>118331.65</v>
      </c>
    </row>
    <row r="215" spans="1:11" x14ac:dyDescent="0.3">
      <c r="A215" s="7" t="s">
        <v>298</v>
      </c>
      <c r="B215" s="7" t="s">
        <v>198</v>
      </c>
      <c r="C215" s="7" t="s">
        <v>37</v>
      </c>
      <c r="D215" s="7" t="s">
        <v>165</v>
      </c>
      <c r="E215" s="7">
        <v>59</v>
      </c>
      <c r="F215" s="7" t="s">
        <v>171</v>
      </c>
      <c r="G215" s="7">
        <v>94000</v>
      </c>
      <c r="H215" s="7">
        <v>84</v>
      </c>
      <c r="I215" s="8">
        <v>0.05</v>
      </c>
      <c r="J215" s="7">
        <v>1328.59</v>
      </c>
      <c r="K215" s="7">
        <f t="shared" si="3"/>
        <v>111601.56</v>
      </c>
    </row>
    <row r="216" spans="1:11" x14ac:dyDescent="0.3">
      <c r="A216" s="7" t="s">
        <v>388</v>
      </c>
      <c r="B216" s="7" t="s">
        <v>194</v>
      </c>
      <c r="C216" s="7" t="s">
        <v>15</v>
      </c>
      <c r="D216" s="7" t="s">
        <v>165</v>
      </c>
      <c r="E216" s="7">
        <v>33</v>
      </c>
      <c r="F216" s="7" t="s">
        <v>167</v>
      </c>
      <c r="G216" s="7">
        <v>40000</v>
      </c>
      <c r="H216" s="7">
        <v>48</v>
      </c>
      <c r="I216" s="8">
        <v>0.03</v>
      </c>
      <c r="J216" s="7">
        <v>885.37</v>
      </c>
      <c r="K216" s="7">
        <f t="shared" si="3"/>
        <v>42497.760000000002</v>
      </c>
    </row>
    <row r="217" spans="1:11" x14ac:dyDescent="0.3">
      <c r="A217" s="7" t="s">
        <v>387</v>
      </c>
      <c r="B217" s="7" t="s">
        <v>190</v>
      </c>
      <c r="C217" s="7" t="s">
        <v>67</v>
      </c>
      <c r="D217" s="7" t="s">
        <v>163</v>
      </c>
      <c r="E217" s="7">
        <v>31</v>
      </c>
      <c r="F217" s="7" t="s">
        <v>167</v>
      </c>
      <c r="G217" s="7">
        <v>131000</v>
      </c>
      <c r="H217" s="7">
        <v>121</v>
      </c>
      <c r="I217" s="8">
        <v>0.05</v>
      </c>
      <c r="J217" s="7">
        <v>1380.6</v>
      </c>
      <c r="K217" s="7">
        <f t="shared" si="3"/>
        <v>167052.59999999998</v>
      </c>
    </row>
    <row r="218" spans="1:11" x14ac:dyDescent="0.3">
      <c r="A218" s="7" t="s">
        <v>341</v>
      </c>
      <c r="B218" s="7" t="s">
        <v>206</v>
      </c>
      <c r="C218" s="7" t="s">
        <v>137</v>
      </c>
      <c r="D218" s="7" t="s">
        <v>163</v>
      </c>
      <c r="E218" s="7">
        <v>49</v>
      </c>
      <c r="F218" s="7" t="s">
        <v>171</v>
      </c>
      <c r="G218" s="7">
        <v>86000</v>
      </c>
      <c r="H218" s="7">
        <v>106</v>
      </c>
      <c r="I218" s="8">
        <v>0.04</v>
      </c>
      <c r="J218" s="7">
        <v>964.41</v>
      </c>
      <c r="K218" s="7">
        <f t="shared" si="3"/>
        <v>102227.45999999999</v>
      </c>
    </row>
    <row r="219" spans="1:11" x14ac:dyDescent="0.3">
      <c r="A219" s="7" t="s">
        <v>386</v>
      </c>
      <c r="B219" s="7" t="s">
        <v>201</v>
      </c>
      <c r="C219" s="7" t="s">
        <v>25</v>
      </c>
      <c r="D219" s="7" t="s">
        <v>163</v>
      </c>
      <c r="E219" s="7">
        <v>35</v>
      </c>
      <c r="F219" s="7" t="s">
        <v>167</v>
      </c>
      <c r="G219" s="7">
        <v>64000</v>
      </c>
      <c r="H219" s="7">
        <v>176</v>
      </c>
      <c r="I219" s="8">
        <v>7.0000000000000007E-2</v>
      </c>
      <c r="J219" s="7">
        <v>582.66999999999996</v>
      </c>
      <c r="K219" s="7">
        <f t="shared" si="3"/>
        <v>102549.92</v>
      </c>
    </row>
    <row r="220" spans="1:11" x14ac:dyDescent="0.3">
      <c r="A220" s="7" t="s">
        <v>385</v>
      </c>
      <c r="B220" s="7" t="s">
        <v>197</v>
      </c>
      <c r="C220" s="7" t="s">
        <v>56</v>
      </c>
      <c r="D220" s="7" t="s">
        <v>165</v>
      </c>
      <c r="E220" s="7">
        <v>69</v>
      </c>
      <c r="F220" s="7" t="s">
        <v>161</v>
      </c>
      <c r="G220" s="7">
        <v>76000</v>
      </c>
      <c r="H220" s="7">
        <v>124</v>
      </c>
      <c r="I220" s="8">
        <v>0.05</v>
      </c>
      <c r="J220" s="7">
        <v>786.06</v>
      </c>
      <c r="K220" s="7">
        <f t="shared" si="3"/>
        <v>97471.439999999988</v>
      </c>
    </row>
    <row r="221" spans="1:11" x14ac:dyDescent="0.3">
      <c r="A221" s="7" t="s">
        <v>219</v>
      </c>
      <c r="B221" s="7" t="s">
        <v>177</v>
      </c>
      <c r="C221" s="7" t="s">
        <v>73</v>
      </c>
      <c r="D221" s="7" t="s">
        <v>165</v>
      </c>
      <c r="E221" s="7">
        <v>51</v>
      </c>
      <c r="F221" s="7" t="s">
        <v>161</v>
      </c>
      <c r="G221" s="7">
        <v>64000</v>
      </c>
      <c r="H221" s="7">
        <v>120</v>
      </c>
      <c r="I221" s="8">
        <v>0.03</v>
      </c>
      <c r="J221" s="7">
        <v>617.99</v>
      </c>
      <c r="K221" s="7">
        <f t="shared" si="3"/>
        <v>74158.8</v>
      </c>
    </row>
    <row r="222" spans="1:11" x14ac:dyDescent="0.3">
      <c r="A222" s="7" t="s">
        <v>384</v>
      </c>
      <c r="B222" s="7" t="s">
        <v>199</v>
      </c>
      <c r="C222" s="7" t="s">
        <v>96</v>
      </c>
      <c r="D222" s="7" t="s">
        <v>165</v>
      </c>
      <c r="E222" s="7">
        <v>57</v>
      </c>
      <c r="F222" s="7" t="s">
        <v>161</v>
      </c>
      <c r="G222" s="7">
        <v>79000</v>
      </c>
      <c r="H222" s="7">
        <v>125</v>
      </c>
      <c r="I222" s="8">
        <v>0.03</v>
      </c>
      <c r="J222" s="7">
        <v>736.67</v>
      </c>
      <c r="K222" s="7">
        <f t="shared" si="3"/>
        <v>92083.75</v>
      </c>
    </row>
    <row r="223" spans="1:11" x14ac:dyDescent="0.3">
      <c r="A223" s="7" t="s">
        <v>265</v>
      </c>
      <c r="B223" s="7" t="s">
        <v>169</v>
      </c>
      <c r="C223" s="7" t="s">
        <v>54</v>
      </c>
      <c r="D223" s="7" t="s">
        <v>165</v>
      </c>
      <c r="E223" s="7">
        <v>38</v>
      </c>
      <c r="F223" s="7" t="s">
        <v>167</v>
      </c>
      <c r="G223" s="7">
        <v>91000</v>
      </c>
      <c r="H223" s="7">
        <v>107</v>
      </c>
      <c r="I223" s="8">
        <v>0.04</v>
      </c>
      <c r="J223" s="7">
        <v>1012.53</v>
      </c>
      <c r="K223" s="7">
        <f t="shared" si="3"/>
        <v>108340.70999999999</v>
      </c>
    </row>
    <row r="224" spans="1:11" x14ac:dyDescent="0.3">
      <c r="A224" s="7" t="s">
        <v>289</v>
      </c>
      <c r="B224" s="7" t="s">
        <v>205</v>
      </c>
      <c r="C224" s="7" t="s">
        <v>56</v>
      </c>
      <c r="D224" s="7" t="s">
        <v>165</v>
      </c>
      <c r="E224" s="7">
        <v>37</v>
      </c>
      <c r="F224" s="7" t="s">
        <v>161</v>
      </c>
      <c r="G224" s="7">
        <v>103000</v>
      </c>
      <c r="H224" s="7">
        <v>157</v>
      </c>
      <c r="I224" s="8">
        <v>7.0000000000000007E-2</v>
      </c>
      <c r="J224" s="7">
        <v>1003.48</v>
      </c>
      <c r="K224" s="7">
        <f t="shared" si="3"/>
        <v>157546.36000000002</v>
      </c>
    </row>
    <row r="225" spans="1:11" x14ac:dyDescent="0.3">
      <c r="A225" s="7" t="s">
        <v>336</v>
      </c>
      <c r="B225" s="7" t="s">
        <v>205</v>
      </c>
      <c r="C225" s="7" t="s">
        <v>41</v>
      </c>
      <c r="D225" s="7" t="s">
        <v>165</v>
      </c>
      <c r="E225" s="7">
        <v>22</v>
      </c>
      <c r="F225" s="7" t="s">
        <v>167</v>
      </c>
      <c r="G225" s="7">
        <v>59000</v>
      </c>
      <c r="H225" s="7">
        <v>91</v>
      </c>
      <c r="I225" s="8">
        <v>0.06</v>
      </c>
      <c r="J225" s="7">
        <v>808.59</v>
      </c>
      <c r="K225" s="7">
        <f t="shared" si="3"/>
        <v>73581.69</v>
      </c>
    </row>
    <row r="226" spans="1:11" x14ac:dyDescent="0.3">
      <c r="A226" s="7" t="s">
        <v>261</v>
      </c>
      <c r="B226" s="7" t="s">
        <v>201</v>
      </c>
      <c r="C226" s="7" t="s">
        <v>53</v>
      </c>
      <c r="D226" s="7" t="s">
        <v>163</v>
      </c>
      <c r="E226" s="7">
        <v>57</v>
      </c>
      <c r="F226" s="7" t="s">
        <v>161</v>
      </c>
      <c r="G226" s="7">
        <v>59000</v>
      </c>
      <c r="H226" s="7">
        <v>98</v>
      </c>
      <c r="I226" s="8">
        <v>7.0000000000000007E-2</v>
      </c>
      <c r="J226" s="7">
        <v>792.14</v>
      </c>
      <c r="K226" s="7">
        <f t="shared" si="3"/>
        <v>77629.72</v>
      </c>
    </row>
    <row r="227" spans="1:11" x14ac:dyDescent="0.3">
      <c r="A227" s="7" t="s">
        <v>314</v>
      </c>
      <c r="B227" s="7" t="s">
        <v>172</v>
      </c>
      <c r="C227" s="7" t="s">
        <v>27</v>
      </c>
      <c r="D227" s="7" t="s">
        <v>165</v>
      </c>
      <c r="E227" s="7">
        <v>27</v>
      </c>
      <c r="F227" s="7" t="s">
        <v>171</v>
      </c>
      <c r="G227" s="7">
        <v>134000</v>
      </c>
      <c r="H227" s="7">
        <v>29</v>
      </c>
      <c r="I227" s="8">
        <v>0.04</v>
      </c>
      <c r="J227" s="7">
        <v>4855.3100000000004</v>
      </c>
      <c r="K227" s="7">
        <f t="shared" si="3"/>
        <v>140803.99000000002</v>
      </c>
    </row>
    <row r="228" spans="1:11" x14ac:dyDescent="0.3">
      <c r="A228" s="7" t="s">
        <v>267</v>
      </c>
      <c r="B228" s="7" t="s">
        <v>176</v>
      </c>
      <c r="C228" s="7" t="s">
        <v>78</v>
      </c>
      <c r="D228" s="7" t="s">
        <v>165</v>
      </c>
      <c r="E228" s="7">
        <v>39</v>
      </c>
      <c r="F228" s="7" t="s">
        <v>161</v>
      </c>
      <c r="G228" s="7">
        <v>74000</v>
      </c>
      <c r="H228" s="7">
        <v>50</v>
      </c>
      <c r="I228" s="8">
        <v>0.05</v>
      </c>
      <c r="J228" s="7">
        <v>1642.59</v>
      </c>
      <c r="K228" s="7">
        <f t="shared" si="3"/>
        <v>82129.5</v>
      </c>
    </row>
    <row r="229" spans="1:11" x14ac:dyDescent="0.3">
      <c r="A229" s="7" t="s">
        <v>383</v>
      </c>
      <c r="B229" s="7" t="s">
        <v>200</v>
      </c>
      <c r="C229" s="7" t="s">
        <v>106</v>
      </c>
      <c r="D229" s="7" t="s">
        <v>163</v>
      </c>
      <c r="E229" s="7">
        <v>46</v>
      </c>
      <c r="F229" s="7" t="s">
        <v>161</v>
      </c>
      <c r="G229" s="7">
        <v>119000</v>
      </c>
      <c r="H229" s="7">
        <v>48</v>
      </c>
      <c r="I229" s="8">
        <v>0.04</v>
      </c>
      <c r="J229" s="7">
        <v>2686.91</v>
      </c>
      <c r="K229" s="7">
        <f t="shared" si="3"/>
        <v>128971.68</v>
      </c>
    </row>
    <row r="230" spans="1:11" x14ac:dyDescent="0.3">
      <c r="A230" s="7" t="s">
        <v>358</v>
      </c>
      <c r="B230" s="7" t="s">
        <v>176</v>
      </c>
      <c r="C230" s="7" t="s">
        <v>93</v>
      </c>
      <c r="D230" s="7" t="s">
        <v>165</v>
      </c>
      <c r="E230" s="7">
        <v>38</v>
      </c>
      <c r="F230" s="7" t="s">
        <v>171</v>
      </c>
      <c r="G230" s="7">
        <v>149000</v>
      </c>
      <c r="H230" s="7">
        <v>103</v>
      </c>
      <c r="I230" s="8">
        <v>0.06</v>
      </c>
      <c r="J230" s="7">
        <v>1854.47</v>
      </c>
      <c r="K230" s="7">
        <f t="shared" si="3"/>
        <v>191010.41</v>
      </c>
    </row>
    <row r="231" spans="1:11" x14ac:dyDescent="0.3">
      <c r="A231" s="7" t="s">
        <v>241</v>
      </c>
      <c r="B231" s="7" t="s">
        <v>164</v>
      </c>
      <c r="C231" s="7" t="s">
        <v>83</v>
      </c>
      <c r="D231" s="7" t="s">
        <v>163</v>
      </c>
      <c r="E231" s="7">
        <v>49</v>
      </c>
      <c r="F231" s="7" t="s">
        <v>161</v>
      </c>
      <c r="G231" s="7">
        <v>62000</v>
      </c>
      <c r="H231" s="7">
        <v>45</v>
      </c>
      <c r="I231" s="8">
        <v>0.03</v>
      </c>
      <c r="J231" s="7">
        <v>1458.45</v>
      </c>
      <c r="K231" s="7">
        <f t="shared" si="3"/>
        <v>65630.25</v>
      </c>
    </row>
    <row r="232" spans="1:11" x14ac:dyDescent="0.3">
      <c r="A232" s="7" t="s">
        <v>382</v>
      </c>
      <c r="B232" s="7" t="s">
        <v>210</v>
      </c>
      <c r="C232" s="7" t="s">
        <v>106</v>
      </c>
      <c r="D232" s="7" t="s">
        <v>165</v>
      </c>
      <c r="E232" s="7">
        <v>24</v>
      </c>
      <c r="F232" s="7" t="s">
        <v>171</v>
      </c>
      <c r="G232" s="7">
        <v>146000</v>
      </c>
      <c r="H232" s="7">
        <v>71</v>
      </c>
      <c r="I232" s="8">
        <v>0.06</v>
      </c>
      <c r="J232" s="7">
        <v>2447.9699999999998</v>
      </c>
      <c r="K232" s="7">
        <f t="shared" si="3"/>
        <v>173805.87</v>
      </c>
    </row>
    <row r="233" spans="1:11" x14ac:dyDescent="0.3">
      <c r="A233" s="7" t="s">
        <v>302</v>
      </c>
      <c r="B233" s="7" t="s">
        <v>174</v>
      </c>
      <c r="C233" s="7" t="s">
        <v>115</v>
      </c>
      <c r="D233" s="7" t="s">
        <v>165</v>
      </c>
      <c r="E233" s="7">
        <v>36</v>
      </c>
      <c r="F233" s="7" t="s">
        <v>167</v>
      </c>
      <c r="G233" s="7">
        <v>142000</v>
      </c>
      <c r="H233" s="7">
        <v>92</v>
      </c>
      <c r="I233" s="8">
        <v>7.0000000000000007E-2</v>
      </c>
      <c r="J233" s="7">
        <v>1998.9</v>
      </c>
      <c r="K233" s="7">
        <f t="shared" si="3"/>
        <v>183898.80000000002</v>
      </c>
    </row>
    <row r="234" spans="1:11" x14ac:dyDescent="0.3">
      <c r="A234" s="7" t="s">
        <v>259</v>
      </c>
      <c r="B234" s="7" t="s">
        <v>173</v>
      </c>
      <c r="C234" s="7" t="s">
        <v>128</v>
      </c>
      <c r="D234" s="7" t="s">
        <v>163</v>
      </c>
      <c r="E234" s="7">
        <v>55</v>
      </c>
      <c r="F234" s="7" t="s">
        <v>171</v>
      </c>
      <c r="G234" s="7">
        <v>59000</v>
      </c>
      <c r="H234" s="7">
        <v>106</v>
      </c>
      <c r="I234" s="8">
        <v>7.0000000000000007E-2</v>
      </c>
      <c r="J234" s="7">
        <v>747.88</v>
      </c>
      <c r="K234" s="7">
        <f t="shared" si="3"/>
        <v>79275.28</v>
      </c>
    </row>
    <row r="235" spans="1:11" x14ac:dyDescent="0.3">
      <c r="A235" s="7" t="s">
        <v>304</v>
      </c>
      <c r="B235" s="7" t="s">
        <v>181</v>
      </c>
      <c r="C235" s="7" t="s">
        <v>41</v>
      </c>
      <c r="D235" s="7" t="s">
        <v>165</v>
      </c>
      <c r="E235" s="7">
        <v>47</v>
      </c>
      <c r="F235" s="7" t="s">
        <v>167</v>
      </c>
      <c r="G235" s="7">
        <v>127000</v>
      </c>
      <c r="H235" s="7">
        <v>84</v>
      </c>
      <c r="I235" s="8">
        <v>0.05</v>
      </c>
      <c r="J235" s="7">
        <v>1795.01</v>
      </c>
      <c r="K235" s="7">
        <f t="shared" si="3"/>
        <v>150780.84</v>
      </c>
    </row>
    <row r="236" spans="1:11" x14ac:dyDescent="0.3">
      <c r="A236" s="7" t="s">
        <v>257</v>
      </c>
      <c r="B236" s="7" t="s">
        <v>209</v>
      </c>
      <c r="C236" s="7" t="s">
        <v>54</v>
      </c>
      <c r="D236" s="7" t="s">
        <v>165</v>
      </c>
      <c r="E236" s="7">
        <v>57</v>
      </c>
      <c r="F236" s="7" t="s">
        <v>167</v>
      </c>
      <c r="G236" s="7">
        <v>59000</v>
      </c>
      <c r="H236" s="7">
        <v>48</v>
      </c>
      <c r="I236" s="8">
        <v>0.06</v>
      </c>
      <c r="J236" s="7">
        <v>1385.62</v>
      </c>
      <c r="K236" s="7">
        <f t="shared" si="3"/>
        <v>66509.759999999995</v>
      </c>
    </row>
    <row r="237" spans="1:11" x14ac:dyDescent="0.3">
      <c r="A237" s="7" t="s">
        <v>238</v>
      </c>
      <c r="B237" s="7" t="s">
        <v>200</v>
      </c>
      <c r="C237" s="7" t="s">
        <v>142</v>
      </c>
      <c r="D237" s="7" t="s">
        <v>163</v>
      </c>
      <c r="E237" s="7">
        <v>30</v>
      </c>
      <c r="F237" s="7" t="s">
        <v>171</v>
      </c>
      <c r="G237" s="7">
        <v>70000</v>
      </c>
      <c r="H237" s="7">
        <v>113</v>
      </c>
      <c r="I237" s="8">
        <v>7.0000000000000007E-2</v>
      </c>
      <c r="J237" s="7">
        <v>847.65</v>
      </c>
      <c r="K237" s="7">
        <f t="shared" si="3"/>
        <v>95784.45</v>
      </c>
    </row>
    <row r="238" spans="1:11" x14ac:dyDescent="0.3">
      <c r="A238" s="7" t="s">
        <v>249</v>
      </c>
      <c r="B238" s="7" t="s">
        <v>166</v>
      </c>
      <c r="C238" s="7" t="s">
        <v>53</v>
      </c>
      <c r="D238" s="7" t="s">
        <v>165</v>
      </c>
      <c r="E238" s="7">
        <v>46</v>
      </c>
      <c r="F238" s="7" t="s">
        <v>171</v>
      </c>
      <c r="G238" s="7">
        <v>42000</v>
      </c>
      <c r="H238" s="7">
        <v>95</v>
      </c>
      <c r="I238" s="8">
        <v>0.03</v>
      </c>
      <c r="J238" s="7">
        <v>497.23</v>
      </c>
      <c r="K238" s="7">
        <f t="shared" si="3"/>
        <v>47236.85</v>
      </c>
    </row>
    <row r="239" spans="1:11" x14ac:dyDescent="0.3">
      <c r="A239" s="7" t="s">
        <v>250</v>
      </c>
      <c r="B239" s="7" t="s">
        <v>210</v>
      </c>
      <c r="C239" s="7" t="s">
        <v>51</v>
      </c>
      <c r="D239" s="7" t="s">
        <v>165</v>
      </c>
      <c r="E239" s="7">
        <v>22</v>
      </c>
      <c r="F239" s="7" t="s">
        <v>171</v>
      </c>
      <c r="G239" s="7">
        <v>47000</v>
      </c>
      <c r="H239" s="7">
        <v>112</v>
      </c>
      <c r="I239" s="8">
        <v>0.03</v>
      </c>
      <c r="J239" s="7">
        <v>481.65</v>
      </c>
      <c r="K239" s="7">
        <f t="shared" si="3"/>
        <v>53944.799999999996</v>
      </c>
    </row>
    <row r="240" spans="1:11" x14ac:dyDescent="0.3">
      <c r="A240" s="7" t="s">
        <v>221</v>
      </c>
      <c r="B240" s="7" t="s">
        <v>199</v>
      </c>
      <c r="C240" s="7" t="s">
        <v>106</v>
      </c>
      <c r="D240" s="7" t="s">
        <v>165</v>
      </c>
      <c r="E240" s="7">
        <v>51</v>
      </c>
      <c r="F240" s="7" t="s">
        <v>167</v>
      </c>
      <c r="G240" s="7">
        <v>54000</v>
      </c>
      <c r="H240" s="7">
        <v>150</v>
      </c>
      <c r="I240" s="8">
        <v>0.06</v>
      </c>
      <c r="J240" s="7">
        <v>512.58000000000004</v>
      </c>
      <c r="K240" s="7">
        <f t="shared" si="3"/>
        <v>76887</v>
      </c>
    </row>
    <row r="241" spans="1:11" x14ac:dyDescent="0.3">
      <c r="A241" s="7" t="s">
        <v>381</v>
      </c>
      <c r="B241" s="7" t="s">
        <v>208</v>
      </c>
      <c r="C241" s="7" t="s">
        <v>97</v>
      </c>
      <c r="D241" s="7" t="s">
        <v>165</v>
      </c>
      <c r="E241" s="7">
        <v>37</v>
      </c>
      <c r="F241" s="7" t="s">
        <v>161</v>
      </c>
      <c r="G241" s="7">
        <v>145000</v>
      </c>
      <c r="H241" s="7">
        <v>132</v>
      </c>
      <c r="I241" s="8">
        <v>0.04</v>
      </c>
      <c r="J241" s="7">
        <v>1359.62</v>
      </c>
      <c r="K241" s="7">
        <f t="shared" si="3"/>
        <v>179469.84</v>
      </c>
    </row>
    <row r="242" spans="1:11" x14ac:dyDescent="0.3">
      <c r="A242" s="7" t="s">
        <v>380</v>
      </c>
      <c r="B242" s="7" t="s">
        <v>169</v>
      </c>
      <c r="C242" s="7" t="s">
        <v>80</v>
      </c>
      <c r="D242" s="7" t="s">
        <v>165</v>
      </c>
      <c r="E242" s="7">
        <v>48</v>
      </c>
      <c r="F242" s="7" t="s">
        <v>161</v>
      </c>
      <c r="G242" s="7">
        <v>71000</v>
      </c>
      <c r="H242" s="7">
        <v>128</v>
      </c>
      <c r="I242" s="8">
        <v>7.0000000000000007E-2</v>
      </c>
      <c r="J242" s="7">
        <v>788.85</v>
      </c>
      <c r="K242" s="7">
        <f t="shared" si="3"/>
        <v>100972.8</v>
      </c>
    </row>
    <row r="243" spans="1:11" x14ac:dyDescent="0.3">
      <c r="A243" s="7" t="s">
        <v>379</v>
      </c>
      <c r="B243" s="7" t="s">
        <v>183</v>
      </c>
      <c r="C243" s="7" t="s">
        <v>23</v>
      </c>
      <c r="D243" s="7" t="s">
        <v>165</v>
      </c>
      <c r="E243" s="7">
        <v>23</v>
      </c>
      <c r="F243" s="7" t="s">
        <v>171</v>
      </c>
      <c r="G243" s="7">
        <v>37000</v>
      </c>
      <c r="H243" s="7">
        <v>147</v>
      </c>
      <c r="I243" s="8">
        <v>0.06</v>
      </c>
      <c r="J243" s="7">
        <v>356.03</v>
      </c>
      <c r="K243" s="7">
        <f t="shared" si="3"/>
        <v>52336.409999999996</v>
      </c>
    </row>
    <row r="244" spans="1:11" x14ac:dyDescent="0.3">
      <c r="A244" s="7" t="s">
        <v>259</v>
      </c>
      <c r="B244" s="7" t="s">
        <v>196</v>
      </c>
      <c r="C244" s="7" t="s">
        <v>84</v>
      </c>
      <c r="D244" s="7" t="s">
        <v>165</v>
      </c>
      <c r="E244" s="7">
        <v>28</v>
      </c>
      <c r="F244" s="7" t="s">
        <v>161</v>
      </c>
      <c r="G244" s="7">
        <v>124000</v>
      </c>
      <c r="H244" s="7">
        <v>61</v>
      </c>
      <c r="I244" s="8">
        <v>7.0000000000000007E-2</v>
      </c>
      <c r="J244" s="7">
        <v>2421.7199999999998</v>
      </c>
      <c r="K244" s="7">
        <f t="shared" si="3"/>
        <v>147724.91999999998</v>
      </c>
    </row>
    <row r="245" spans="1:11" x14ac:dyDescent="0.3">
      <c r="A245" s="7" t="s">
        <v>250</v>
      </c>
      <c r="B245" s="7" t="s">
        <v>181</v>
      </c>
      <c r="C245" s="7" t="s">
        <v>83</v>
      </c>
      <c r="D245" s="7" t="s">
        <v>165</v>
      </c>
      <c r="E245" s="7">
        <v>50</v>
      </c>
      <c r="F245" s="7" t="s">
        <v>167</v>
      </c>
      <c r="G245" s="7">
        <v>41000</v>
      </c>
      <c r="H245" s="7">
        <v>53</v>
      </c>
      <c r="I245" s="8">
        <v>0.03</v>
      </c>
      <c r="J245" s="7">
        <v>826.93</v>
      </c>
      <c r="K245" s="7">
        <f t="shared" si="3"/>
        <v>43827.29</v>
      </c>
    </row>
    <row r="246" spans="1:11" x14ac:dyDescent="0.3">
      <c r="A246" s="7" t="s">
        <v>378</v>
      </c>
      <c r="B246" s="7" t="s">
        <v>204</v>
      </c>
      <c r="C246" s="7" t="s">
        <v>84</v>
      </c>
      <c r="D246" s="7" t="s">
        <v>165</v>
      </c>
      <c r="E246" s="7">
        <v>22</v>
      </c>
      <c r="F246" s="7" t="s">
        <v>171</v>
      </c>
      <c r="G246" s="7">
        <v>96000</v>
      </c>
      <c r="H246" s="7">
        <v>120</v>
      </c>
      <c r="I246" s="8">
        <v>0.06</v>
      </c>
      <c r="J246" s="7">
        <v>1065.8</v>
      </c>
      <c r="K246" s="7">
        <f t="shared" si="3"/>
        <v>127896</v>
      </c>
    </row>
    <row r="247" spans="1:11" x14ac:dyDescent="0.3">
      <c r="A247" s="7" t="s">
        <v>293</v>
      </c>
      <c r="B247" s="7" t="s">
        <v>195</v>
      </c>
      <c r="C247" s="7" t="s">
        <v>111</v>
      </c>
      <c r="D247" s="7" t="s">
        <v>165</v>
      </c>
      <c r="E247" s="7">
        <v>56</v>
      </c>
      <c r="F247" s="7" t="s">
        <v>167</v>
      </c>
      <c r="G247" s="7">
        <v>66000</v>
      </c>
      <c r="H247" s="7">
        <v>170</v>
      </c>
      <c r="I247" s="8">
        <v>0.05</v>
      </c>
      <c r="J247" s="7">
        <v>542.61</v>
      </c>
      <c r="K247" s="7">
        <f t="shared" si="3"/>
        <v>92243.7</v>
      </c>
    </row>
    <row r="248" spans="1:11" x14ac:dyDescent="0.3">
      <c r="A248" s="7" t="s">
        <v>273</v>
      </c>
      <c r="B248" s="7" t="s">
        <v>196</v>
      </c>
      <c r="C248" s="7" t="s">
        <v>29</v>
      </c>
      <c r="D248" s="7" t="s">
        <v>165</v>
      </c>
      <c r="E248" s="7">
        <v>31</v>
      </c>
      <c r="F248" s="7" t="s">
        <v>167</v>
      </c>
      <c r="G248" s="7">
        <v>124000</v>
      </c>
      <c r="H248" s="7">
        <v>126</v>
      </c>
      <c r="I248" s="8">
        <v>0.06</v>
      </c>
      <c r="J248" s="7">
        <v>1328.84</v>
      </c>
      <c r="K248" s="7">
        <f t="shared" si="3"/>
        <v>167433.84</v>
      </c>
    </row>
    <row r="249" spans="1:11" x14ac:dyDescent="0.3">
      <c r="A249" s="7" t="s">
        <v>377</v>
      </c>
      <c r="B249" s="7" t="s">
        <v>164</v>
      </c>
      <c r="C249" s="7" t="s">
        <v>67</v>
      </c>
      <c r="D249" s="7" t="s">
        <v>163</v>
      </c>
      <c r="E249" s="7">
        <v>25</v>
      </c>
      <c r="F249" s="7" t="s">
        <v>167</v>
      </c>
      <c r="G249" s="7">
        <v>132000</v>
      </c>
      <c r="H249" s="7">
        <v>77</v>
      </c>
      <c r="I249" s="8">
        <v>0.06</v>
      </c>
      <c r="J249" s="7">
        <v>2069.64</v>
      </c>
      <c r="K249" s="7">
        <f t="shared" si="3"/>
        <v>159362.28</v>
      </c>
    </row>
    <row r="250" spans="1:11" x14ac:dyDescent="0.3">
      <c r="A250" s="7" t="s">
        <v>376</v>
      </c>
      <c r="B250" s="7" t="s">
        <v>169</v>
      </c>
      <c r="C250" s="7" t="s">
        <v>69</v>
      </c>
      <c r="D250" s="7" t="s">
        <v>165</v>
      </c>
      <c r="E250" s="7">
        <v>59</v>
      </c>
      <c r="F250" s="7" t="s">
        <v>171</v>
      </c>
      <c r="G250" s="7">
        <v>119000</v>
      </c>
      <c r="H250" s="7">
        <v>100</v>
      </c>
      <c r="I250" s="8">
        <v>0.05</v>
      </c>
      <c r="J250" s="7">
        <v>1457.53</v>
      </c>
      <c r="K250" s="7">
        <f t="shared" si="3"/>
        <v>145753</v>
      </c>
    </row>
    <row r="251" spans="1:11" x14ac:dyDescent="0.3">
      <c r="A251" s="7" t="s">
        <v>375</v>
      </c>
      <c r="B251" s="7" t="s">
        <v>183</v>
      </c>
      <c r="C251" s="7" t="s">
        <v>25</v>
      </c>
      <c r="D251" s="7" t="s">
        <v>165</v>
      </c>
      <c r="E251" s="7">
        <v>38</v>
      </c>
      <c r="F251" s="7" t="s">
        <v>161</v>
      </c>
      <c r="G251" s="7">
        <v>111000</v>
      </c>
      <c r="H251" s="7">
        <v>154</v>
      </c>
      <c r="I251" s="8">
        <v>7.0000000000000007E-2</v>
      </c>
      <c r="J251" s="7">
        <v>1094.33</v>
      </c>
      <c r="K251" s="7">
        <f t="shared" si="3"/>
        <v>168526.81999999998</v>
      </c>
    </row>
    <row r="252" spans="1:11" x14ac:dyDescent="0.3">
      <c r="A252" s="7" t="s">
        <v>374</v>
      </c>
      <c r="B252" s="7" t="s">
        <v>176</v>
      </c>
      <c r="C252" s="7" t="s">
        <v>78</v>
      </c>
      <c r="D252" s="7" t="s">
        <v>165</v>
      </c>
      <c r="E252" s="7">
        <v>22</v>
      </c>
      <c r="F252" s="7" t="s">
        <v>171</v>
      </c>
      <c r="G252" s="7">
        <v>146000</v>
      </c>
      <c r="H252" s="7">
        <v>161</v>
      </c>
      <c r="I252" s="8">
        <v>0.04</v>
      </c>
      <c r="J252" s="7">
        <v>1173.3</v>
      </c>
      <c r="K252" s="7">
        <f t="shared" si="3"/>
        <v>188901.3</v>
      </c>
    </row>
    <row r="253" spans="1:11" x14ac:dyDescent="0.3">
      <c r="A253" s="7" t="s">
        <v>373</v>
      </c>
      <c r="B253" s="7" t="s">
        <v>192</v>
      </c>
      <c r="C253" s="7" t="s">
        <v>75</v>
      </c>
      <c r="D253" s="7" t="s">
        <v>165</v>
      </c>
      <c r="E253" s="7">
        <v>64</v>
      </c>
      <c r="F253" s="7" t="s">
        <v>171</v>
      </c>
      <c r="G253" s="7">
        <v>86000</v>
      </c>
      <c r="H253" s="7">
        <v>43</v>
      </c>
      <c r="I253" s="8">
        <v>7.0000000000000007E-2</v>
      </c>
      <c r="J253" s="7">
        <v>2267.11</v>
      </c>
      <c r="K253" s="7">
        <f t="shared" si="3"/>
        <v>97485.73000000001</v>
      </c>
    </row>
    <row r="254" spans="1:11" x14ac:dyDescent="0.3">
      <c r="A254" s="7" t="s">
        <v>372</v>
      </c>
      <c r="B254" s="7" t="s">
        <v>176</v>
      </c>
      <c r="C254" s="7" t="s">
        <v>146</v>
      </c>
      <c r="D254" s="7" t="s">
        <v>165</v>
      </c>
      <c r="E254" s="7">
        <v>52</v>
      </c>
      <c r="F254" s="7" t="s">
        <v>167</v>
      </c>
      <c r="G254" s="7">
        <v>35000</v>
      </c>
      <c r="H254" s="7">
        <v>105</v>
      </c>
      <c r="I254" s="8">
        <v>0.05</v>
      </c>
      <c r="J254" s="7">
        <v>412.23</v>
      </c>
      <c r="K254" s="7">
        <f t="shared" si="3"/>
        <v>43284.15</v>
      </c>
    </row>
    <row r="255" spans="1:11" x14ac:dyDescent="0.3">
      <c r="A255" s="7" t="s">
        <v>371</v>
      </c>
      <c r="B255" s="7" t="s">
        <v>187</v>
      </c>
      <c r="C255" s="7" t="s">
        <v>73</v>
      </c>
      <c r="D255" s="7" t="s">
        <v>163</v>
      </c>
      <c r="E255" s="7">
        <v>33</v>
      </c>
      <c r="F255" s="7" t="s">
        <v>171</v>
      </c>
      <c r="G255" s="7">
        <v>137000</v>
      </c>
      <c r="H255" s="7">
        <v>27</v>
      </c>
      <c r="I255" s="8">
        <v>0.04</v>
      </c>
      <c r="J255" s="7">
        <v>5314.28</v>
      </c>
      <c r="K255" s="7">
        <f t="shared" si="3"/>
        <v>143485.56</v>
      </c>
    </row>
    <row r="256" spans="1:11" x14ac:dyDescent="0.3">
      <c r="A256" s="7" t="s">
        <v>282</v>
      </c>
      <c r="B256" s="7" t="s">
        <v>207</v>
      </c>
      <c r="C256" s="7" t="s">
        <v>116</v>
      </c>
      <c r="D256" s="7" t="s">
        <v>165</v>
      </c>
      <c r="E256" s="7">
        <v>26</v>
      </c>
      <c r="F256" s="7" t="s">
        <v>171</v>
      </c>
      <c r="G256" s="7">
        <v>74000</v>
      </c>
      <c r="H256" s="7">
        <v>88</v>
      </c>
      <c r="I256" s="8">
        <v>0.03</v>
      </c>
      <c r="J256" s="7">
        <v>937.84</v>
      </c>
      <c r="K256" s="7">
        <f t="shared" si="3"/>
        <v>82529.919999999998</v>
      </c>
    </row>
    <row r="257" spans="1:11" x14ac:dyDescent="0.3">
      <c r="A257" s="7" t="s">
        <v>370</v>
      </c>
      <c r="B257" s="7" t="s">
        <v>195</v>
      </c>
      <c r="C257" s="7" t="s">
        <v>21</v>
      </c>
      <c r="D257" s="7" t="s">
        <v>165</v>
      </c>
      <c r="E257" s="7">
        <v>51</v>
      </c>
      <c r="F257" s="7" t="s">
        <v>167</v>
      </c>
      <c r="G257" s="7">
        <v>123000</v>
      </c>
      <c r="H257" s="7">
        <v>109</v>
      </c>
      <c r="I257" s="8">
        <v>0.05</v>
      </c>
      <c r="J257" s="7">
        <v>1406.33</v>
      </c>
      <c r="K257" s="7">
        <f t="shared" si="3"/>
        <v>153289.97</v>
      </c>
    </row>
    <row r="258" spans="1:11" x14ac:dyDescent="0.3">
      <c r="A258" s="7" t="s">
        <v>261</v>
      </c>
      <c r="B258" s="7" t="s">
        <v>200</v>
      </c>
      <c r="C258" s="7" t="s">
        <v>27</v>
      </c>
      <c r="D258" s="7" t="s">
        <v>163</v>
      </c>
      <c r="E258" s="7">
        <v>34</v>
      </c>
      <c r="F258" s="7" t="s">
        <v>171</v>
      </c>
      <c r="G258" s="7">
        <v>117000</v>
      </c>
      <c r="H258" s="7">
        <v>113</v>
      </c>
      <c r="I258" s="8">
        <v>0.04</v>
      </c>
      <c r="J258" s="7">
        <v>1244.32</v>
      </c>
      <c r="K258" s="7">
        <f t="shared" si="3"/>
        <v>140608.16</v>
      </c>
    </row>
    <row r="259" spans="1:11" x14ac:dyDescent="0.3">
      <c r="A259" s="7" t="s">
        <v>365</v>
      </c>
      <c r="B259" s="7" t="s">
        <v>192</v>
      </c>
      <c r="C259" s="7" t="s">
        <v>60</v>
      </c>
      <c r="D259" s="7" t="s">
        <v>165</v>
      </c>
      <c r="E259" s="7">
        <v>44</v>
      </c>
      <c r="F259" s="7" t="s">
        <v>167</v>
      </c>
      <c r="G259" s="7">
        <v>88000</v>
      </c>
      <c r="H259" s="7">
        <v>100</v>
      </c>
      <c r="I259" s="8">
        <v>0.03</v>
      </c>
      <c r="J259" s="7">
        <v>995.67</v>
      </c>
      <c r="K259" s="7">
        <f t="shared" si="3"/>
        <v>99567</v>
      </c>
    </row>
    <row r="260" spans="1:11" x14ac:dyDescent="0.3">
      <c r="A260" s="7" t="s">
        <v>310</v>
      </c>
      <c r="B260" s="7" t="s">
        <v>205</v>
      </c>
      <c r="C260" s="7" t="s">
        <v>60</v>
      </c>
      <c r="D260" s="7" t="s">
        <v>165</v>
      </c>
      <c r="E260" s="7">
        <v>43</v>
      </c>
      <c r="F260" s="7" t="s">
        <v>161</v>
      </c>
      <c r="G260" s="7">
        <v>136000</v>
      </c>
      <c r="H260" s="7">
        <v>126</v>
      </c>
      <c r="I260" s="8">
        <v>0.03</v>
      </c>
      <c r="J260" s="7">
        <v>1259.6099999999999</v>
      </c>
      <c r="K260" s="7">
        <f t="shared" si="3"/>
        <v>158710.85999999999</v>
      </c>
    </row>
    <row r="261" spans="1:11" x14ac:dyDescent="0.3">
      <c r="A261" s="7" t="s">
        <v>369</v>
      </c>
      <c r="B261" s="7" t="s">
        <v>197</v>
      </c>
      <c r="C261" s="7" t="s">
        <v>37</v>
      </c>
      <c r="D261" s="7" t="s">
        <v>165</v>
      </c>
      <c r="E261" s="7">
        <v>54</v>
      </c>
      <c r="F261" s="7" t="s">
        <v>171</v>
      </c>
      <c r="G261" s="7">
        <v>136000</v>
      </c>
      <c r="H261" s="7">
        <v>39</v>
      </c>
      <c r="I261" s="8">
        <v>0.06</v>
      </c>
      <c r="J261" s="7">
        <v>3846.91</v>
      </c>
      <c r="K261" s="7">
        <f t="shared" si="3"/>
        <v>150029.49</v>
      </c>
    </row>
    <row r="262" spans="1:11" x14ac:dyDescent="0.3">
      <c r="A262" s="7" t="s">
        <v>365</v>
      </c>
      <c r="B262" s="7" t="s">
        <v>199</v>
      </c>
      <c r="C262" s="7" t="s">
        <v>18</v>
      </c>
      <c r="D262" s="7" t="s">
        <v>165</v>
      </c>
      <c r="E262" s="7">
        <v>26</v>
      </c>
      <c r="F262" s="7" t="s">
        <v>161</v>
      </c>
      <c r="G262" s="7">
        <v>107000</v>
      </c>
      <c r="H262" s="7">
        <v>57</v>
      </c>
      <c r="I262" s="8">
        <v>7.0000000000000007E-2</v>
      </c>
      <c r="J262" s="7">
        <v>2211.96</v>
      </c>
      <c r="K262" s="7">
        <f t="shared" si="3"/>
        <v>126081.72</v>
      </c>
    </row>
    <row r="263" spans="1:11" x14ac:dyDescent="0.3">
      <c r="A263" s="7" t="s">
        <v>286</v>
      </c>
      <c r="B263" s="7" t="s">
        <v>189</v>
      </c>
      <c r="C263" s="7" t="s">
        <v>137</v>
      </c>
      <c r="D263" s="7" t="s">
        <v>165</v>
      </c>
      <c r="E263" s="7">
        <v>26</v>
      </c>
      <c r="F263" s="7" t="s">
        <v>161</v>
      </c>
      <c r="G263" s="7">
        <v>85000</v>
      </c>
      <c r="H263" s="7">
        <v>112</v>
      </c>
      <c r="I263" s="8">
        <v>7.0000000000000007E-2</v>
      </c>
      <c r="J263" s="7">
        <v>1035.79</v>
      </c>
      <c r="K263" s="7">
        <f t="shared" ref="K263:K326" si="4">H263*J263</f>
        <v>116008.48</v>
      </c>
    </row>
    <row r="264" spans="1:11" x14ac:dyDescent="0.3">
      <c r="A264" s="7" t="s">
        <v>291</v>
      </c>
      <c r="B264" s="7" t="s">
        <v>206</v>
      </c>
      <c r="C264" s="7" t="s">
        <v>139</v>
      </c>
      <c r="D264" s="7" t="s">
        <v>163</v>
      </c>
      <c r="E264" s="7">
        <v>24</v>
      </c>
      <c r="F264" s="7" t="s">
        <v>167</v>
      </c>
      <c r="G264" s="7">
        <v>38000</v>
      </c>
      <c r="H264" s="7">
        <v>104</v>
      </c>
      <c r="I264" s="8">
        <v>0.05</v>
      </c>
      <c r="J264" s="7">
        <v>451</v>
      </c>
      <c r="K264" s="7">
        <f t="shared" si="4"/>
        <v>46904</v>
      </c>
    </row>
    <row r="265" spans="1:11" x14ac:dyDescent="0.3">
      <c r="A265" s="7" t="s">
        <v>355</v>
      </c>
      <c r="B265" s="7" t="s">
        <v>175</v>
      </c>
      <c r="C265" s="7" t="s">
        <v>25</v>
      </c>
      <c r="D265" s="7" t="s">
        <v>163</v>
      </c>
      <c r="E265" s="7">
        <v>60</v>
      </c>
      <c r="F265" s="7" t="s">
        <v>167</v>
      </c>
      <c r="G265" s="7">
        <v>54000</v>
      </c>
      <c r="H265" s="7">
        <v>136</v>
      </c>
      <c r="I265" s="8">
        <v>0.05</v>
      </c>
      <c r="J265" s="7">
        <v>520.92999999999995</v>
      </c>
      <c r="K265" s="7">
        <f t="shared" si="4"/>
        <v>70846.48</v>
      </c>
    </row>
    <row r="266" spans="1:11" x14ac:dyDescent="0.3">
      <c r="A266" s="7" t="s">
        <v>368</v>
      </c>
      <c r="B266" s="7" t="s">
        <v>185</v>
      </c>
      <c r="C266" s="7" t="s">
        <v>139</v>
      </c>
      <c r="D266" s="7" t="s">
        <v>165</v>
      </c>
      <c r="E266" s="7">
        <v>31</v>
      </c>
      <c r="F266" s="7" t="s">
        <v>167</v>
      </c>
      <c r="G266" s="7">
        <v>54000</v>
      </c>
      <c r="H266" s="7">
        <v>88</v>
      </c>
      <c r="I266" s="8">
        <v>0.04</v>
      </c>
      <c r="J266" s="7">
        <v>709.04</v>
      </c>
      <c r="K266" s="7">
        <f t="shared" si="4"/>
        <v>62395.519999999997</v>
      </c>
    </row>
    <row r="267" spans="1:11" x14ac:dyDescent="0.3">
      <c r="A267" s="7" t="s">
        <v>333</v>
      </c>
      <c r="B267" s="7" t="s">
        <v>205</v>
      </c>
      <c r="C267" s="7" t="s">
        <v>53</v>
      </c>
      <c r="D267" s="7" t="s">
        <v>165</v>
      </c>
      <c r="E267" s="7">
        <v>63</v>
      </c>
      <c r="F267" s="7" t="s">
        <v>161</v>
      </c>
      <c r="G267" s="7">
        <v>84000</v>
      </c>
      <c r="H267" s="7">
        <v>79</v>
      </c>
      <c r="I267" s="8">
        <v>7.0000000000000007E-2</v>
      </c>
      <c r="J267" s="7">
        <v>1330.09</v>
      </c>
      <c r="K267" s="7">
        <f t="shared" si="4"/>
        <v>105077.11</v>
      </c>
    </row>
    <row r="268" spans="1:11" x14ac:dyDescent="0.3">
      <c r="A268" s="7" t="s">
        <v>367</v>
      </c>
      <c r="B268" s="7" t="s">
        <v>169</v>
      </c>
      <c r="C268" s="7" t="s">
        <v>142</v>
      </c>
      <c r="D268" s="7" t="s">
        <v>165</v>
      </c>
      <c r="E268" s="7">
        <v>25</v>
      </c>
      <c r="F268" s="7" t="s">
        <v>161</v>
      </c>
      <c r="G268" s="7">
        <v>94000</v>
      </c>
      <c r="H268" s="7">
        <v>112</v>
      </c>
      <c r="I268" s="8">
        <v>0.03</v>
      </c>
      <c r="J268" s="7">
        <v>963.3</v>
      </c>
      <c r="K268" s="7">
        <f t="shared" si="4"/>
        <v>107889.59999999999</v>
      </c>
    </row>
    <row r="269" spans="1:11" x14ac:dyDescent="0.3">
      <c r="A269" s="7" t="s">
        <v>366</v>
      </c>
      <c r="B269" s="7" t="s">
        <v>210</v>
      </c>
      <c r="C269" s="7" t="s">
        <v>72</v>
      </c>
      <c r="D269" s="7" t="s">
        <v>165</v>
      </c>
      <c r="E269" s="7">
        <v>49</v>
      </c>
      <c r="F269" s="7" t="s">
        <v>171</v>
      </c>
      <c r="G269" s="7">
        <v>116000</v>
      </c>
      <c r="H269" s="7">
        <v>158</v>
      </c>
      <c r="I269" s="8">
        <v>0.05</v>
      </c>
      <c r="J269" s="7">
        <v>1003.65</v>
      </c>
      <c r="K269" s="7">
        <f t="shared" si="4"/>
        <v>158576.69999999998</v>
      </c>
    </row>
    <row r="270" spans="1:11" x14ac:dyDescent="0.3">
      <c r="A270" s="7" t="s">
        <v>365</v>
      </c>
      <c r="B270" s="7" t="s">
        <v>199</v>
      </c>
      <c r="C270" s="7" t="s">
        <v>13</v>
      </c>
      <c r="D270" s="7" t="s">
        <v>165</v>
      </c>
      <c r="E270" s="7">
        <v>53</v>
      </c>
      <c r="F270" s="7" t="s">
        <v>161</v>
      </c>
      <c r="G270" s="7">
        <v>117000</v>
      </c>
      <c r="H270" s="7">
        <v>136</v>
      </c>
      <c r="I270" s="8">
        <v>0.03</v>
      </c>
      <c r="J270" s="7">
        <v>1015.88</v>
      </c>
      <c r="K270" s="7">
        <f t="shared" si="4"/>
        <v>138159.67999999999</v>
      </c>
    </row>
    <row r="271" spans="1:11" x14ac:dyDescent="0.3">
      <c r="A271" s="7" t="s">
        <v>364</v>
      </c>
      <c r="B271" s="7" t="s">
        <v>181</v>
      </c>
      <c r="C271" s="7" t="s">
        <v>25</v>
      </c>
      <c r="D271" s="7" t="s">
        <v>165</v>
      </c>
      <c r="E271" s="7">
        <v>45</v>
      </c>
      <c r="F271" s="7" t="s">
        <v>171</v>
      </c>
      <c r="G271" s="7">
        <v>71000</v>
      </c>
      <c r="H271" s="7">
        <v>116</v>
      </c>
      <c r="I271" s="8">
        <v>0.04</v>
      </c>
      <c r="J271" s="7">
        <v>739.02</v>
      </c>
      <c r="K271" s="7">
        <f t="shared" si="4"/>
        <v>85726.319999999992</v>
      </c>
    </row>
    <row r="272" spans="1:11" x14ac:dyDescent="0.3">
      <c r="A272" s="7" t="s">
        <v>363</v>
      </c>
      <c r="B272" s="7" t="s">
        <v>170</v>
      </c>
      <c r="C272" s="7" t="s">
        <v>140</v>
      </c>
      <c r="D272" s="7" t="s">
        <v>163</v>
      </c>
      <c r="E272" s="7">
        <v>34</v>
      </c>
      <c r="F272" s="7" t="s">
        <v>161</v>
      </c>
      <c r="G272" s="7">
        <v>76000</v>
      </c>
      <c r="H272" s="7">
        <v>140</v>
      </c>
      <c r="I272" s="8">
        <v>0.04</v>
      </c>
      <c r="J272" s="7">
        <v>680.23</v>
      </c>
      <c r="K272" s="7">
        <f t="shared" si="4"/>
        <v>95232.2</v>
      </c>
    </row>
    <row r="273" spans="1:11" x14ac:dyDescent="0.3">
      <c r="A273" s="7" t="s">
        <v>229</v>
      </c>
      <c r="B273" s="7" t="s">
        <v>197</v>
      </c>
      <c r="C273" s="7" t="s">
        <v>41</v>
      </c>
      <c r="D273" s="7" t="s">
        <v>165</v>
      </c>
      <c r="E273" s="7">
        <v>39</v>
      </c>
      <c r="F273" s="7" t="s">
        <v>161</v>
      </c>
      <c r="G273" s="7">
        <v>85000</v>
      </c>
      <c r="H273" s="7">
        <v>150</v>
      </c>
      <c r="I273" s="8">
        <v>0.06</v>
      </c>
      <c r="J273" s="7">
        <v>806.83</v>
      </c>
      <c r="K273" s="7">
        <f t="shared" si="4"/>
        <v>121024.5</v>
      </c>
    </row>
    <row r="274" spans="1:11" x14ac:dyDescent="0.3">
      <c r="A274" s="7" t="s">
        <v>347</v>
      </c>
      <c r="B274" s="7" t="s">
        <v>199</v>
      </c>
      <c r="C274" s="7" t="s">
        <v>13</v>
      </c>
      <c r="D274" s="7" t="s">
        <v>165</v>
      </c>
      <c r="E274" s="7">
        <v>53</v>
      </c>
      <c r="F274" s="7" t="s">
        <v>161</v>
      </c>
      <c r="G274" s="7">
        <v>105000</v>
      </c>
      <c r="H274" s="7">
        <v>94</v>
      </c>
      <c r="I274" s="8">
        <v>0.05</v>
      </c>
      <c r="J274" s="7">
        <v>1352.31</v>
      </c>
      <c r="K274" s="7">
        <f t="shared" si="4"/>
        <v>127117.14</v>
      </c>
    </row>
    <row r="275" spans="1:11" x14ac:dyDescent="0.3">
      <c r="A275" s="7" t="s">
        <v>318</v>
      </c>
      <c r="B275" s="7" t="s">
        <v>170</v>
      </c>
      <c r="C275" s="7" t="s">
        <v>83</v>
      </c>
      <c r="D275" s="7" t="s">
        <v>163</v>
      </c>
      <c r="E275" s="7">
        <v>25</v>
      </c>
      <c r="F275" s="7" t="s">
        <v>161</v>
      </c>
      <c r="G275" s="7">
        <v>46000</v>
      </c>
      <c r="H275" s="7">
        <v>96</v>
      </c>
      <c r="I275" s="8">
        <v>0.03</v>
      </c>
      <c r="J275" s="7">
        <v>539.55999999999995</v>
      </c>
      <c r="K275" s="7">
        <f t="shared" si="4"/>
        <v>51797.759999999995</v>
      </c>
    </row>
    <row r="276" spans="1:11" x14ac:dyDescent="0.3">
      <c r="A276" s="7" t="s">
        <v>292</v>
      </c>
      <c r="B276" s="7" t="s">
        <v>196</v>
      </c>
      <c r="C276" s="7" t="s">
        <v>32</v>
      </c>
      <c r="D276" s="7" t="s">
        <v>165</v>
      </c>
      <c r="E276" s="7">
        <v>60</v>
      </c>
      <c r="F276" s="7" t="s">
        <v>171</v>
      </c>
      <c r="G276" s="7">
        <v>50000</v>
      </c>
      <c r="H276" s="7">
        <v>153</v>
      </c>
      <c r="I276" s="8">
        <v>0.06</v>
      </c>
      <c r="J276" s="7">
        <v>468.36</v>
      </c>
      <c r="K276" s="7">
        <f t="shared" si="4"/>
        <v>71659.08</v>
      </c>
    </row>
    <row r="277" spans="1:11" x14ac:dyDescent="0.3">
      <c r="A277" s="7" t="s">
        <v>334</v>
      </c>
      <c r="B277" s="7" t="s">
        <v>203</v>
      </c>
      <c r="C277" s="7" t="s">
        <v>110</v>
      </c>
      <c r="D277" s="7" t="s">
        <v>165</v>
      </c>
      <c r="E277" s="7">
        <v>56</v>
      </c>
      <c r="F277" s="7" t="s">
        <v>161</v>
      </c>
      <c r="G277" s="7">
        <v>66000</v>
      </c>
      <c r="H277" s="7">
        <v>152</v>
      </c>
      <c r="I277" s="8">
        <v>7.0000000000000007E-2</v>
      </c>
      <c r="J277" s="7">
        <v>655.98</v>
      </c>
      <c r="K277" s="7">
        <f t="shared" si="4"/>
        <v>99708.96</v>
      </c>
    </row>
    <row r="278" spans="1:11" x14ac:dyDescent="0.3">
      <c r="A278" s="7" t="s">
        <v>362</v>
      </c>
      <c r="B278" s="7" t="s">
        <v>180</v>
      </c>
      <c r="C278" s="7" t="s">
        <v>139</v>
      </c>
      <c r="D278" s="7" t="s">
        <v>163</v>
      </c>
      <c r="E278" s="7">
        <v>24</v>
      </c>
      <c r="F278" s="7" t="s">
        <v>167</v>
      </c>
      <c r="G278" s="7">
        <v>86000</v>
      </c>
      <c r="H278" s="7">
        <v>98</v>
      </c>
      <c r="I278" s="8">
        <v>0.03</v>
      </c>
      <c r="J278" s="7">
        <v>990.53</v>
      </c>
      <c r="K278" s="7">
        <f t="shared" si="4"/>
        <v>97071.94</v>
      </c>
    </row>
    <row r="279" spans="1:11" x14ac:dyDescent="0.3">
      <c r="A279" s="7" t="s">
        <v>285</v>
      </c>
      <c r="B279" s="7" t="s">
        <v>173</v>
      </c>
      <c r="C279" s="7" t="s">
        <v>54</v>
      </c>
      <c r="D279" s="7" t="s">
        <v>163</v>
      </c>
      <c r="E279" s="7">
        <v>64</v>
      </c>
      <c r="F279" s="7" t="s">
        <v>167</v>
      </c>
      <c r="G279" s="7">
        <v>122000</v>
      </c>
      <c r="H279" s="7">
        <v>29</v>
      </c>
      <c r="I279" s="8">
        <v>0.06</v>
      </c>
      <c r="J279" s="7">
        <v>4529.75</v>
      </c>
      <c r="K279" s="7">
        <f t="shared" si="4"/>
        <v>131362.75</v>
      </c>
    </row>
    <row r="280" spans="1:11" x14ac:dyDescent="0.3">
      <c r="A280" s="7" t="s">
        <v>219</v>
      </c>
      <c r="B280" s="7" t="s">
        <v>202</v>
      </c>
      <c r="C280" s="7" t="s">
        <v>83</v>
      </c>
      <c r="D280" s="7" t="s">
        <v>165</v>
      </c>
      <c r="E280" s="7">
        <v>37</v>
      </c>
      <c r="F280" s="7" t="s">
        <v>171</v>
      </c>
      <c r="G280" s="7">
        <v>32000</v>
      </c>
      <c r="H280" s="7">
        <v>166</v>
      </c>
      <c r="I280" s="8">
        <v>0.05</v>
      </c>
      <c r="J280" s="7">
        <v>267.45</v>
      </c>
      <c r="K280" s="7">
        <f t="shared" si="4"/>
        <v>44396.7</v>
      </c>
    </row>
    <row r="281" spans="1:11" x14ac:dyDescent="0.3">
      <c r="A281" s="7" t="s">
        <v>361</v>
      </c>
      <c r="B281" s="7" t="s">
        <v>188</v>
      </c>
      <c r="C281" s="7" t="s">
        <v>132</v>
      </c>
      <c r="D281" s="7" t="s">
        <v>165</v>
      </c>
      <c r="E281" s="7">
        <v>20</v>
      </c>
      <c r="F281" s="7" t="s">
        <v>161</v>
      </c>
      <c r="G281" s="7">
        <v>48000</v>
      </c>
      <c r="H281" s="7">
        <v>71</v>
      </c>
      <c r="I281" s="8">
        <v>7.0000000000000007E-2</v>
      </c>
      <c r="J281" s="7">
        <v>827.63</v>
      </c>
      <c r="K281" s="7">
        <f t="shared" si="4"/>
        <v>58761.73</v>
      </c>
    </row>
    <row r="282" spans="1:11" x14ac:dyDescent="0.3">
      <c r="A282" s="7" t="s">
        <v>302</v>
      </c>
      <c r="B282" s="7" t="s">
        <v>201</v>
      </c>
      <c r="C282" s="7" t="s">
        <v>113</v>
      </c>
      <c r="D282" s="7" t="s">
        <v>163</v>
      </c>
      <c r="E282" s="7">
        <v>32</v>
      </c>
      <c r="F282" s="7" t="s">
        <v>161</v>
      </c>
      <c r="G282" s="7">
        <v>106000</v>
      </c>
      <c r="H282" s="7">
        <v>179</v>
      </c>
      <c r="I282" s="8">
        <v>0.03</v>
      </c>
      <c r="J282" s="7">
        <v>735.26</v>
      </c>
      <c r="K282" s="7">
        <f t="shared" si="4"/>
        <v>131611.54</v>
      </c>
    </row>
    <row r="283" spans="1:11" x14ac:dyDescent="0.3">
      <c r="A283" s="7" t="s">
        <v>354</v>
      </c>
      <c r="B283" s="7" t="s">
        <v>164</v>
      </c>
      <c r="C283" s="7" t="s">
        <v>101</v>
      </c>
      <c r="D283" s="7" t="s">
        <v>163</v>
      </c>
      <c r="E283" s="7">
        <v>31</v>
      </c>
      <c r="F283" s="7" t="s">
        <v>167</v>
      </c>
      <c r="G283" s="7">
        <v>61000</v>
      </c>
      <c r="H283" s="7">
        <v>124</v>
      </c>
      <c r="I283" s="8">
        <v>0.05</v>
      </c>
      <c r="J283" s="7">
        <v>630.91999999999996</v>
      </c>
      <c r="K283" s="7">
        <f t="shared" si="4"/>
        <v>78234.080000000002</v>
      </c>
    </row>
    <row r="284" spans="1:11" x14ac:dyDescent="0.3">
      <c r="A284" s="7" t="s">
        <v>297</v>
      </c>
      <c r="B284" s="7" t="s">
        <v>193</v>
      </c>
      <c r="C284" s="7" t="s">
        <v>114</v>
      </c>
      <c r="D284" s="7" t="s">
        <v>165</v>
      </c>
      <c r="E284" s="7">
        <v>24</v>
      </c>
      <c r="F284" s="7" t="s">
        <v>167</v>
      </c>
      <c r="G284" s="7">
        <v>33000</v>
      </c>
      <c r="H284" s="7">
        <v>159</v>
      </c>
      <c r="I284" s="8">
        <v>0.04</v>
      </c>
      <c r="J284" s="7">
        <v>267.72000000000003</v>
      </c>
      <c r="K284" s="7">
        <f t="shared" si="4"/>
        <v>42567.48</v>
      </c>
    </row>
    <row r="285" spans="1:11" x14ac:dyDescent="0.3">
      <c r="A285" s="7" t="s">
        <v>298</v>
      </c>
      <c r="B285" s="7" t="s">
        <v>192</v>
      </c>
      <c r="C285" s="7" t="s">
        <v>27</v>
      </c>
      <c r="D285" s="7" t="s">
        <v>165</v>
      </c>
      <c r="E285" s="7">
        <v>57</v>
      </c>
      <c r="F285" s="7" t="s">
        <v>161</v>
      </c>
      <c r="G285" s="7">
        <v>138000</v>
      </c>
      <c r="H285" s="7">
        <v>84</v>
      </c>
      <c r="I285" s="8">
        <v>0.06</v>
      </c>
      <c r="J285" s="7">
        <v>2015.98</v>
      </c>
      <c r="K285" s="7">
        <f t="shared" si="4"/>
        <v>169342.32</v>
      </c>
    </row>
    <row r="286" spans="1:11" x14ac:dyDescent="0.3">
      <c r="A286" s="7" t="s">
        <v>356</v>
      </c>
      <c r="B286" s="7" t="s">
        <v>188</v>
      </c>
      <c r="C286" s="7" t="s">
        <v>90</v>
      </c>
      <c r="D286" s="7" t="s">
        <v>165</v>
      </c>
      <c r="E286" s="7">
        <v>57</v>
      </c>
      <c r="F286" s="7" t="s">
        <v>167</v>
      </c>
      <c r="G286" s="7">
        <v>146000</v>
      </c>
      <c r="H286" s="7">
        <v>157</v>
      </c>
      <c r="I286" s="8">
        <v>0.05</v>
      </c>
      <c r="J286" s="7">
        <v>1268.9000000000001</v>
      </c>
      <c r="K286" s="7">
        <f t="shared" si="4"/>
        <v>199217.30000000002</v>
      </c>
    </row>
    <row r="287" spans="1:11" x14ac:dyDescent="0.3">
      <c r="A287" s="7" t="s">
        <v>309</v>
      </c>
      <c r="B287" s="7" t="s">
        <v>207</v>
      </c>
      <c r="C287" s="7" t="s">
        <v>56</v>
      </c>
      <c r="D287" s="7" t="s">
        <v>165</v>
      </c>
      <c r="E287" s="7">
        <v>36</v>
      </c>
      <c r="F287" s="7" t="s">
        <v>161</v>
      </c>
      <c r="G287" s="7">
        <v>64000</v>
      </c>
      <c r="H287" s="7">
        <v>176</v>
      </c>
      <c r="I287" s="8">
        <v>0.03</v>
      </c>
      <c r="J287" s="7">
        <v>449.93</v>
      </c>
      <c r="K287" s="7">
        <f t="shared" si="4"/>
        <v>79187.680000000008</v>
      </c>
    </row>
    <row r="288" spans="1:11" x14ac:dyDescent="0.3">
      <c r="A288" s="7" t="s">
        <v>257</v>
      </c>
      <c r="B288" s="7" t="s">
        <v>193</v>
      </c>
      <c r="C288" s="7" t="s">
        <v>63</v>
      </c>
      <c r="D288" s="7" t="s">
        <v>165</v>
      </c>
      <c r="E288" s="7">
        <v>40</v>
      </c>
      <c r="F288" s="7" t="s">
        <v>171</v>
      </c>
      <c r="G288" s="7">
        <v>130000</v>
      </c>
      <c r="H288" s="7">
        <v>69</v>
      </c>
      <c r="I288" s="8">
        <v>0.06</v>
      </c>
      <c r="J288" s="7">
        <v>2232.37</v>
      </c>
      <c r="K288" s="7">
        <f t="shared" si="4"/>
        <v>154033.53</v>
      </c>
    </row>
    <row r="289" spans="1:11" x14ac:dyDescent="0.3">
      <c r="A289" s="7" t="s">
        <v>360</v>
      </c>
      <c r="B289" s="7" t="s">
        <v>206</v>
      </c>
      <c r="C289" s="7" t="s">
        <v>7</v>
      </c>
      <c r="D289" s="7" t="s">
        <v>163</v>
      </c>
      <c r="E289" s="7">
        <v>33</v>
      </c>
      <c r="F289" s="7" t="s">
        <v>161</v>
      </c>
      <c r="G289" s="7">
        <v>70000</v>
      </c>
      <c r="H289" s="7">
        <v>118</v>
      </c>
      <c r="I289" s="8">
        <v>7.0000000000000007E-2</v>
      </c>
      <c r="J289" s="7">
        <v>822.29</v>
      </c>
      <c r="K289" s="7">
        <f t="shared" si="4"/>
        <v>97030.22</v>
      </c>
    </row>
    <row r="290" spans="1:11" x14ac:dyDescent="0.3">
      <c r="A290" s="7" t="s">
        <v>221</v>
      </c>
      <c r="B290" s="7" t="s">
        <v>210</v>
      </c>
      <c r="C290" s="7" t="s">
        <v>81</v>
      </c>
      <c r="D290" s="7" t="s">
        <v>165</v>
      </c>
      <c r="E290" s="7">
        <v>30</v>
      </c>
      <c r="F290" s="7" t="s">
        <v>171</v>
      </c>
      <c r="G290" s="7">
        <v>117000</v>
      </c>
      <c r="H290" s="7">
        <v>168</v>
      </c>
      <c r="I290" s="8">
        <v>0.04</v>
      </c>
      <c r="J290" s="7">
        <v>910.66</v>
      </c>
      <c r="K290" s="7">
        <f t="shared" si="4"/>
        <v>152990.88</v>
      </c>
    </row>
    <row r="291" spans="1:11" x14ac:dyDescent="0.3">
      <c r="A291" s="7" t="s">
        <v>359</v>
      </c>
      <c r="B291" s="7" t="s">
        <v>181</v>
      </c>
      <c r="C291" s="7" t="s">
        <v>133</v>
      </c>
      <c r="D291" s="7" t="s">
        <v>165</v>
      </c>
      <c r="E291" s="7">
        <v>42</v>
      </c>
      <c r="F291" s="7" t="s">
        <v>171</v>
      </c>
      <c r="G291" s="7">
        <v>122000</v>
      </c>
      <c r="H291" s="7">
        <v>143</v>
      </c>
      <c r="I291" s="8">
        <v>0.03</v>
      </c>
      <c r="J291" s="7">
        <v>1015.77</v>
      </c>
      <c r="K291" s="7">
        <f t="shared" si="4"/>
        <v>145255.10999999999</v>
      </c>
    </row>
    <row r="292" spans="1:11" x14ac:dyDescent="0.3">
      <c r="A292" s="7" t="s">
        <v>341</v>
      </c>
      <c r="B292" s="7" t="s">
        <v>169</v>
      </c>
      <c r="C292" s="7" t="s">
        <v>82</v>
      </c>
      <c r="D292" s="7" t="s">
        <v>165</v>
      </c>
      <c r="E292" s="7">
        <v>70</v>
      </c>
      <c r="F292" s="7" t="s">
        <v>167</v>
      </c>
      <c r="G292" s="7">
        <v>126000</v>
      </c>
      <c r="H292" s="7">
        <v>127</v>
      </c>
      <c r="I292" s="8">
        <v>0.04</v>
      </c>
      <c r="J292" s="7">
        <v>1218.53</v>
      </c>
      <c r="K292" s="7">
        <f t="shared" si="4"/>
        <v>154753.31</v>
      </c>
    </row>
    <row r="293" spans="1:11" x14ac:dyDescent="0.3">
      <c r="A293" s="7" t="s">
        <v>358</v>
      </c>
      <c r="B293" s="7" t="s">
        <v>201</v>
      </c>
      <c r="C293" s="7" t="s">
        <v>146</v>
      </c>
      <c r="D293" s="7" t="s">
        <v>163</v>
      </c>
      <c r="E293" s="7">
        <v>52</v>
      </c>
      <c r="F293" s="7" t="s">
        <v>161</v>
      </c>
      <c r="G293" s="7">
        <v>64000</v>
      </c>
      <c r="H293" s="7">
        <v>144</v>
      </c>
      <c r="I293" s="8">
        <v>7.0000000000000007E-2</v>
      </c>
      <c r="J293" s="7">
        <v>658.16</v>
      </c>
      <c r="K293" s="7">
        <f t="shared" si="4"/>
        <v>94775.039999999994</v>
      </c>
    </row>
    <row r="294" spans="1:11" x14ac:dyDescent="0.3">
      <c r="A294" s="7" t="s">
        <v>260</v>
      </c>
      <c r="B294" s="7" t="s">
        <v>184</v>
      </c>
      <c r="C294" s="7" t="s">
        <v>62</v>
      </c>
      <c r="D294" s="7" t="s">
        <v>163</v>
      </c>
      <c r="E294" s="7">
        <v>28</v>
      </c>
      <c r="F294" s="7" t="s">
        <v>167</v>
      </c>
      <c r="G294" s="7">
        <v>106000</v>
      </c>
      <c r="H294" s="7">
        <v>35</v>
      </c>
      <c r="I294" s="8">
        <v>0.06</v>
      </c>
      <c r="J294" s="7">
        <v>3308.84</v>
      </c>
      <c r="K294" s="7">
        <f t="shared" si="4"/>
        <v>115809.40000000001</v>
      </c>
    </row>
    <row r="295" spans="1:11" x14ac:dyDescent="0.3">
      <c r="A295" s="7" t="s">
        <v>354</v>
      </c>
      <c r="B295" s="7" t="s">
        <v>177</v>
      </c>
      <c r="C295" s="7" t="s">
        <v>25</v>
      </c>
      <c r="D295" s="7" t="s">
        <v>165</v>
      </c>
      <c r="E295" s="7">
        <v>29</v>
      </c>
      <c r="F295" s="7" t="s">
        <v>167</v>
      </c>
      <c r="G295" s="7">
        <v>46000</v>
      </c>
      <c r="H295" s="7">
        <v>46</v>
      </c>
      <c r="I295" s="8">
        <v>0.06</v>
      </c>
      <c r="J295" s="7">
        <v>1121.8900000000001</v>
      </c>
      <c r="K295" s="7">
        <f t="shared" si="4"/>
        <v>51606.94</v>
      </c>
    </row>
    <row r="296" spans="1:11" x14ac:dyDescent="0.3">
      <c r="A296" s="7" t="s">
        <v>297</v>
      </c>
      <c r="B296" s="7" t="s">
        <v>200</v>
      </c>
      <c r="C296" s="7" t="s">
        <v>114</v>
      </c>
      <c r="D296" s="7" t="s">
        <v>163</v>
      </c>
      <c r="E296" s="7">
        <v>55</v>
      </c>
      <c r="F296" s="7" t="s">
        <v>167</v>
      </c>
      <c r="G296" s="7">
        <v>106000</v>
      </c>
      <c r="H296" s="7">
        <v>29</v>
      </c>
      <c r="I296" s="8">
        <v>0.03</v>
      </c>
      <c r="J296" s="7">
        <v>3793.84</v>
      </c>
      <c r="K296" s="7">
        <f t="shared" si="4"/>
        <v>110021.36</v>
      </c>
    </row>
    <row r="297" spans="1:11" x14ac:dyDescent="0.3">
      <c r="A297" s="7" t="s">
        <v>279</v>
      </c>
      <c r="B297" s="7" t="s">
        <v>172</v>
      </c>
      <c r="C297" s="7" t="s">
        <v>116</v>
      </c>
      <c r="D297" s="7" t="s">
        <v>165</v>
      </c>
      <c r="E297" s="7">
        <v>67</v>
      </c>
      <c r="F297" s="7" t="s">
        <v>171</v>
      </c>
      <c r="G297" s="7">
        <v>103000</v>
      </c>
      <c r="H297" s="7">
        <v>167</v>
      </c>
      <c r="I297" s="8">
        <v>7.0000000000000007E-2</v>
      </c>
      <c r="J297" s="7">
        <v>966.87</v>
      </c>
      <c r="K297" s="7">
        <f t="shared" si="4"/>
        <v>161467.29</v>
      </c>
    </row>
    <row r="298" spans="1:11" x14ac:dyDescent="0.3">
      <c r="A298" s="7" t="s">
        <v>347</v>
      </c>
      <c r="B298" s="7" t="s">
        <v>194</v>
      </c>
      <c r="C298" s="7" t="s">
        <v>103</v>
      </c>
      <c r="D298" s="7" t="s">
        <v>165</v>
      </c>
      <c r="E298" s="7">
        <v>24</v>
      </c>
      <c r="F298" s="7" t="s">
        <v>171</v>
      </c>
      <c r="G298" s="7">
        <v>37000</v>
      </c>
      <c r="H298" s="7">
        <v>42</v>
      </c>
      <c r="I298" s="8">
        <v>7.0000000000000007E-2</v>
      </c>
      <c r="J298" s="7">
        <v>995.83</v>
      </c>
      <c r="K298" s="7">
        <f t="shared" si="4"/>
        <v>41824.86</v>
      </c>
    </row>
    <row r="299" spans="1:11" x14ac:dyDescent="0.3">
      <c r="A299" s="7" t="s">
        <v>262</v>
      </c>
      <c r="B299" s="7" t="s">
        <v>208</v>
      </c>
      <c r="C299" s="7" t="s">
        <v>133</v>
      </c>
      <c r="D299" s="7" t="s">
        <v>165</v>
      </c>
      <c r="E299" s="7">
        <v>34</v>
      </c>
      <c r="F299" s="7" t="s">
        <v>171</v>
      </c>
      <c r="G299" s="7">
        <v>150000</v>
      </c>
      <c r="H299" s="7">
        <v>147</v>
      </c>
      <c r="I299" s="8">
        <v>0.06</v>
      </c>
      <c r="J299" s="7">
        <v>1443.37</v>
      </c>
      <c r="K299" s="7">
        <f t="shared" si="4"/>
        <v>212175.38999999998</v>
      </c>
    </row>
    <row r="300" spans="1:11" x14ac:dyDescent="0.3">
      <c r="A300" s="7" t="s">
        <v>220</v>
      </c>
      <c r="B300" s="7" t="s">
        <v>172</v>
      </c>
      <c r="C300" s="7" t="s">
        <v>47</v>
      </c>
      <c r="D300" s="7" t="s">
        <v>165</v>
      </c>
      <c r="E300" s="7">
        <v>29</v>
      </c>
      <c r="F300" s="7" t="s">
        <v>167</v>
      </c>
      <c r="G300" s="7">
        <v>42000</v>
      </c>
      <c r="H300" s="7">
        <v>70</v>
      </c>
      <c r="I300" s="8">
        <v>7.0000000000000007E-2</v>
      </c>
      <c r="J300" s="7">
        <v>732.54</v>
      </c>
      <c r="K300" s="7">
        <f t="shared" si="4"/>
        <v>51277.799999999996</v>
      </c>
    </row>
    <row r="301" spans="1:11" x14ac:dyDescent="0.3">
      <c r="A301" s="7" t="s">
        <v>219</v>
      </c>
      <c r="B301" s="7" t="s">
        <v>192</v>
      </c>
      <c r="C301" s="7" t="s">
        <v>110</v>
      </c>
      <c r="D301" s="7" t="s">
        <v>165</v>
      </c>
      <c r="E301" s="7">
        <v>43</v>
      </c>
      <c r="F301" s="7" t="s">
        <v>167</v>
      </c>
      <c r="G301" s="7">
        <v>63000</v>
      </c>
      <c r="H301" s="7">
        <v>145</v>
      </c>
      <c r="I301" s="8">
        <v>0.04</v>
      </c>
      <c r="J301" s="7">
        <v>548.62</v>
      </c>
      <c r="K301" s="7">
        <f t="shared" si="4"/>
        <v>79549.899999999994</v>
      </c>
    </row>
    <row r="302" spans="1:11" x14ac:dyDescent="0.3">
      <c r="A302" s="7" t="s">
        <v>357</v>
      </c>
      <c r="B302" s="7" t="s">
        <v>208</v>
      </c>
      <c r="C302" s="7" t="s">
        <v>133</v>
      </c>
      <c r="D302" s="7" t="s">
        <v>165</v>
      </c>
      <c r="E302" s="7">
        <v>63</v>
      </c>
      <c r="F302" s="7" t="s">
        <v>167</v>
      </c>
      <c r="G302" s="7">
        <v>40000</v>
      </c>
      <c r="H302" s="7">
        <v>72</v>
      </c>
      <c r="I302" s="8">
        <v>0.05</v>
      </c>
      <c r="J302" s="7">
        <v>644.20000000000005</v>
      </c>
      <c r="K302" s="7">
        <f t="shared" si="4"/>
        <v>46382.400000000001</v>
      </c>
    </row>
    <row r="303" spans="1:11" x14ac:dyDescent="0.3">
      <c r="A303" s="7" t="s">
        <v>356</v>
      </c>
      <c r="B303" s="7" t="s">
        <v>200</v>
      </c>
      <c r="C303" s="7" t="s">
        <v>25</v>
      </c>
      <c r="D303" s="7" t="s">
        <v>163</v>
      </c>
      <c r="E303" s="7">
        <v>21</v>
      </c>
      <c r="F303" s="7" t="s">
        <v>161</v>
      </c>
      <c r="G303" s="7">
        <v>85000</v>
      </c>
      <c r="H303" s="7">
        <v>137</v>
      </c>
      <c r="I303" s="8">
        <v>0.06</v>
      </c>
      <c r="J303" s="7">
        <v>858.5</v>
      </c>
      <c r="K303" s="7">
        <f t="shared" si="4"/>
        <v>117614.5</v>
      </c>
    </row>
    <row r="304" spans="1:11" x14ac:dyDescent="0.3">
      <c r="A304" s="7" t="s">
        <v>355</v>
      </c>
      <c r="B304" s="7" t="s">
        <v>197</v>
      </c>
      <c r="C304" s="7" t="s">
        <v>143</v>
      </c>
      <c r="D304" s="7" t="s">
        <v>165</v>
      </c>
      <c r="E304" s="7">
        <v>47</v>
      </c>
      <c r="F304" s="7" t="s">
        <v>167</v>
      </c>
      <c r="G304" s="7">
        <v>74000</v>
      </c>
      <c r="H304" s="7">
        <v>56</v>
      </c>
      <c r="I304" s="8">
        <v>7.0000000000000007E-2</v>
      </c>
      <c r="J304" s="7">
        <v>1552.81</v>
      </c>
      <c r="K304" s="7">
        <f t="shared" si="4"/>
        <v>86957.36</v>
      </c>
    </row>
    <row r="305" spans="1:11" x14ac:dyDescent="0.3">
      <c r="A305" s="7" t="s">
        <v>336</v>
      </c>
      <c r="B305" s="7" t="s">
        <v>181</v>
      </c>
      <c r="C305" s="7" t="s">
        <v>123</v>
      </c>
      <c r="D305" s="7" t="s">
        <v>165</v>
      </c>
      <c r="E305" s="7">
        <v>20</v>
      </c>
      <c r="F305" s="7" t="s">
        <v>167</v>
      </c>
      <c r="G305" s="7">
        <v>82000</v>
      </c>
      <c r="H305" s="7">
        <v>72</v>
      </c>
      <c r="I305" s="8">
        <v>0.05</v>
      </c>
      <c r="J305" s="7">
        <v>1320.6</v>
      </c>
      <c r="K305" s="7">
        <f t="shared" si="4"/>
        <v>95083.199999999997</v>
      </c>
    </row>
    <row r="306" spans="1:11" x14ac:dyDescent="0.3">
      <c r="A306" s="7" t="s">
        <v>354</v>
      </c>
      <c r="B306" s="7" t="s">
        <v>174</v>
      </c>
      <c r="C306" s="7" t="s">
        <v>136</v>
      </c>
      <c r="D306" s="7" t="s">
        <v>165</v>
      </c>
      <c r="E306" s="7">
        <v>32</v>
      </c>
      <c r="F306" s="7" t="s">
        <v>171</v>
      </c>
      <c r="G306" s="7">
        <v>117000</v>
      </c>
      <c r="H306" s="7">
        <v>125</v>
      </c>
      <c r="I306" s="8">
        <v>0.06</v>
      </c>
      <c r="J306" s="7">
        <v>1261.04</v>
      </c>
      <c r="K306" s="7">
        <f t="shared" si="4"/>
        <v>157630</v>
      </c>
    </row>
    <row r="307" spans="1:11" x14ac:dyDescent="0.3">
      <c r="A307" s="7" t="s">
        <v>353</v>
      </c>
      <c r="B307" s="7" t="s">
        <v>180</v>
      </c>
      <c r="C307" s="7" t="s">
        <v>120</v>
      </c>
      <c r="D307" s="7" t="s">
        <v>163</v>
      </c>
      <c r="E307" s="7">
        <v>42</v>
      </c>
      <c r="F307" s="7" t="s">
        <v>167</v>
      </c>
      <c r="G307" s="7">
        <v>37000</v>
      </c>
      <c r="H307" s="7">
        <v>30</v>
      </c>
      <c r="I307" s="8">
        <v>7.0000000000000007E-2</v>
      </c>
      <c r="J307" s="7">
        <v>1347.98</v>
      </c>
      <c r="K307" s="7">
        <f t="shared" si="4"/>
        <v>40439.4</v>
      </c>
    </row>
    <row r="308" spans="1:11" x14ac:dyDescent="0.3">
      <c r="A308" s="7" t="s">
        <v>352</v>
      </c>
      <c r="B308" s="7" t="s">
        <v>176</v>
      </c>
      <c r="C308" s="7" t="s">
        <v>45</v>
      </c>
      <c r="D308" s="7" t="s">
        <v>165</v>
      </c>
      <c r="E308" s="7">
        <v>39</v>
      </c>
      <c r="F308" s="7" t="s">
        <v>167</v>
      </c>
      <c r="G308" s="7">
        <v>101000</v>
      </c>
      <c r="H308" s="7">
        <v>99</v>
      </c>
      <c r="I308" s="8">
        <v>7.0000000000000007E-2</v>
      </c>
      <c r="J308" s="7">
        <v>1345.87</v>
      </c>
      <c r="K308" s="7">
        <f t="shared" si="4"/>
        <v>133241.12999999998</v>
      </c>
    </row>
    <row r="309" spans="1:11" x14ac:dyDescent="0.3">
      <c r="A309" s="7" t="s">
        <v>351</v>
      </c>
      <c r="B309" s="7" t="s">
        <v>198</v>
      </c>
      <c r="C309" s="7" t="s">
        <v>32</v>
      </c>
      <c r="D309" s="7" t="s">
        <v>165</v>
      </c>
      <c r="E309" s="7">
        <v>39</v>
      </c>
      <c r="F309" s="7" t="s">
        <v>171</v>
      </c>
      <c r="G309" s="7">
        <v>133000</v>
      </c>
      <c r="H309" s="7">
        <v>56</v>
      </c>
      <c r="I309" s="8">
        <v>7.0000000000000007E-2</v>
      </c>
      <c r="J309" s="7">
        <v>2790.86</v>
      </c>
      <c r="K309" s="7">
        <f t="shared" si="4"/>
        <v>156288.16</v>
      </c>
    </row>
    <row r="310" spans="1:11" x14ac:dyDescent="0.3">
      <c r="A310" s="7" t="s">
        <v>350</v>
      </c>
      <c r="B310" s="7" t="s">
        <v>194</v>
      </c>
      <c r="C310" s="7" t="s">
        <v>134</v>
      </c>
      <c r="D310" s="7" t="s">
        <v>165</v>
      </c>
      <c r="E310" s="7">
        <v>33</v>
      </c>
      <c r="F310" s="7" t="s">
        <v>161</v>
      </c>
      <c r="G310" s="7">
        <v>134000</v>
      </c>
      <c r="H310" s="7">
        <v>119</v>
      </c>
      <c r="I310" s="8">
        <v>0.05</v>
      </c>
      <c r="J310" s="7">
        <v>1430.49</v>
      </c>
      <c r="K310" s="7">
        <f t="shared" si="4"/>
        <v>170228.31</v>
      </c>
    </row>
    <row r="311" spans="1:11" x14ac:dyDescent="0.3">
      <c r="A311" s="7" t="s">
        <v>313</v>
      </c>
      <c r="B311" s="7" t="s">
        <v>205</v>
      </c>
      <c r="C311" s="7" t="s">
        <v>78</v>
      </c>
      <c r="D311" s="7" t="s">
        <v>165</v>
      </c>
      <c r="E311" s="7">
        <v>61</v>
      </c>
      <c r="F311" s="7" t="s">
        <v>171</v>
      </c>
      <c r="G311" s="7">
        <v>67000</v>
      </c>
      <c r="H311" s="7">
        <v>105</v>
      </c>
      <c r="I311" s="8">
        <v>0.03</v>
      </c>
      <c r="J311" s="7">
        <v>726.3</v>
      </c>
      <c r="K311" s="7">
        <f t="shared" si="4"/>
        <v>76261.5</v>
      </c>
    </row>
    <row r="312" spans="1:11" x14ac:dyDescent="0.3">
      <c r="A312" s="7" t="s">
        <v>311</v>
      </c>
      <c r="B312" s="7" t="s">
        <v>181</v>
      </c>
      <c r="C312" s="7" t="s">
        <v>140</v>
      </c>
      <c r="D312" s="7" t="s">
        <v>165</v>
      </c>
      <c r="E312" s="7">
        <v>54</v>
      </c>
      <c r="F312" s="7" t="s">
        <v>171</v>
      </c>
      <c r="G312" s="7">
        <v>40000</v>
      </c>
      <c r="H312" s="7">
        <v>111</v>
      </c>
      <c r="I312" s="8">
        <v>7.0000000000000007E-2</v>
      </c>
      <c r="J312" s="7">
        <v>490.54</v>
      </c>
      <c r="K312" s="7">
        <f t="shared" si="4"/>
        <v>54449.94</v>
      </c>
    </row>
    <row r="313" spans="1:11" x14ac:dyDescent="0.3">
      <c r="A313" s="7" t="s">
        <v>349</v>
      </c>
      <c r="B313" s="7" t="s">
        <v>198</v>
      </c>
      <c r="C313" s="7" t="s">
        <v>13</v>
      </c>
      <c r="D313" s="7" t="s">
        <v>165</v>
      </c>
      <c r="E313" s="7">
        <v>34</v>
      </c>
      <c r="F313" s="7" t="s">
        <v>161</v>
      </c>
      <c r="G313" s="7">
        <v>101000</v>
      </c>
      <c r="H313" s="7">
        <v>170</v>
      </c>
      <c r="I313" s="8">
        <v>7.0000000000000007E-2</v>
      </c>
      <c r="J313" s="7">
        <v>938.21</v>
      </c>
      <c r="K313" s="7">
        <f t="shared" si="4"/>
        <v>159495.70000000001</v>
      </c>
    </row>
    <row r="314" spans="1:11" x14ac:dyDescent="0.3">
      <c r="A314" s="7" t="s">
        <v>237</v>
      </c>
      <c r="B314" s="7" t="s">
        <v>180</v>
      </c>
      <c r="C314" s="7" t="s">
        <v>145</v>
      </c>
      <c r="D314" s="7" t="s">
        <v>163</v>
      </c>
      <c r="E314" s="7">
        <v>42</v>
      </c>
      <c r="F314" s="7" t="s">
        <v>171</v>
      </c>
      <c r="G314" s="7">
        <v>85000</v>
      </c>
      <c r="H314" s="7">
        <v>91</v>
      </c>
      <c r="I314" s="8">
        <v>0.04</v>
      </c>
      <c r="J314" s="7">
        <v>1084.43</v>
      </c>
      <c r="K314" s="7">
        <f t="shared" si="4"/>
        <v>98683.13</v>
      </c>
    </row>
    <row r="315" spans="1:11" x14ac:dyDescent="0.3">
      <c r="A315" s="7" t="s">
        <v>260</v>
      </c>
      <c r="B315" s="7" t="s">
        <v>169</v>
      </c>
      <c r="C315" s="7" t="s">
        <v>106</v>
      </c>
      <c r="D315" s="7" t="s">
        <v>165</v>
      </c>
      <c r="E315" s="7">
        <v>66</v>
      </c>
      <c r="F315" s="7" t="s">
        <v>171</v>
      </c>
      <c r="G315" s="7">
        <v>141000</v>
      </c>
      <c r="H315" s="7">
        <v>161</v>
      </c>
      <c r="I315" s="8">
        <v>0.03</v>
      </c>
      <c r="J315" s="7">
        <v>1064.9000000000001</v>
      </c>
      <c r="K315" s="7">
        <f t="shared" si="4"/>
        <v>171448.90000000002</v>
      </c>
    </row>
    <row r="316" spans="1:11" x14ac:dyDescent="0.3">
      <c r="A316" s="7" t="s">
        <v>223</v>
      </c>
      <c r="B316" s="7" t="s">
        <v>188</v>
      </c>
      <c r="C316" s="7" t="s">
        <v>69</v>
      </c>
      <c r="D316" s="7" t="s">
        <v>165</v>
      </c>
      <c r="E316" s="7">
        <v>29</v>
      </c>
      <c r="F316" s="7" t="s">
        <v>167</v>
      </c>
      <c r="G316" s="7">
        <v>112000</v>
      </c>
      <c r="H316" s="7">
        <v>96</v>
      </c>
      <c r="I316" s="8">
        <v>0.03</v>
      </c>
      <c r="J316" s="7">
        <v>1313.71</v>
      </c>
      <c r="K316" s="7">
        <f t="shared" si="4"/>
        <v>126116.16</v>
      </c>
    </row>
    <row r="317" spans="1:11" x14ac:dyDescent="0.3">
      <c r="A317" s="7" t="s">
        <v>348</v>
      </c>
      <c r="B317" s="7" t="s">
        <v>206</v>
      </c>
      <c r="C317" s="7" t="s">
        <v>128</v>
      </c>
      <c r="D317" s="7" t="s">
        <v>163</v>
      </c>
      <c r="E317" s="7">
        <v>58</v>
      </c>
      <c r="F317" s="7" t="s">
        <v>167</v>
      </c>
      <c r="G317" s="7">
        <v>36000</v>
      </c>
      <c r="H317" s="7">
        <v>39</v>
      </c>
      <c r="I317" s="8">
        <v>0.06</v>
      </c>
      <c r="J317" s="7">
        <v>1018.3</v>
      </c>
      <c r="K317" s="7">
        <f t="shared" si="4"/>
        <v>39713.699999999997</v>
      </c>
    </row>
    <row r="318" spans="1:11" x14ac:dyDescent="0.3">
      <c r="A318" s="7" t="s">
        <v>219</v>
      </c>
      <c r="B318" s="7" t="s">
        <v>191</v>
      </c>
      <c r="C318" s="7" t="s">
        <v>82</v>
      </c>
      <c r="D318" s="7" t="s">
        <v>165</v>
      </c>
      <c r="E318" s="7">
        <v>24</v>
      </c>
      <c r="F318" s="7" t="s">
        <v>161</v>
      </c>
      <c r="G318" s="7">
        <v>42000</v>
      </c>
      <c r="H318" s="7">
        <v>98</v>
      </c>
      <c r="I318" s="8">
        <v>0.06</v>
      </c>
      <c r="J318" s="7">
        <v>543.16</v>
      </c>
      <c r="K318" s="7">
        <f t="shared" si="4"/>
        <v>53229.68</v>
      </c>
    </row>
    <row r="319" spans="1:11" x14ac:dyDescent="0.3">
      <c r="A319" s="7" t="s">
        <v>294</v>
      </c>
      <c r="B319" s="7" t="s">
        <v>175</v>
      </c>
      <c r="C319" s="7" t="s">
        <v>133</v>
      </c>
      <c r="D319" s="7" t="s">
        <v>163</v>
      </c>
      <c r="E319" s="7">
        <v>20</v>
      </c>
      <c r="F319" s="7" t="s">
        <v>161</v>
      </c>
      <c r="G319" s="7">
        <v>48000</v>
      </c>
      <c r="H319" s="7">
        <v>25</v>
      </c>
      <c r="I319" s="8">
        <v>0.05</v>
      </c>
      <c r="J319" s="7">
        <v>2025.73</v>
      </c>
      <c r="K319" s="7">
        <f t="shared" si="4"/>
        <v>50643.25</v>
      </c>
    </row>
    <row r="320" spans="1:11" x14ac:dyDescent="0.3">
      <c r="A320" s="7" t="s">
        <v>347</v>
      </c>
      <c r="B320" s="7" t="s">
        <v>207</v>
      </c>
      <c r="C320" s="7" t="s">
        <v>101</v>
      </c>
      <c r="D320" s="7" t="s">
        <v>165</v>
      </c>
      <c r="E320" s="7">
        <v>30</v>
      </c>
      <c r="F320" s="7" t="s">
        <v>167</v>
      </c>
      <c r="G320" s="7">
        <v>32000</v>
      </c>
      <c r="H320" s="7">
        <v>107</v>
      </c>
      <c r="I320" s="8">
        <v>7.0000000000000007E-2</v>
      </c>
      <c r="J320" s="7">
        <v>402.89</v>
      </c>
      <c r="K320" s="7">
        <f t="shared" si="4"/>
        <v>43109.229999999996</v>
      </c>
    </row>
    <row r="321" spans="1:11" x14ac:dyDescent="0.3">
      <c r="A321" s="7" t="s">
        <v>223</v>
      </c>
      <c r="B321" s="7" t="s">
        <v>207</v>
      </c>
      <c r="C321" s="7" t="s">
        <v>58</v>
      </c>
      <c r="D321" s="7" t="s">
        <v>165</v>
      </c>
      <c r="E321" s="7">
        <v>49</v>
      </c>
      <c r="F321" s="7" t="s">
        <v>167</v>
      </c>
      <c r="G321" s="7">
        <v>91000</v>
      </c>
      <c r="H321" s="7">
        <v>72</v>
      </c>
      <c r="I321" s="8">
        <v>0.03</v>
      </c>
      <c r="J321" s="7">
        <v>1382.62</v>
      </c>
      <c r="K321" s="7">
        <f t="shared" si="4"/>
        <v>99548.639999999985</v>
      </c>
    </row>
    <row r="322" spans="1:11" x14ac:dyDescent="0.3">
      <c r="A322" s="7" t="s">
        <v>283</v>
      </c>
      <c r="B322" s="7" t="s">
        <v>193</v>
      </c>
      <c r="C322" s="7" t="s">
        <v>53</v>
      </c>
      <c r="D322" s="7" t="s">
        <v>165</v>
      </c>
      <c r="E322" s="7">
        <v>60</v>
      </c>
      <c r="F322" s="7" t="s">
        <v>171</v>
      </c>
      <c r="G322" s="7">
        <v>33000</v>
      </c>
      <c r="H322" s="7">
        <v>169</v>
      </c>
      <c r="I322" s="8">
        <v>7.0000000000000007E-2</v>
      </c>
      <c r="J322" s="7">
        <v>307.61</v>
      </c>
      <c r="K322" s="7">
        <f t="shared" si="4"/>
        <v>51986.090000000004</v>
      </c>
    </row>
    <row r="323" spans="1:11" x14ac:dyDescent="0.3">
      <c r="A323" s="7" t="s">
        <v>321</v>
      </c>
      <c r="B323" s="7" t="s">
        <v>195</v>
      </c>
      <c r="C323" s="7" t="s">
        <v>83</v>
      </c>
      <c r="D323" s="7" t="s">
        <v>165</v>
      </c>
      <c r="E323" s="7">
        <v>26</v>
      </c>
      <c r="F323" s="7" t="s">
        <v>171</v>
      </c>
      <c r="G323" s="7">
        <v>54000</v>
      </c>
      <c r="H323" s="7">
        <v>105</v>
      </c>
      <c r="I323" s="8">
        <v>0.04</v>
      </c>
      <c r="J323" s="7">
        <v>610.37</v>
      </c>
      <c r="K323" s="7">
        <f t="shared" si="4"/>
        <v>64088.85</v>
      </c>
    </row>
    <row r="324" spans="1:11" x14ac:dyDescent="0.3">
      <c r="A324" s="7" t="s">
        <v>239</v>
      </c>
      <c r="B324" s="7" t="s">
        <v>191</v>
      </c>
      <c r="C324" s="7" t="s">
        <v>84</v>
      </c>
      <c r="D324" s="7" t="s">
        <v>165</v>
      </c>
      <c r="E324" s="7">
        <v>65</v>
      </c>
      <c r="F324" s="7" t="s">
        <v>167</v>
      </c>
      <c r="G324" s="7">
        <v>122000</v>
      </c>
      <c r="H324" s="7">
        <v>113</v>
      </c>
      <c r="I324" s="8">
        <v>0.06</v>
      </c>
      <c r="J324" s="7">
        <v>1415.84</v>
      </c>
      <c r="K324" s="7">
        <f t="shared" si="4"/>
        <v>159989.91999999998</v>
      </c>
    </row>
    <row r="325" spans="1:11" x14ac:dyDescent="0.3">
      <c r="A325" s="7" t="s">
        <v>346</v>
      </c>
      <c r="B325" s="7" t="s">
        <v>170</v>
      </c>
      <c r="C325" s="7" t="s">
        <v>132</v>
      </c>
      <c r="D325" s="7" t="s">
        <v>163</v>
      </c>
      <c r="E325" s="7">
        <v>41</v>
      </c>
      <c r="F325" s="7" t="s">
        <v>167</v>
      </c>
      <c r="G325" s="7">
        <v>60000</v>
      </c>
      <c r="H325" s="7">
        <v>113</v>
      </c>
      <c r="I325" s="8">
        <v>0.03</v>
      </c>
      <c r="J325" s="7">
        <v>610.16</v>
      </c>
      <c r="K325" s="7">
        <f t="shared" si="4"/>
        <v>68948.08</v>
      </c>
    </row>
    <row r="326" spans="1:11" x14ac:dyDescent="0.3">
      <c r="A326" s="7" t="s">
        <v>345</v>
      </c>
      <c r="B326" s="7" t="s">
        <v>185</v>
      </c>
      <c r="C326" s="7" t="s">
        <v>111</v>
      </c>
      <c r="D326" s="7" t="s">
        <v>165</v>
      </c>
      <c r="E326" s="7">
        <v>22</v>
      </c>
      <c r="F326" s="7" t="s">
        <v>167</v>
      </c>
      <c r="G326" s="7">
        <v>100000</v>
      </c>
      <c r="H326" s="7">
        <v>178</v>
      </c>
      <c r="I326" s="8">
        <v>0.05</v>
      </c>
      <c r="J326" s="7">
        <v>796.77</v>
      </c>
      <c r="K326" s="7">
        <f t="shared" si="4"/>
        <v>141825.06</v>
      </c>
    </row>
    <row r="327" spans="1:11" x14ac:dyDescent="0.3">
      <c r="A327" s="7" t="s">
        <v>344</v>
      </c>
      <c r="B327" s="7" t="s">
        <v>190</v>
      </c>
      <c r="C327" s="7" t="s">
        <v>90</v>
      </c>
      <c r="D327" s="7" t="s">
        <v>163</v>
      </c>
      <c r="E327" s="7">
        <v>47</v>
      </c>
      <c r="F327" s="7" t="s">
        <v>171</v>
      </c>
      <c r="G327" s="7">
        <v>54000</v>
      </c>
      <c r="H327" s="7">
        <v>86</v>
      </c>
      <c r="I327" s="8">
        <v>0.04</v>
      </c>
      <c r="J327" s="7">
        <v>723.24</v>
      </c>
      <c r="K327" s="7">
        <f t="shared" ref="K327:K390" si="5">H327*J327</f>
        <v>62198.64</v>
      </c>
    </row>
    <row r="328" spans="1:11" x14ac:dyDescent="0.3">
      <c r="A328" s="7" t="s">
        <v>284</v>
      </c>
      <c r="B328" s="7" t="s">
        <v>184</v>
      </c>
      <c r="C328" s="7" t="s">
        <v>51</v>
      </c>
      <c r="D328" s="7" t="s">
        <v>163</v>
      </c>
      <c r="E328" s="7">
        <v>68</v>
      </c>
      <c r="F328" s="7" t="s">
        <v>171</v>
      </c>
      <c r="G328" s="7">
        <v>142000</v>
      </c>
      <c r="H328" s="7">
        <v>52</v>
      </c>
      <c r="I328" s="8">
        <v>7.0000000000000007E-2</v>
      </c>
      <c r="J328" s="7">
        <v>3173.74</v>
      </c>
      <c r="K328" s="7">
        <f t="shared" si="5"/>
        <v>165034.47999999998</v>
      </c>
    </row>
    <row r="329" spans="1:11" x14ac:dyDescent="0.3">
      <c r="A329" s="7" t="s">
        <v>343</v>
      </c>
      <c r="B329" s="7" t="s">
        <v>181</v>
      </c>
      <c r="C329" s="7" t="s">
        <v>142</v>
      </c>
      <c r="D329" s="7" t="s">
        <v>165</v>
      </c>
      <c r="E329" s="7">
        <v>68</v>
      </c>
      <c r="F329" s="7" t="s">
        <v>171</v>
      </c>
      <c r="G329" s="7">
        <v>38000</v>
      </c>
      <c r="H329" s="7">
        <v>143</v>
      </c>
      <c r="I329" s="8">
        <v>0.04</v>
      </c>
      <c r="J329" s="7">
        <v>334.51</v>
      </c>
      <c r="K329" s="7">
        <f t="shared" si="5"/>
        <v>47834.93</v>
      </c>
    </row>
    <row r="330" spans="1:11" x14ac:dyDescent="0.3">
      <c r="A330" s="7" t="s">
        <v>262</v>
      </c>
      <c r="B330" s="7" t="s">
        <v>195</v>
      </c>
      <c r="C330" s="7" t="s">
        <v>37</v>
      </c>
      <c r="D330" s="7" t="s">
        <v>165</v>
      </c>
      <c r="E330" s="7">
        <v>65</v>
      </c>
      <c r="F330" s="7" t="s">
        <v>167</v>
      </c>
      <c r="G330" s="7">
        <v>58000</v>
      </c>
      <c r="H330" s="7">
        <v>127</v>
      </c>
      <c r="I330" s="8">
        <v>0.03</v>
      </c>
      <c r="J330" s="7">
        <v>533.59</v>
      </c>
      <c r="K330" s="7">
        <f t="shared" si="5"/>
        <v>67765.930000000008</v>
      </c>
    </row>
    <row r="331" spans="1:11" x14ac:dyDescent="0.3">
      <c r="A331" s="7" t="s">
        <v>304</v>
      </c>
      <c r="B331" s="7" t="s">
        <v>206</v>
      </c>
      <c r="C331" s="7" t="s">
        <v>140</v>
      </c>
      <c r="D331" s="7" t="s">
        <v>163</v>
      </c>
      <c r="E331" s="7">
        <v>50</v>
      </c>
      <c r="F331" s="7" t="s">
        <v>161</v>
      </c>
      <c r="G331" s="7">
        <v>42000</v>
      </c>
      <c r="H331" s="7">
        <v>169</v>
      </c>
      <c r="I331" s="8">
        <v>0.03</v>
      </c>
      <c r="J331" s="7">
        <v>305.01</v>
      </c>
      <c r="K331" s="7">
        <f t="shared" si="5"/>
        <v>51546.689999999995</v>
      </c>
    </row>
    <row r="332" spans="1:11" x14ac:dyDescent="0.3">
      <c r="A332" s="7" t="s">
        <v>342</v>
      </c>
      <c r="B332" s="7" t="s">
        <v>187</v>
      </c>
      <c r="C332" s="7" t="s">
        <v>53</v>
      </c>
      <c r="D332" s="7" t="s">
        <v>163</v>
      </c>
      <c r="E332" s="7">
        <v>42</v>
      </c>
      <c r="F332" s="7" t="s">
        <v>171</v>
      </c>
      <c r="G332" s="7">
        <v>94000</v>
      </c>
      <c r="H332" s="7">
        <v>108</v>
      </c>
      <c r="I332" s="8">
        <v>7.0000000000000007E-2</v>
      </c>
      <c r="J332" s="7">
        <v>1175.5899999999999</v>
      </c>
      <c r="K332" s="7">
        <f t="shared" si="5"/>
        <v>126963.71999999999</v>
      </c>
    </row>
    <row r="333" spans="1:11" x14ac:dyDescent="0.3">
      <c r="A333" s="7" t="s">
        <v>336</v>
      </c>
      <c r="B333" s="7" t="s">
        <v>202</v>
      </c>
      <c r="C333" s="7" t="s">
        <v>41</v>
      </c>
      <c r="D333" s="7" t="s">
        <v>165</v>
      </c>
      <c r="E333" s="7">
        <v>27</v>
      </c>
      <c r="F333" s="7" t="s">
        <v>167</v>
      </c>
      <c r="G333" s="7">
        <v>100000</v>
      </c>
      <c r="H333" s="7">
        <v>96</v>
      </c>
      <c r="I333" s="8">
        <v>0.06</v>
      </c>
      <c r="J333" s="7">
        <v>1314.14</v>
      </c>
      <c r="K333" s="7">
        <f t="shared" si="5"/>
        <v>126157.44</v>
      </c>
    </row>
    <row r="334" spans="1:11" x14ac:dyDescent="0.3">
      <c r="A334" s="7" t="s">
        <v>341</v>
      </c>
      <c r="B334" s="7" t="s">
        <v>195</v>
      </c>
      <c r="C334" s="7" t="s">
        <v>113</v>
      </c>
      <c r="D334" s="7" t="s">
        <v>165</v>
      </c>
      <c r="E334" s="7">
        <v>66</v>
      </c>
      <c r="F334" s="7" t="s">
        <v>171</v>
      </c>
      <c r="G334" s="7">
        <v>126000</v>
      </c>
      <c r="H334" s="7">
        <v>101</v>
      </c>
      <c r="I334" s="8">
        <v>7.0000000000000007E-2</v>
      </c>
      <c r="J334" s="7">
        <v>1654.44</v>
      </c>
      <c r="K334" s="7">
        <f t="shared" si="5"/>
        <v>167098.44</v>
      </c>
    </row>
    <row r="335" spans="1:11" x14ac:dyDescent="0.3">
      <c r="A335" s="7" t="s">
        <v>325</v>
      </c>
      <c r="B335" s="7" t="s">
        <v>192</v>
      </c>
      <c r="C335" s="7" t="s">
        <v>41</v>
      </c>
      <c r="D335" s="7" t="s">
        <v>165</v>
      </c>
      <c r="E335" s="7">
        <v>63</v>
      </c>
      <c r="F335" s="7" t="s">
        <v>167</v>
      </c>
      <c r="G335" s="7">
        <v>125000</v>
      </c>
      <c r="H335" s="7">
        <v>159</v>
      </c>
      <c r="I335" s="8">
        <v>0.03</v>
      </c>
      <c r="J335" s="7">
        <v>953.71</v>
      </c>
      <c r="K335" s="7">
        <f t="shared" si="5"/>
        <v>151639.89000000001</v>
      </c>
    </row>
    <row r="336" spans="1:11" x14ac:dyDescent="0.3">
      <c r="A336" s="7" t="s">
        <v>340</v>
      </c>
      <c r="B336" s="7" t="s">
        <v>174</v>
      </c>
      <c r="C336" s="7" t="s">
        <v>123</v>
      </c>
      <c r="D336" s="7" t="s">
        <v>165</v>
      </c>
      <c r="E336" s="7">
        <v>34</v>
      </c>
      <c r="F336" s="7" t="s">
        <v>167</v>
      </c>
      <c r="G336" s="7">
        <v>150000</v>
      </c>
      <c r="H336" s="7">
        <v>143</v>
      </c>
      <c r="I336" s="8">
        <v>0.04</v>
      </c>
      <c r="J336" s="7">
        <v>1320.45</v>
      </c>
      <c r="K336" s="7">
        <f t="shared" si="5"/>
        <v>188824.35</v>
      </c>
    </row>
    <row r="337" spans="1:11" x14ac:dyDescent="0.3">
      <c r="A337" s="7" t="s">
        <v>339</v>
      </c>
      <c r="B337" s="7" t="s">
        <v>193</v>
      </c>
      <c r="C337" s="7" t="s">
        <v>82</v>
      </c>
      <c r="D337" s="7" t="s">
        <v>165</v>
      </c>
      <c r="E337" s="7">
        <v>36</v>
      </c>
      <c r="F337" s="7" t="s">
        <v>167</v>
      </c>
      <c r="G337" s="7">
        <v>148000</v>
      </c>
      <c r="H337" s="7">
        <v>60</v>
      </c>
      <c r="I337" s="8">
        <v>7.0000000000000007E-2</v>
      </c>
      <c r="J337" s="7">
        <v>2930.58</v>
      </c>
      <c r="K337" s="7">
        <f t="shared" si="5"/>
        <v>175834.8</v>
      </c>
    </row>
    <row r="338" spans="1:11" x14ac:dyDescent="0.3">
      <c r="A338" s="7" t="s">
        <v>219</v>
      </c>
      <c r="B338" s="7" t="s">
        <v>192</v>
      </c>
      <c r="C338" s="7" t="s">
        <v>143</v>
      </c>
      <c r="D338" s="7" t="s">
        <v>165</v>
      </c>
      <c r="E338" s="7">
        <v>59</v>
      </c>
      <c r="F338" s="7" t="s">
        <v>161</v>
      </c>
      <c r="G338" s="7">
        <v>60000</v>
      </c>
      <c r="H338" s="7">
        <v>37</v>
      </c>
      <c r="I338" s="8">
        <v>0.05</v>
      </c>
      <c r="J338" s="7">
        <v>1753.2</v>
      </c>
      <c r="K338" s="7">
        <f t="shared" si="5"/>
        <v>64868.4</v>
      </c>
    </row>
    <row r="339" spans="1:11" x14ac:dyDescent="0.3">
      <c r="A339" s="7" t="s">
        <v>338</v>
      </c>
      <c r="B339" s="7" t="s">
        <v>191</v>
      </c>
      <c r="C339" s="7" t="s">
        <v>7</v>
      </c>
      <c r="D339" s="7" t="s">
        <v>165</v>
      </c>
      <c r="E339" s="7">
        <v>40</v>
      </c>
      <c r="F339" s="7" t="s">
        <v>171</v>
      </c>
      <c r="G339" s="7">
        <v>49000</v>
      </c>
      <c r="H339" s="7">
        <v>37</v>
      </c>
      <c r="I339" s="8">
        <v>0.05</v>
      </c>
      <c r="J339" s="7">
        <v>1431.78</v>
      </c>
      <c r="K339" s="7">
        <f t="shared" si="5"/>
        <v>52975.86</v>
      </c>
    </row>
    <row r="340" spans="1:11" x14ac:dyDescent="0.3">
      <c r="A340" s="7" t="s">
        <v>337</v>
      </c>
      <c r="B340" s="7" t="s">
        <v>190</v>
      </c>
      <c r="C340" s="7" t="s">
        <v>142</v>
      </c>
      <c r="D340" s="7" t="s">
        <v>163</v>
      </c>
      <c r="E340" s="7">
        <v>23</v>
      </c>
      <c r="F340" s="7" t="s">
        <v>171</v>
      </c>
      <c r="G340" s="7">
        <v>131000</v>
      </c>
      <c r="H340" s="7">
        <v>61</v>
      </c>
      <c r="I340" s="8">
        <v>7.0000000000000007E-2</v>
      </c>
      <c r="J340" s="7">
        <v>2558.4299999999998</v>
      </c>
      <c r="K340" s="7">
        <f t="shared" si="5"/>
        <v>156064.22999999998</v>
      </c>
    </row>
    <row r="341" spans="1:11" x14ac:dyDescent="0.3">
      <c r="A341" s="7" t="s">
        <v>336</v>
      </c>
      <c r="B341" s="7" t="s">
        <v>166</v>
      </c>
      <c r="C341" s="7" t="s">
        <v>29</v>
      </c>
      <c r="D341" s="7" t="s">
        <v>165</v>
      </c>
      <c r="E341" s="7">
        <v>44</v>
      </c>
      <c r="F341" s="7" t="s">
        <v>167</v>
      </c>
      <c r="G341" s="7">
        <v>138000</v>
      </c>
      <c r="H341" s="7">
        <v>105</v>
      </c>
      <c r="I341" s="8">
        <v>0.03</v>
      </c>
      <c r="J341" s="7">
        <v>1495.96</v>
      </c>
      <c r="K341" s="7">
        <f t="shared" si="5"/>
        <v>157075.80000000002</v>
      </c>
    </row>
    <row r="342" spans="1:11" x14ac:dyDescent="0.3">
      <c r="A342" s="7" t="s">
        <v>335</v>
      </c>
      <c r="B342" s="7" t="s">
        <v>195</v>
      </c>
      <c r="C342" s="7" t="s">
        <v>120</v>
      </c>
      <c r="D342" s="7" t="s">
        <v>165</v>
      </c>
      <c r="E342" s="7">
        <v>55</v>
      </c>
      <c r="F342" s="7" t="s">
        <v>167</v>
      </c>
      <c r="G342" s="7">
        <v>143000</v>
      </c>
      <c r="H342" s="7">
        <v>77</v>
      </c>
      <c r="I342" s="8">
        <v>0.03</v>
      </c>
      <c r="J342" s="7">
        <v>2043.94</v>
      </c>
      <c r="K342" s="7">
        <f t="shared" si="5"/>
        <v>157383.38</v>
      </c>
    </row>
    <row r="343" spans="1:11" x14ac:dyDescent="0.3">
      <c r="A343" s="7" t="s">
        <v>223</v>
      </c>
      <c r="B343" s="7" t="s">
        <v>174</v>
      </c>
      <c r="C343" s="7" t="s">
        <v>72</v>
      </c>
      <c r="D343" s="7" t="s">
        <v>165</v>
      </c>
      <c r="E343" s="7">
        <v>31</v>
      </c>
      <c r="F343" s="7" t="s">
        <v>167</v>
      </c>
      <c r="G343" s="7">
        <v>76000</v>
      </c>
      <c r="H343" s="7">
        <v>49</v>
      </c>
      <c r="I343" s="8">
        <v>0.05</v>
      </c>
      <c r="J343" s="7">
        <v>1717.96</v>
      </c>
      <c r="K343" s="7">
        <f t="shared" si="5"/>
        <v>84180.040000000008</v>
      </c>
    </row>
    <row r="344" spans="1:11" x14ac:dyDescent="0.3">
      <c r="A344" s="7" t="s">
        <v>305</v>
      </c>
      <c r="B344" s="7" t="s">
        <v>176</v>
      </c>
      <c r="C344" s="7" t="s">
        <v>71</v>
      </c>
      <c r="D344" s="7" t="s">
        <v>165</v>
      </c>
      <c r="E344" s="7">
        <v>60</v>
      </c>
      <c r="F344" s="7" t="s">
        <v>171</v>
      </c>
      <c r="G344" s="7">
        <v>91000</v>
      </c>
      <c r="H344" s="7">
        <v>92</v>
      </c>
      <c r="I344" s="8">
        <v>0.05</v>
      </c>
      <c r="J344" s="7">
        <v>1192.83</v>
      </c>
      <c r="K344" s="7">
        <f t="shared" si="5"/>
        <v>109740.35999999999</v>
      </c>
    </row>
    <row r="345" spans="1:11" x14ac:dyDescent="0.3">
      <c r="A345" s="7" t="s">
        <v>330</v>
      </c>
      <c r="B345" s="7" t="s">
        <v>188</v>
      </c>
      <c r="C345" s="7" t="s">
        <v>13</v>
      </c>
      <c r="D345" s="7" t="s">
        <v>165</v>
      </c>
      <c r="E345" s="7">
        <v>30</v>
      </c>
      <c r="F345" s="7" t="s">
        <v>167</v>
      </c>
      <c r="G345" s="7">
        <v>67000</v>
      </c>
      <c r="H345" s="7">
        <v>148</v>
      </c>
      <c r="I345" s="8">
        <v>7.0000000000000007E-2</v>
      </c>
      <c r="J345" s="7">
        <v>677.13</v>
      </c>
      <c r="K345" s="7">
        <f t="shared" si="5"/>
        <v>100215.24</v>
      </c>
    </row>
    <row r="346" spans="1:11" x14ac:dyDescent="0.3">
      <c r="A346" s="7" t="s">
        <v>220</v>
      </c>
      <c r="B346" s="7" t="s">
        <v>194</v>
      </c>
      <c r="C346" s="7" t="s">
        <v>90</v>
      </c>
      <c r="D346" s="7" t="s">
        <v>165</v>
      </c>
      <c r="E346" s="7">
        <v>31</v>
      </c>
      <c r="F346" s="7" t="s">
        <v>167</v>
      </c>
      <c r="G346" s="7">
        <v>69000</v>
      </c>
      <c r="H346" s="7">
        <v>31</v>
      </c>
      <c r="I346" s="8">
        <v>0.04</v>
      </c>
      <c r="J346" s="7">
        <v>2346.4899999999998</v>
      </c>
      <c r="K346" s="7">
        <f t="shared" si="5"/>
        <v>72741.189999999988</v>
      </c>
    </row>
    <row r="347" spans="1:11" x14ac:dyDescent="0.3">
      <c r="A347" s="7" t="s">
        <v>220</v>
      </c>
      <c r="B347" s="7" t="s">
        <v>209</v>
      </c>
      <c r="C347" s="7" t="s">
        <v>128</v>
      </c>
      <c r="D347" s="7" t="s">
        <v>165</v>
      </c>
      <c r="E347" s="7">
        <v>37</v>
      </c>
      <c r="F347" s="7" t="s">
        <v>171</v>
      </c>
      <c r="G347" s="7">
        <v>117000</v>
      </c>
      <c r="H347" s="7">
        <v>106</v>
      </c>
      <c r="I347" s="8">
        <v>0.05</v>
      </c>
      <c r="J347" s="7">
        <v>1367.67</v>
      </c>
      <c r="K347" s="7">
        <f t="shared" si="5"/>
        <v>144973.02000000002</v>
      </c>
    </row>
    <row r="348" spans="1:11" x14ac:dyDescent="0.3">
      <c r="A348" s="7" t="s">
        <v>334</v>
      </c>
      <c r="B348" s="7" t="s">
        <v>188</v>
      </c>
      <c r="C348" s="7" t="s">
        <v>141</v>
      </c>
      <c r="D348" s="7" t="s">
        <v>165</v>
      </c>
      <c r="E348" s="7">
        <v>60</v>
      </c>
      <c r="F348" s="7" t="s">
        <v>161</v>
      </c>
      <c r="G348" s="7">
        <v>104000</v>
      </c>
      <c r="H348" s="7">
        <v>149</v>
      </c>
      <c r="I348" s="8">
        <v>0.05</v>
      </c>
      <c r="J348" s="7">
        <v>938.34</v>
      </c>
      <c r="K348" s="7">
        <f t="shared" si="5"/>
        <v>139812.66</v>
      </c>
    </row>
    <row r="349" spans="1:11" x14ac:dyDescent="0.3">
      <c r="A349" s="7" t="s">
        <v>246</v>
      </c>
      <c r="B349" s="7" t="s">
        <v>187</v>
      </c>
      <c r="C349" s="7" t="s">
        <v>140</v>
      </c>
      <c r="D349" s="7" t="s">
        <v>163</v>
      </c>
      <c r="E349" s="7">
        <v>63</v>
      </c>
      <c r="F349" s="7" t="s">
        <v>161</v>
      </c>
      <c r="G349" s="7">
        <v>35000</v>
      </c>
      <c r="H349" s="7">
        <v>80</v>
      </c>
      <c r="I349" s="8">
        <v>0.06</v>
      </c>
      <c r="J349" s="7">
        <v>531.9</v>
      </c>
      <c r="K349" s="7">
        <f t="shared" si="5"/>
        <v>42552</v>
      </c>
    </row>
    <row r="350" spans="1:11" x14ac:dyDescent="0.3">
      <c r="A350" s="7" t="s">
        <v>259</v>
      </c>
      <c r="B350" s="7" t="s">
        <v>201</v>
      </c>
      <c r="C350" s="7" t="s">
        <v>75</v>
      </c>
      <c r="D350" s="7" t="s">
        <v>163</v>
      </c>
      <c r="E350" s="7">
        <v>21</v>
      </c>
      <c r="F350" s="7" t="s">
        <v>161</v>
      </c>
      <c r="G350" s="7">
        <v>144000</v>
      </c>
      <c r="H350" s="7">
        <v>169</v>
      </c>
      <c r="I350" s="8">
        <v>0.06</v>
      </c>
      <c r="J350" s="7">
        <v>1264.18</v>
      </c>
      <c r="K350" s="7">
        <f t="shared" si="5"/>
        <v>213646.42</v>
      </c>
    </row>
    <row r="351" spans="1:11" x14ac:dyDescent="0.3">
      <c r="A351" s="7" t="s">
        <v>319</v>
      </c>
      <c r="B351" s="7" t="s">
        <v>206</v>
      </c>
      <c r="C351" s="7" t="s">
        <v>51</v>
      </c>
      <c r="D351" s="7" t="s">
        <v>163</v>
      </c>
      <c r="E351" s="7">
        <v>69</v>
      </c>
      <c r="F351" s="7" t="s">
        <v>167</v>
      </c>
      <c r="G351" s="7">
        <v>86000</v>
      </c>
      <c r="H351" s="7">
        <v>59</v>
      </c>
      <c r="I351" s="8">
        <v>0.03</v>
      </c>
      <c r="J351" s="7">
        <v>1569.59</v>
      </c>
      <c r="K351" s="7">
        <f t="shared" si="5"/>
        <v>92605.81</v>
      </c>
    </row>
    <row r="352" spans="1:11" x14ac:dyDescent="0.3">
      <c r="A352" s="7" t="s">
        <v>333</v>
      </c>
      <c r="B352" s="7" t="s">
        <v>193</v>
      </c>
      <c r="C352" s="7" t="s">
        <v>137</v>
      </c>
      <c r="D352" s="7" t="s">
        <v>165</v>
      </c>
      <c r="E352" s="7">
        <v>70</v>
      </c>
      <c r="F352" s="7" t="s">
        <v>161</v>
      </c>
      <c r="G352" s="7">
        <v>40000</v>
      </c>
      <c r="H352" s="7">
        <v>132</v>
      </c>
      <c r="I352" s="8">
        <v>7.0000000000000007E-2</v>
      </c>
      <c r="J352" s="7">
        <v>435.36</v>
      </c>
      <c r="K352" s="7">
        <f t="shared" si="5"/>
        <v>57467.520000000004</v>
      </c>
    </row>
    <row r="353" spans="1:11" x14ac:dyDescent="0.3">
      <c r="A353" s="7" t="s">
        <v>332</v>
      </c>
      <c r="B353" s="7" t="s">
        <v>169</v>
      </c>
      <c r="C353" s="7" t="s">
        <v>122</v>
      </c>
      <c r="D353" s="7" t="s">
        <v>165</v>
      </c>
      <c r="E353" s="7">
        <v>52</v>
      </c>
      <c r="F353" s="7" t="s">
        <v>161</v>
      </c>
      <c r="G353" s="7">
        <v>50000</v>
      </c>
      <c r="H353" s="7">
        <v>122</v>
      </c>
      <c r="I353" s="8">
        <v>0.05</v>
      </c>
      <c r="J353" s="7">
        <v>523.63</v>
      </c>
      <c r="K353" s="7">
        <f t="shared" si="5"/>
        <v>63882.86</v>
      </c>
    </row>
    <row r="354" spans="1:11" x14ac:dyDescent="0.3">
      <c r="A354" s="7" t="s">
        <v>294</v>
      </c>
      <c r="B354" s="7" t="s">
        <v>169</v>
      </c>
      <c r="C354" s="7" t="s">
        <v>134</v>
      </c>
      <c r="D354" s="7" t="s">
        <v>165</v>
      </c>
      <c r="E354" s="7">
        <v>28</v>
      </c>
      <c r="F354" s="7" t="s">
        <v>167</v>
      </c>
      <c r="G354" s="7">
        <v>112000</v>
      </c>
      <c r="H354" s="7">
        <v>54</v>
      </c>
      <c r="I354" s="8">
        <v>7.0000000000000007E-2</v>
      </c>
      <c r="J354" s="7">
        <v>2423.86</v>
      </c>
      <c r="K354" s="7">
        <f t="shared" si="5"/>
        <v>130888.44</v>
      </c>
    </row>
    <row r="355" spans="1:11" x14ac:dyDescent="0.3">
      <c r="A355" s="7" t="s">
        <v>262</v>
      </c>
      <c r="B355" s="7" t="s">
        <v>201</v>
      </c>
      <c r="C355" s="7" t="s">
        <v>37</v>
      </c>
      <c r="D355" s="7" t="s">
        <v>163</v>
      </c>
      <c r="E355" s="7">
        <v>56</v>
      </c>
      <c r="F355" s="7" t="s">
        <v>161</v>
      </c>
      <c r="G355" s="7">
        <v>149000</v>
      </c>
      <c r="H355" s="7">
        <v>155</v>
      </c>
      <c r="I355" s="8">
        <v>7.0000000000000007E-2</v>
      </c>
      <c r="J355" s="7">
        <v>1463.11</v>
      </c>
      <c r="K355" s="7">
        <f t="shared" si="5"/>
        <v>226782.05</v>
      </c>
    </row>
    <row r="356" spans="1:11" x14ac:dyDescent="0.3">
      <c r="A356" s="7" t="s">
        <v>326</v>
      </c>
      <c r="B356" s="7" t="s">
        <v>164</v>
      </c>
      <c r="C356" s="7" t="s">
        <v>101</v>
      </c>
      <c r="D356" s="7" t="s">
        <v>163</v>
      </c>
      <c r="E356" s="7">
        <v>42</v>
      </c>
      <c r="F356" s="7" t="s">
        <v>171</v>
      </c>
      <c r="G356" s="7">
        <v>131000</v>
      </c>
      <c r="H356" s="7">
        <v>98</v>
      </c>
      <c r="I356" s="8">
        <v>0.04</v>
      </c>
      <c r="J356" s="7">
        <v>1569.14</v>
      </c>
      <c r="K356" s="7">
        <f t="shared" si="5"/>
        <v>153775.72</v>
      </c>
    </row>
    <row r="357" spans="1:11" x14ac:dyDescent="0.3">
      <c r="A357" s="7" t="s">
        <v>232</v>
      </c>
      <c r="B357" s="7" t="s">
        <v>192</v>
      </c>
      <c r="C357" s="7" t="s">
        <v>23</v>
      </c>
      <c r="D357" s="7" t="s">
        <v>165</v>
      </c>
      <c r="E357" s="7">
        <v>30</v>
      </c>
      <c r="F357" s="7" t="s">
        <v>171</v>
      </c>
      <c r="G357" s="7">
        <v>115000</v>
      </c>
      <c r="H357" s="7">
        <v>122</v>
      </c>
      <c r="I357" s="8">
        <v>0.05</v>
      </c>
      <c r="J357" s="7">
        <v>1204.3399999999999</v>
      </c>
      <c r="K357" s="7">
        <f t="shared" si="5"/>
        <v>146929.47999999998</v>
      </c>
    </row>
    <row r="358" spans="1:11" x14ac:dyDescent="0.3">
      <c r="A358" s="7" t="s">
        <v>331</v>
      </c>
      <c r="B358" s="7" t="s">
        <v>198</v>
      </c>
      <c r="C358" s="7" t="s">
        <v>139</v>
      </c>
      <c r="D358" s="7" t="s">
        <v>165</v>
      </c>
      <c r="E358" s="7">
        <v>39</v>
      </c>
      <c r="F358" s="7" t="s">
        <v>161</v>
      </c>
      <c r="G358" s="7">
        <v>125000</v>
      </c>
      <c r="H358" s="7">
        <v>180</v>
      </c>
      <c r="I358" s="8">
        <v>0.03</v>
      </c>
      <c r="J358" s="7">
        <v>863.23</v>
      </c>
      <c r="K358" s="7">
        <f t="shared" si="5"/>
        <v>155381.4</v>
      </c>
    </row>
    <row r="359" spans="1:11" x14ac:dyDescent="0.3">
      <c r="A359" s="7" t="s">
        <v>303</v>
      </c>
      <c r="B359" s="7" t="s">
        <v>205</v>
      </c>
      <c r="C359" s="7" t="s">
        <v>71</v>
      </c>
      <c r="D359" s="7" t="s">
        <v>165</v>
      </c>
      <c r="E359" s="7">
        <v>49</v>
      </c>
      <c r="F359" s="7" t="s">
        <v>167</v>
      </c>
      <c r="G359" s="7">
        <v>52000</v>
      </c>
      <c r="H359" s="7">
        <v>148</v>
      </c>
      <c r="I359" s="8">
        <v>0.04</v>
      </c>
      <c r="J359" s="7">
        <v>445.69</v>
      </c>
      <c r="K359" s="7">
        <f t="shared" si="5"/>
        <v>65962.12</v>
      </c>
    </row>
    <row r="360" spans="1:11" x14ac:dyDescent="0.3">
      <c r="A360" s="7" t="s">
        <v>330</v>
      </c>
      <c r="B360" s="7" t="s">
        <v>180</v>
      </c>
      <c r="C360" s="7" t="s">
        <v>32</v>
      </c>
      <c r="D360" s="7" t="s">
        <v>163</v>
      </c>
      <c r="E360" s="7">
        <v>32</v>
      </c>
      <c r="F360" s="7" t="s">
        <v>161</v>
      </c>
      <c r="G360" s="7">
        <v>90000</v>
      </c>
      <c r="H360" s="7">
        <v>46</v>
      </c>
      <c r="I360" s="8">
        <v>0.04</v>
      </c>
      <c r="J360" s="7">
        <v>2113.61</v>
      </c>
      <c r="K360" s="7">
        <f t="shared" si="5"/>
        <v>97226.060000000012</v>
      </c>
    </row>
    <row r="361" spans="1:11" x14ac:dyDescent="0.3">
      <c r="A361" s="7" t="s">
        <v>329</v>
      </c>
      <c r="B361" s="7" t="s">
        <v>202</v>
      </c>
      <c r="C361" s="7" t="s">
        <v>83</v>
      </c>
      <c r="D361" s="7" t="s">
        <v>165</v>
      </c>
      <c r="E361" s="7">
        <v>56</v>
      </c>
      <c r="F361" s="7" t="s">
        <v>161</v>
      </c>
      <c r="G361" s="7">
        <v>31000</v>
      </c>
      <c r="H361" s="7">
        <v>117</v>
      </c>
      <c r="I361" s="8">
        <v>0.05</v>
      </c>
      <c r="J361" s="7">
        <v>335.31</v>
      </c>
      <c r="K361" s="7">
        <f t="shared" si="5"/>
        <v>39231.269999999997</v>
      </c>
    </row>
    <row r="362" spans="1:11" x14ac:dyDescent="0.3">
      <c r="A362" s="7" t="s">
        <v>328</v>
      </c>
      <c r="B362" s="7" t="s">
        <v>203</v>
      </c>
      <c r="C362" s="7" t="s">
        <v>23</v>
      </c>
      <c r="D362" s="7" t="s">
        <v>165</v>
      </c>
      <c r="E362" s="7">
        <v>57</v>
      </c>
      <c r="F362" s="7" t="s">
        <v>161</v>
      </c>
      <c r="G362" s="7">
        <v>51000</v>
      </c>
      <c r="H362" s="7">
        <v>130</v>
      </c>
      <c r="I362" s="8">
        <v>0.05</v>
      </c>
      <c r="J362" s="7">
        <v>508.9</v>
      </c>
      <c r="K362" s="7">
        <f t="shared" si="5"/>
        <v>66157</v>
      </c>
    </row>
    <row r="363" spans="1:11" x14ac:dyDescent="0.3">
      <c r="A363" s="7" t="s">
        <v>247</v>
      </c>
      <c r="B363" s="7" t="s">
        <v>188</v>
      </c>
      <c r="C363" s="7" t="s">
        <v>137</v>
      </c>
      <c r="D363" s="7" t="s">
        <v>165</v>
      </c>
      <c r="E363" s="7">
        <v>55</v>
      </c>
      <c r="F363" s="7" t="s">
        <v>161</v>
      </c>
      <c r="G363" s="7">
        <v>132000</v>
      </c>
      <c r="H363" s="7">
        <v>134</v>
      </c>
      <c r="I363" s="8">
        <v>0.03</v>
      </c>
      <c r="J363" s="7">
        <v>1160.49</v>
      </c>
      <c r="K363" s="7">
        <f t="shared" si="5"/>
        <v>155505.66</v>
      </c>
    </row>
    <row r="364" spans="1:11" x14ac:dyDescent="0.3">
      <c r="A364" s="7" t="s">
        <v>327</v>
      </c>
      <c r="B364" s="7" t="s">
        <v>209</v>
      </c>
      <c r="C364" s="7" t="s">
        <v>136</v>
      </c>
      <c r="D364" s="7" t="s">
        <v>165</v>
      </c>
      <c r="E364" s="7">
        <v>34</v>
      </c>
      <c r="F364" s="7" t="s">
        <v>167</v>
      </c>
      <c r="G364" s="7">
        <v>125000</v>
      </c>
      <c r="H364" s="7">
        <v>161</v>
      </c>
      <c r="I364" s="8">
        <v>0.03</v>
      </c>
      <c r="J364" s="7">
        <v>944.06</v>
      </c>
      <c r="K364" s="7">
        <f t="shared" si="5"/>
        <v>151993.66</v>
      </c>
    </row>
    <row r="365" spans="1:11" x14ac:dyDescent="0.3">
      <c r="A365" s="7" t="s">
        <v>326</v>
      </c>
      <c r="B365" s="7" t="s">
        <v>187</v>
      </c>
      <c r="C365" s="7" t="s">
        <v>21</v>
      </c>
      <c r="D365" s="7" t="s">
        <v>163</v>
      </c>
      <c r="E365" s="7">
        <v>23</v>
      </c>
      <c r="F365" s="7" t="s">
        <v>167</v>
      </c>
      <c r="G365" s="7">
        <v>117000</v>
      </c>
      <c r="H365" s="7">
        <v>86</v>
      </c>
      <c r="I365" s="8">
        <v>0.04</v>
      </c>
      <c r="J365" s="7">
        <v>1567.02</v>
      </c>
      <c r="K365" s="7">
        <f t="shared" si="5"/>
        <v>134763.72</v>
      </c>
    </row>
    <row r="366" spans="1:11" x14ac:dyDescent="0.3">
      <c r="A366" s="7" t="s">
        <v>325</v>
      </c>
      <c r="B366" s="7" t="s">
        <v>206</v>
      </c>
      <c r="C366" s="7" t="s">
        <v>110</v>
      </c>
      <c r="D366" s="7" t="s">
        <v>163</v>
      </c>
      <c r="E366" s="7">
        <v>59</v>
      </c>
      <c r="F366" s="7" t="s">
        <v>167</v>
      </c>
      <c r="G366" s="7">
        <v>31000</v>
      </c>
      <c r="H366" s="7">
        <v>51</v>
      </c>
      <c r="I366" s="8">
        <v>7.0000000000000007E-2</v>
      </c>
      <c r="J366" s="7">
        <v>704.49</v>
      </c>
      <c r="K366" s="7">
        <f t="shared" si="5"/>
        <v>35928.99</v>
      </c>
    </row>
    <row r="367" spans="1:11" x14ac:dyDescent="0.3">
      <c r="A367" s="7" t="s">
        <v>238</v>
      </c>
      <c r="B367" s="7" t="s">
        <v>191</v>
      </c>
      <c r="C367" s="7" t="s">
        <v>135</v>
      </c>
      <c r="D367" s="7" t="s">
        <v>165</v>
      </c>
      <c r="E367" s="7">
        <v>23</v>
      </c>
      <c r="F367" s="7" t="s">
        <v>167</v>
      </c>
      <c r="G367" s="7">
        <v>105000</v>
      </c>
      <c r="H367" s="7">
        <v>52</v>
      </c>
      <c r="I367" s="8">
        <v>0.03</v>
      </c>
      <c r="J367" s="7">
        <v>2155.84</v>
      </c>
      <c r="K367" s="7">
        <f t="shared" si="5"/>
        <v>112103.68000000001</v>
      </c>
    </row>
    <row r="368" spans="1:11" x14ac:dyDescent="0.3">
      <c r="A368" s="7" t="s">
        <v>324</v>
      </c>
      <c r="B368" s="7" t="s">
        <v>172</v>
      </c>
      <c r="C368" s="7" t="s">
        <v>106</v>
      </c>
      <c r="D368" s="7" t="s">
        <v>165</v>
      </c>
      <c r="E368" s="7">
        <v>46</v>
      </c>
      <c r="F368" s="7" t="s">
        <v>161</v>
      </c>
      <c r="G368" s="7">
        <v>78000</v>
      </c>
      <c r="H368" s="7">
        <v>69</v>
      </c>
      <c r="I368" s="8">
        <v>0.06</v>
      </c>
      <c r="J368" s="7">
        <v>1339.42</v>
      </c>
      <c r="K368" s="7">
        <f t="shared" si="5"/>
        <v>92419.98000000001</v>
      </c>
    </row>
    <row r="369" spans="1:11" x14ac:dyDescent="0.3">
      <c r="A369" s="7" t="s">
        <v>301</v>
      </c>
      <c r="B369" s="7" t="s">
        <v>206</v>
      </c>
      <c r="C369" s="7" t="s">
        <v>83</v>
      </c>
      <c r="D369" s="7" t="s">
        <v>163</v>
      </c>
      <c r="E369" s="7">
        <v>45</v>
      </c>
      <c r="F369" s="7" t="s">
        <v>161</v>
      </c>
      <c r="G369" s="7">
        <v>119000</v>
      </c>
      <c r="H369" s="7">
        <v>111</v>
      </c>
      <c r="I369" s="8">
        <v>7.0000000000000007E-2</v>
      </c>
      <c r="J369" s="7">
        <v>1459.37</v>
      </c>
      <c r="K369" s="7">
        <f t="shared" si="5"/>
        <v>161990.06999999998</v>
      </c>
    </row>
    <row r="370" spans="1:11" x14ac:dyDescent="0.3">
      <c r="A370" s="7" t="s">
        <v>273</v>
      </c>
      <c r="B370" s="7" t="s">
        <v>196</v>
      </c>
      <c r="C370" s="7" t="s">
        <v>37</v>
      </c>
      <c r="D370" s="7" t="s">
        <v>165</v>
      </c>
      <c r="E370" s="7">
        <v>40</v>
      </c>
      <c r="F370" s="7" t="s">
        <v>171</v>
      </c>
      <c r="G370" s="7">
        <v>36000</v>
      </c>
      <c r="H370" s="7">
        <v>34</v>
      </c>
      <c r="I370" s="8">
        <v>0.04</v>
      </c>
      <c r="J370" s="7">
        <v>1121.72</v>
      </c>
      <c r="K370" s="7">
        <f t="shared" si="5"/>
        <v>38138.480000000003</v>
      </c>
    </row>
    <row r="371" spans="1:11" x14ac:dyDescent="0.3">
      <c r="A371" s="7" t="s">
        <v>221</v>
      </c>
      <c r="B371" s="7" t="s">
        <v>175</v>
      </c>
      <c r="C371" s="7" t="s">
        <v>134</v>
      </c>
      <c r="D371" s="7" t="s">
        <v>163</v>
      </c>
      <c r="E371" s="7">
        <v>24</v>
      </c>
      <c r="F371" s="7" t="s">
        <v>161</v>
      </c>
      <c r="G371" s="7">
        <v>132000</v>
      </c>
      <c r="H371" s="7">
        <v>156</v>
      </c>
      <c r="I371" s="8">
        <v>0.05</v>
      </c>
      <c r="J371" s="7">
        <v>1152.44</v>
      </c>
      <c r="K371" s="7">
        <f t="shared" si="5"/>
        <v>179780.64</v>
      </c>
    </row>
    <row r="372" spans="1:11" x14ac:dyDescent="0.3">
      <c r="A372" s="7" t="s">
        <v>229</v>
      </c>
      <c r="B372" s="7" t="s">
        <v>173</v>
      </c>
      <c r="C372" s="7" t="s">
        <v>81</v>
      </c>
      <c r="D372" s="7" t="s">
        <v>163</v>
      </c>
      <c r="E372" s="7">
        <v>47</v>
      </c>
      <c r="F372" s="7" t="s">
        <v>167</v>
      </c>
      <c r="G372" s="7">
        <v>131000</v>
      </c>
      <c r="H372" s="7">
        <v>175</v>
      </c>
      <c r="I372" s="8">
        <v>7.0000000000000007E-2</v>
      </c>
      <c r="J372" s="7">
        <v>1196.56</v>
      </c>
      <c r="K372" s="7">
        <f t="shared" si="5"/>
        <v>209398</v>
      </c>
    </row>
    <row r="373" spans="1:11" x14ac:dyDescent="0.3">
      <c r="A373" s="7" t="s">
        <v>293</v>
      </c>
      <c r="B373" s="7" t="s">
        <v>207</v>
      </c>
      <c r="C373" s="7" t="s">
        <v>133</v>
      </c>
      <c r="D373" s="7" t="s">
        <v>165</v>
      </c>
      <c r="E373" s="7">
        <v>27</v>
      </c>
      <c r="F373" s="7" t="s">
        <v>167</v>
      </c>
      <c r="G373" s="7">
        <v>107000</v>
      </c>
      <c r="H373" s="7">
        <v>125</v>
      </c>
      <c r="I373" s="8">
        <v>0.06</v>
      </c>
      <c r="J373" s="7">
        <v>1153.25</v>
      </c>
      <c r="K373" s="7">
        <f t="shared" si="5"/>
        <v>144156.25</v>
      </c>
    </row>
    <row r="374" spans="1:11" x14ac:dyDescent="0.3">
      <c r="A374" s="7" t="s">
        <v>323</v>
      </c>
      <c r="B374" s="7" t="s">
        <v>205</v>
      </c>
      <c r="C374" s="7" t="s">
        <v>129</v>
      </c>
      <c r="D374" s="7" t="s">
        <v>165</v>
      </c>
      <c r="E374" s="7">
        <v>28</v>
      </c>
      <c r="F374" s="7" t="s">
        <v>161</v>
      </c>
      <c r="G374" s="7">
        <v>42000</v>
      </c>
      <c r="H374" s="7">
        <v>81</v>
      </c>
      <c r="I374" s="8">
        <v>0.04</v>
      </c>
      <c r="J374" s="7">
        <v>592.52</v>
      </c>
      <c r="K374" s="7">
        <f t="shared" si="5"/>
        <v>47994.119999999995</v>
      </c>
    </row>
    <row r="375" spans="1:11" x14ac:dyDescent="0.3">
      <c r="A375" s="7" t="s">
        <v>322</v>
      </c>
      <c r="B375" s="7" t="s">
        <v>201</v>
      </c>
      <c r="C375" s="7" t="s">
        <v>132</v>
      </c>
      <c r="D375" s="7" t="s">
        <v>163</v>
      </c>
      <c r="E375" s="7">
        <v>42</v>
      </c>
      <c r="F375" s="7" t="s">
        <v>167</v>
      </c>
      <c r="G375" s="7">
        <v>61000</v>
      </c>
      <c r="H375" s="7">
        <v>145</v>
      </c>
      <c r="I375" s="8">
        <v>7.0000000000000007E-2</v>
      </c>
      <c r="J375" s="7">
        <v>624.54999999999995</v>
      </c>
      <c r="K375" s="7">
        <f t="shared" si="5"/>
        <v>90559.75</v>
      </c>
    </row>
    <row r="376" spans="1:11" x14ac:dyDescent="0.3">
      <c r="A376" s="7" t="s">
        <v>321</v>
      </c>
      <c r="B376" s="7" t="s">
        <v>189</v>
      </c>
      <c r="C376" s="7" t="s">
        <v>123</v>
      </c>
      <c r="D376" s="7" t="s">
        <v>165</v>
      </c>
      <c r="E376" s="7">
        <v>43</v>
      </c>
      <c r="F376" s="7" t="s">
        <v>167</v>
      </c>
      <c r="G376" s="7">
        <v>33000</v>
      </c>
      <c r="H376" s="7">
        <v>28</v>
      </c>
      <c r="I376" s="8">
        <v>0.05</v>
      </c>
      <c r="J376" s="7">
        <v>1251.1099999999999</v>
      </c>
      <c r="K376" s="7">
        <f t="shared" si="5"/>
        <v>35031.079999999994</v>
      </c>
    </row>
    <row r="377" spans="1:11" x14ac:dyDescent="0.3">
      <c r="A377" s="7" t="s">
        <v>320</v>
      </c>
      <c r="B377" s="7" t="s">
        <v>180</v>
      </c>
      <c r="C377" s="7" t="s">
        <v>21</v>
      </c>
      <c r="D377" s="7" t="s">
        <v>163</v>
      </c>
      <c r="E377" s="7">
        <v>20</v>
      </c>
      <c r="F377" s="7" t="s">
        <v>161</v>
      </c>
      <c r="G377" s="7">
        <v>72000</v>
      </c>
      <c r="H377" s="7">
        <v>127</v>
      </c>
      <c r="I377" s="8">
        <v>0.06</v>
      </c>
      <c r="J377" s="7">
        <v>767.22</v>
      </c>
      <c r="K377" s="7">
        <f t="shared" si="5"/>
        <v>97436.94</v>
      </c>
    </row>
    <row r="378" spans="1:11" x14ac:dyDescent="0.3">
      <c r="A378" s="7" t="s">
        <v>319</v>
      </c>
      <c r="B378" s="7" t="s">
        <v>187</v>
      </c>
      <c r="C378" s="7" t="s">
        <v>104</v>
      </c>
      <c r="D378" s="7" t="s">
        <v>163</v>
      </c>
      <c r="E378" s="7">
        <v>60</v>
      </c>
      <c r="F378" s="7" t="s">
        <v>167</v>
      </c>
      <c r="G378" s="7">
        <v>134000</v>
      </c>
      <c r="H378" s="7">
        <v>83</v>
      </c>
      <c r="I378" s="8">
        <v>0.05</v>
      </c>
      <c r="J378" s="7">
        <v>1913.01</v>
      </c>
      <c r="K378" s="7">
        <f t="shared" si="5"/>
        <v>158779.82999999999</v>
      </c>
    </row>
    <row r="379" spans="1:11" x14ac:dyDescent="0.3">
      <c r="A379" s="7" t="s">
        <v>318</v>
      </c>
      <c r="B379" s="7" t="s">
        <v>169</v>
      </c>
      <c r="C379" s="7" t="s">
        <v>82</v>
      </c>
      <c r="D379" s="7" t="s">
        <v>165</v>
      </c>
      <c r="E379" s="7">
        <v>56</v>
      </c>
      <c r="F379" s="7" t="s">
        <v>167</v>
      </c>
      <c r="G379" s="7">
        <v>34000</v>
      </c>
      <c r="H379" s="7">
        <v>93</v>
      </c>
      <c r="I379" s="8">
        <v>0.06</v>
      </c>
      <c r="J379" s="7">
        <v>458.05</v>
      </c>
      <c r="K379" s="7">
        <f t="shared" si="5"/>
        <v>42598.65</v>
      </c>
    </row>
    <row r="380" spans="1:11" x14ac:dyDescent="0.3">
      <c r="A380" s="7" t="s">
        <v>317</v>
      </c>
      <c r="B380" s="7" t="s">
        <v>173</v>
      </c>
      <c r="C380" s="7" t="s">
        <v>25</v>
      </c>
      <c r="D380" s="7" t="s">
        <v>163</v>
      </c>
      <c r="E380" s="7">
        <v>59</v>
      </c>
      <c r="F380" s="7" t="s">
        <v>171</v>
      </c>
      <c r="G380" s="7">
        <v>38000</v>
      </c>
      <c r="H380" s="7">
        <v>83</v>
      </c>
      <c r="I380" s="8">
        <v>0.04</v>
      </c>
      <c r="J380" s="7">
        <v>524.84</v>
      </c>
      <c r="K380" s="7">
        <f t="shared" si="5"/>
        <v>43561.72</v>
      </c>
    </row>
    <row r="381" spans="1:11" x14ac:dyDescent="0.3">
      <c r="A381" s="7" t="s">
        <v>316</v>
      </c>
      <c r="B381" s="7" t="s">
        <v>200</v>
      </c>
      <c r="C381" s="7" t="s">
        <v>54</v>
      </c>
      <c r="D381" s="7" t="s">
        <v>163</v>
      </c>
      <c r="E381" s="7">
        <v>44</v>
      </c>
      <c r="F381" s="7" t="s">
        <v>167</v>
      </c>
      <c r="G381" s="7">
        <v>137000</v>
      </c>
      <c r="H381" s="7">
        <v>164</v>
      </c>
      <c r="I381" s="8">
        <v>0.06</v>
      </c>
      <c r="J381" s="7">
        <v>1226.1300000000001</v>
      </c>
      <c r="K381" s="7">
        <f t="shared" si="5"/>
        <v>201085.32</v>
      </c>
    </row>
    <row r="382" spans="1:11" x14ac:dyDescent="0.3">
      <c r="A382" s="7" t="s">
        <v>315</v>
      </c>
      <c r="B382" s="7" t="s">
        <v>208</v>
      </c>
      <c r="C382" s="7" t="s">
        <v>29</v>
      </c>
      <c r="D382" s="7" t="s">
        <v>165</v>
      </c>
      <c r="E382" s="7">
        <v>31</v>
      </c>
      <c r="F382" s="7" t="s">
        <v>171</v>
      </c>
      <c r="G382" s="7">
        <v>125000</v>
      </c>
      <c r="H382" s="7">
        <v>100</v>
      </c>
      <c r="I382" s="8">
        <v>0.05</v>
      </c>
      <c r="J382" s="7">
        <v>1531.01</v>
      </c>
      <c r="K382" s="7">
        <f t="shared" si="5"/>
        <v>153101</v>
      </c>
    </row>
    <row r="383" spans="1:11" x14ac:dyDescent="0.3">
      <c r="A383" s="7" t="s">
        <v>314</v>
      </c>
      <c r="B383" s="7" t="s">
        <v>198</v>
      </c>
      <c r="C383" s="7" t="s">
        <v>129</v>
      </c>
      <c r="D383" s="7" t="s">
        <v>165</v>
      </c>
      <c r="E383" s="7">
        <v>66</v>
      </c>
      <c r="F383" s="7" t="s">
        <v>167</v>
      </c>
      <c r="G383" s="7">
        <v>102000</v>
      </c>
      <c r="H383" s="7">
        <v>108</v>
      </c>
      <c r="I383" s="8">
        <v>0.04</v>
      </c>
      <c r="J383" s="7">
        <v>1126.18</v>
      </c>
      <c r="K383" s="7">
        <f t="shared" si="5"/>
        <v>121627.44</v>
      </c>
    </row>
    <row r="384" spans="1:11" x14ac:dyDescent="0.3">
      <c r="A384" s="7" t="s">
        <v>264</v>
      </c>
      <c r="B384" s="7" t="s">
        <v>174</v>
      </c>
      <c r="C384" s="7" t="s">
        <v>7</v>
      </c>
      <c r="D384" s="7" t="s">
        <v>165</v>
      </c>
      <c r="E384" s="7">
        <v>43</v>
      </c>
      <c r="F384" s="7" t="s">
        <v>161</v>
      </c>
      <c r="G384" s="7">
        <v>32000</v>
      </c>
      <c r="H384" s="7">
        <v>85</v>
      </c>
      <c r="I384" s="8">
        <v>7.0000000000000007E-2</v>
      </c>
      <c r="J384" s="7">
        <v>478.56</v>
      </c>
      <c r="K384" s="7">
        <f t="shared" si="5"/>
        <v>40677.599999999999</v>
      </c>
    </row>
    <row r="385" spans="1:11" x14ac:dyDescent="0.3">
      <c r="A385" s="7" t="s">
        <v>313</v>
      </c>
      <c r="B385" s="7" t="s">
        <v>174</v>
      </c>
      <c r="C385" s="7" t="s">
        <v>104</v>
      </c>
      <c r="D385" s="7" t="s">
        <v>165</v>
      </c>
      <c r="E385" s="7">
        <v>22</v>
      </c>
      <c r="F385" s="7" t="s">
        <v>161</v>
      </c>
      <c r="G385" s="7">
        <v>135000</v>
      </c>
      <c r="H385" s="7">
        <v>146</v>
      </c>
      <c r="I385" s="8">
        <v>0.04</v>
      </c>
      <c r="J385" s="7">
        <v>1169.3499999999999</v>
      </c>
      <c r="K385" s="7">
        <f t="shared" si="5"/>
        <v>170725.09999999998</v>
      </c>
    </row>
    <row r="386" spans="1:11" x14ac:dyDescent="0.3">
      <c r="A386" s="7" t="s">
        <v>273</v>
      </c>
      <c r="B386" s="7" t="s">
        <v>169</v>
      </c>
      <c r="C386" s="7" t="s">
        <v>97</v>
      </c>
      <c r="D386" s="7" t="s">
        <v>165</v>
      </c>
      <c r="E386" s="7">
        <v>56</v>
      </c>
      <c r="F386" s="7" t="s">
        <v>161</v>
      </c>
      <c r="G386" s="7">
        <v>131000</v>
      </c>
      <c r="H386" s="7">
        <v>88</v>
      </c>
      <c r="I386" s="8">
        <v>0.05</v>
      </c>
      <c r="J386" s="7">
        <v>1781.26</v>
      </c>
      <c r="K386" s="7">
        <f t="shared" si="5"/>
        <v>156750.88</v>
      </c>
    </row>
    <row r="387" spans="1:11" x14ac:dyDescent="0.3">
      <c r="A387" s="7" t="s">
        <v>312</v>
      </c>
      <c r="B387" s="7" t="s">
        <v>189</v>
      </c>
      <c r="C387" s="7" t="s">
        <v>128</v>
      </c>
      <c r="D387" s="7" t="s">
        <v>165</v>
      </c>
      <c r="E387" s="7">
        <v>46</v>
      </c>
      <c r="F387" s="7" t="s">
        <v>167</v>
      </c>
      <c r="G387" s="7">
        <v>77000</v>
      </c>
      <c r="H387" s="7">
        <v>100</v>
      </c>
      <c r="I387" s="8">
        <v>0.04</v>
      </c>
      <c r="J387" s="7">
        <v>906.72</v>
      </c>
      <c r="K387" s="7">
        <f t="shared" si="5"/>
        <v>90672</v>
      </c>
    </row>
    <row r="388" spans="1:11" x14ac:dyDescent="0.3">
      <c r="A388" s="7" t="s">
        <v>311</v>
      </c>
      <c r="B388" s="7" t="s">
        <v>185</v>
      </c>
      <c r="C388" s="7" t="s">
        <v>110</v>
      </c>
      <c r="D388" s="7" t="s">
        <v>165</v>
      </c>
      <c r="E388" s="7">
        <v>69</v>
      </c>
      <c r="F388" s="7" t="s">
        <v>161</v>
      </c>
      <c r="G388" s="7">
        <v>66000</v>
      </c>
      <c r="H388" s="7">
        <v>95</v>
      </c>
      <c r="I388" s="8">
        <v>0.05</v>
      </c>
      <c r="J388" s="7">
        <v>842.71</v>
      </c>
      <c r="K388" s="7">
        <f t="shared" si="5"/>
        <v>80057.45</v>
      </c>
    </row>
    <row r="389" spans="1:11" x14ac:dyDescent="0.3">
      <c r="A389" s="7" t="s">
        <v>310</v>
      </c>
      <c r="B389" s="7" t="s">
        <v>185</v>
      </c>
      <c r="C389" s="7" t="s">
        <v>98</v>
      </c>
      <c r="D389" s="7" t="s">
        <v>165</v>
      </c>
      <c r="E389" s="7">
        <v>52</v>
      </c>
      <c r="F389" s="7" t="s">
        <v>171</v>
      </c>
      <c r="G389" s="7">
        <v>64000</v>
      </c>
      <c r="H389" s="7">
        <v>125</v>
      </c>
      <c r="I389" s="8">
        <v>0.04</v>
      </c>
      <c r="J389" s="7">
        <v>626.89</v>
      </c>
      <c r="K389" s="7">
        <f t="shared" si="5"/>
        <v>78361.25</v>
      </c>
    </row>
    <row r="390" spans="1:11" x14ac:dyDescent="0.3">
      <c r="A390" s="7" t="s">
        <v>309</v>
      </c>
      <c r="B390" s="7" t="s">
        <v>188</v>
      </c>
      <c r="C390" s="7" t="s">
        <v>18</v>
      </c>
      <c r="D390" s="7" t="s">
        <v>165</v>
      </c>
      <c r="E390" s="7">
        <v>54</v>
      </c>
      <c r="F390" s="7" t="s">
        <v>167</v>
      </c>
      <c r="G390" s="7">
        <v>111000</v>
      </c>
      <c r="H390" s="7">
        <v>111</v>
      </c>
      <c r="I390" s="8">
        <v>0.06</v>
      </c>
      <c r="J390" s="7">
        <v>1305.47</v>
      </c>
      <c r="K390" s="7">
        <f t="shared" si="5"/>
        <v>144907.17000000001</v>
      </c>
    </row>
    <row r="391" spans="1:11" x14ac:dyDescent="0.3">
      <c r="A391" s="7" t="s">
        <v>308</v>
      </c>
      <c r="B391" s="7" t="s">
        <v>188</v>
      </c>
      <c r="C391" s="7" t="s">
        <v>80</v>
      </c>
      <c r="D391" s="7" t="s">
        <v>165</v>
      </c>
      <c r="E391" s="7">
        <v>37</v>
      </c>
      <c r="F391" s="7" t="s">
        <v>161</v>
      </c>
      <c r="G391" s="7">
        <v>38000</v>
      </c>
      <c r="H391" s="7">
        <v>83</v>
      </c>
      <c r="I391" s="8">
        <v>0.03</v>
      </c>
      <c r="J391" s="7">
        <v>507.54</v>
      </c>
      <c r="K391" s="7">
        <f t="shared" ref="K391:K454" si="6">H391*J391</f>
        <v>42125.82</v>
      </c>
    </row>
    <row r="392" spans="1:11" x14ac:dyDescent="0.3">
      <c r="A392" s="7" t="s">
        <v>307</v>
      </c>
      <c r="B392" s="7" t="s">
        <v>193</v>
      </c>
      <c r="C392" s="7" t="s">
        <v>125</v>
      </c>
      <c r="D392" s="7" t="s">
        <v>165</v>
      </c>
      <c r="E392" s="7">
        <v>56</v>
      </c>
      <c r="F392" s="7" t="s">
        <v>171</v>
      </c>
      <c r="G392" s="7">
        <v>42000</v>
      </c>
      <c r="H392" s="7">
        <v>151</v>
      </c>
      <c r="I392" s="8">
        <v>0.05</v>
      </c>
      <c r="J392" s="7">
        <v>375.32</v>
      </c>
      <c r="K392" s="7">
        <f t="shared" si="6"/>
        <v>56673.32</v>
      </c>
    </row>
    <row r="393" spans="1:11" x14ac:dyDescent="0.3">
      <c r="A393" s="7" t="s">
        <v>306</v>
      </c>
      <c r="B393" s="7" t="s">
        <v>207</v>
      </c>
      <c r="C393" s="7" t="s">
        <v>90</v>
      </c>
      <c r="D393" s="7" t="s">
        <v>165</v>
      </c>
      <c r="E393" s="7">
        <v>33</v>
      </c>
      <c r="F393" s="7" t="s">
        <v>167</v>
      </c>
      <c r="G393" s="7">
        <v>123000</v>
      </c>
      <c r="H393" s="7">
        <v>163</v>
      </c>
      <c r="I393" s="8">
        <v>0.05</v>
      </c>
      <c r="J393" s="7">
        <v>1041.1500000000001</v>
      </c>
      <c r="K393" s="7">
        <f t="shared" si="6"/>
        <v>169707.45</v>
      </c>
    </row>
    <row r="394" spans="1:11" x14ac:dyDescent="0.3">
      <c r="A394" s="7" t="s">
        <v>305</v>
      </c>
      <c r="B394" s="7" t="s">
        <v>206</v>
      </c>
      <c r="C394" s="7" t="s">
        <v>122</v>
      </c>
      <c r="D394" s="7" t="s">
        <v>163</v>
      </c>
      <c r="E394" s="7">
        <v>20</v>
      </c>
      <c r="F394" s="7" t="s">
        <v>161</v>
      </c>
      <c r="G394" s="7">
        <v>125000</v>
      </c>
      <c r="H394" s="7">
        <v>77</v>
      </c>
      <c r="I394" s="8">
        <v>0.05</v>
      </c>
      <c r="J394" s="7">
        <v>1901.05</v>
      </c>
      <c r="K394" s="7">
        <f t="shared" si="6"/>
        <v>146380.85</v>
      </c>
    </row>
    <row r="395" spans="1:11" x14ac:dyDescent="0.3">
      <c r="A395" s="7" t="s">
        <v>269</v>
      </c>
      <c r="B395" s="7" t="s">
        <v>205</v>
      </c>
      <c r="C395" s="7" t="s">
        <v>23</v>
      </c>
      <c r="D395" s="7" t="s">
        <v>165</v>
      </c>
      <c r="E395" s="7">
        <v>51</v>
      </c>
      <c r="F395" s="7" t="s">
        <v>171</v>
      </c>
      <c r="G395" s="7">
        <v>115000</v>
      </c>
      <c r="H395" s="7">
        <v>132</v>
      </c>
      <c r="I395" s="8">
        <v>0.06</v>
      </c>
      <c r="J395" s="7">
        <v>1192.21</v>
      </c>
      <c r="K395" s="7">
        <f t="shared" si="6"/>
        <v>157371.72</v>
      </c>
    </row>
    <row r="396" spans="1:11" x14ac:dyDescent="0.3">
      <c r="A396" s="7" t="s">
        <v>304</v>
      </c>
      <c r="B396" s="7" t="s">
        <v>183</v>
      </c>
      <c r="C396" s="7" t="s">
        <v>122</v>
      </c>
      <c r="D396" s="7" t="s">
        <v>165</v>
      </c>
      <c r="E396" s="7">
        <v>59</v>
      </c>
      <c r="F396" s="7" t="s">
        <v>167</v>
      </c>
      <c r="G396" s="7">
        <v>106000</v>
      </c>
      <c r="H396" s="7">
        <v>168</v>
      </c>
      <c r="I396" s="8">
        <v>0.04</v>
      </c>
      <c r="J396" s="7">
        <v>825.05</v>
      </c>
      <c r="K396" s="7">
        <f t="shared" si="6"/>
        <v>138608.4</v>
      </c>
    </row>
    <row r="397" spans="1:11" x14ac:dyDescent="0.3">
      <c r="A397" s="7" t="s">
        <v>303</v>
      </c>
      <c r="B397" s="7" t="s">
        <v>173</v>
      </c>
      <c r="C397" s="7" t="s">
        <v>123</v>
      </c>
      <c r="D397" s="7" t="s">
        <v>163</v>
      </c>
      <c r="E397" s="7">
        <v>24</v>
      </c>
      <c r="F397" s="7" t="s">
        <v>167</v>
      </c>
      <c r="G397" s="7">
        <v>115000</v>
      </c>
      <c r="H397" s="7">
        <v>85</v>
      </c>
      <c r="I397" s="8">
        <v>7.0000000000000007E-2</v>
      </c>
      <c r="J397" s="7">
        <v>1719.83</v>
      </c>
      <c r="K397" s="7">
        <f t="shared" si="6"/>
        <v>146185.54999999999</v>
      </c>
    </row>
    <row r="398" spans="1:11" x14ac:dyDescent="0.3">
      <c r="A398" s="7" t="s">
        <v>265</v>
      </c>
      <c r="B398" s="7" t="s">
        <v>184</v>
      </c>
      <c r="C398" s="7" t="s">
        <v>72</v>
      </c>
      <c r="D398" s="7" t="s">
        <v>163</v>
      </c>
      <c r="E398" s="7">
        <v>35</v>
      </c>
      <c r="F398" s="7" t="s">
        <v>171</v>
      </c>
      <c r="G398" s="7">
        <v>150000</v>
      </c>
      <c r="H398" s="7">
        <v>112</v>
      </c>
      <c r="I398" s="8">
        <v>0.04</v>
      </c>
      <c r="J398" s="7">
        <v>1607.01</v>
      </c>
      <c r="K398" s="7">
        <f t="shared" si="6"/>
        <v>179985.12</v>
      </c>
    </row>
    <row r="399" spans="1:11" x14ac:dyDescent="0.3">
      <c r="A399" s="7" t="s">
        <v>302</v>
      </c>
      <c r="B399" s="7" t="s">
        <v>201</v>
      </c>
      <c r="C399" s="7" t="s">
        <v>110</v>
      </c>
      <c r="D399" s="7" t="s">
        <v>163</v>
      </c>
      <c r="E399" s="7">
        <v>68</v>
      </c>
      <c r="F399" s="7" t="s">
        <v>167</v>
      </c>
      <c r="G399" s="7">
        <v>61000</v>
      </c>
      <c r="H399" s="7">
        <v>30</v>
      </c>
      <c r="I399" s="8">
        <v>0.05</v>
      </c>
      <c r="J399" s="7">
        <v>2167.29</v>
      </c>
      <c r="K399" s="7">
        <f t="shared" si="6"/>
        <v>65018.7</v>
      </c>
    </row>
    <row r="400" spans="1:11" x14ac:dyDescent="0.3">
      <c r="A400" s="7" t="s">
        <v>262</v>
      </c>
      <c r="B400" s="7" t="s">
        <v>206</v>
      </c>
      <c r="C400" s="7" t="s">
        <v>27</v>
      </c>
      <c r="D400" s="7" t="s">
        <v>163</v>
      </c>
      <c r="E400" s="7">
        <v>28</v>
      </c>
      <c r="F400" s="7" t="s">
        <v>161</v>
      </c>
      <c r="G400" s="7">
        <v>51000</v>
      </c>
      <c r="H400" s="7">
        <v>100</v>
      </c>
      <c r="I400" s="8">
        <v>0.06</v>
      </c>
      <c r="J400" s="7">
        <v>649.33000000000004</v>
      </c>
      <c r="K400" s="7">
        <f t="shared" si="6"/>
        <v>64933.000000000007</v>
      </c>
    </row>
    <row r="401" spans="1:11" x14ac:dyDescent="0.3">
      <c r="A401" s="7" t="s">
        <v>301</v>
      </c>
      <c r="B401" s="7" t="s">
        <v>196</v>
      </c>
      <c r="C401" s="7" t="s">
        <v>122</v>
      </c>
      <c r="D401" s="7" t="s">
        <v>165</v>
      </c>
      <c r="E401" s="7">
        <v>58</v>
      </c>
      <c r="F401" s="7" t="s">
        <v>161</v>
      </c>
      <c r="G401" s="7">
        <v>71000</v>
      </c>
      <c r="H401" s="7">
        <v>114</v>
      </c>
      <c r="I401" s="8">
        <v>0.04</v>
      </c>
      <c r="J401" s="7">
        <v>749.64</v>
      </c>
      <c r="K401" s="7">
        <f t="shared" si="6"/>
        <v>85458.959999999992</v>
      </c>
    </row>
    <row r="402" spans="1:11" x14ac:dyDescent="0.3">
      <c r="A402" s="7" t="s">
        <v>300</v>
      </c>
      <c r="B402" s="7" t="s">
        <v>166</v>
      </c>
      <c r="C402" s="7" t="s">
        <v>47</v>
      </c>
      <c r="D402" s="7" t="s">
        <v>165</v>
      </c>
      <c r="E402" s="7">
        <v>64</v>
      </c>
      <c r="F402" s="7" t="s">
        <v>161</v>
      </c>
      <c r="G402" s="7">
        <v>91000</v>
      </c>
      <c r="H402" s="7">
        <v>67</v>
      </c>
      <c r="I402" s="8">
        <v>0.04</v>
      </c>
      <c r="J402" s="7">
        <v>1517.77</v>
      </c>
      <c r="K402" s="7">
        <f t="shared" si="6"/>
        <v>101690.59</v>
      </c>
    </row>
    <row r="403" spans="1:11" x14ac:dyDescent="0.3">
      <c r="A403" s="7" t="s">
        <v>237</v>
      </c>
      <c r="B403" s="7" t="s">
        <v>193</v>
      </c>
      <c r="C403" s="7" t="s">
        <v>120</v>
      </c>
      <c r="D403" s="7" t="s">
        <v>165</v>
      </c>
      <c r="E403" s="7">
        <v>58</v>
      </c>
      <c r="F403" s="7" t="s">
        <v>171</v>
      </c>
      <c r="G403" s="7">
        <v>113000</v>
      </c>
      <c r="H403" s="7">
        <v>40</v>
      </c>
      <c r="I403" s="8">
        <v>0.05</v>
      </c>
      <c r="J403" s="7">
        <v>3072.82</v>
      </c>
      <c r="K403" s="7">
        <f t="shared" si="6"/>
        <v>122912.8</v>
      </c>
    </row>
    <row r="404" spans="1:11" x14ac:dyDescent="0.3">
      <c r="A404" s="7" t="s">
        <v>241</v>
      </c>
      <c r="B404" s="7" t="s">
        <v>202</v>
      </c>
      <c r="C404" s="7" t="s">
        <v>44</v>
      </c>
      <c r="D404" s="7" t="s">
        <v>165</v>
      </c>
      <c r="E404" s="7">
        <v>59</v>
      </c>
      <c r="F404" s="7" t="s">
        <v>161</v>
      </c>
      <c r="G404" s="7">
        <v>73000</v>
      </c>
      <c r="H404" s="7">
        <v>128</v>
      </c>
      <c r="I404" s="8">
        <v>0.05</v>
      </c>
      <c r="J404" s="7">
        <v>737.01</v>
      </c>
      <c r="K404" s="7">
        <f t="shared" si="6"/>
        <v>94337.279999999999</v>
      </c>
    </row>
    <row r="405" spans="1:11" x14ac:dyDescent="0.3">
      <c r="A405" s="7" t="s">
        <v>299</v>
      </c>
      <c r="B405" s="7" t="s">
        <v>190</v>
      </c>
      <c r="C405" s="7" t="s">
        <v>119</v>
      </c>
      <c r="D405" s="7" t="s">
        <v>163</v>
      </c>
      <c r="E405" s="7">
        <v>68</v>
      </c>
      <c r="F405" s="7" t="s">
        <v>161</v>
      </c>
      <c r="G405" s="7">
        <v>112000</v>
      </c>
      <c r="H405" s="7">
        <v>119</v>
      </c>
      <c r="I405" s="8">
        <v>0.05</v>
      </c>
      <c r="J405" s="7">
        <v>1195.6300000000001</v>
      </c>
      <c r="K405" s="7">
        <f t="shared" si="6"/>
        <v>142279.97</v>
      </c>
    </row>
    <row r="406" spans="1:11" x14ac:dyDescent="0.3">
      <c r="A406" s="7" t="s">
        <v>298</v>
      </c>
      <c r="B406" s="7" t="s">
        <v>181</v>
      </c>
      <c r="C406" s="7" t="s">
        <v>66</v>
      </c>
      <c r="D406" s="7" t="s">
        <v>165</v>
      </c>
      <c r="E406" s="7">
        <v>25</v>
      </c>
      <c r="F406" s="7" t="s">
        <v>171</v>
      </c>
      <c r="G406" s="7">
        <v>44000</v>
      </c>
      <c r="H406" s="7">
        <v>96</v>
      </c>
      <c r="I406" s="8">
        <v>7.0000000000000007E-2</v>
      </c>
      <c r="J406" s="7">
        <v>599.88</v>
      </c>
      <c r="K406" s="7">
        <f t="shared" si="6"/>
        <v>57588.479999999996</v>
      </c>
    </row>
    <row r="407" spans="1:11" x14ac:dyDescent="0.3">
      <c r="A407" s="7" t="s">
        <v>260</v>
      </c>
      <c r="B407" s="7" t="s">
        <v>169</v>
      </c>
      <c r="C407" s="7" t="s">
        <v>71</v>
      </c>
      <c r="D407" s="7" t="s">
        <v>165</v>
      </c>
      <c r="E407" s="7">
        <v>46</v>
      </c>
      <c r="F407" s="7" t="s">
        <v>167</v>
      </c>
      <c r="G407" s="7">
        <v>57000</v>
      </c>
      <c r="H407" s="7">
        <v>45</v>
      </c>
      <c r="I407" s="8">
        <v>0.03</v>
      </c>
      <c r="J407" s="7">
        <v>1340.83</v>
      </c>
      <c r="K407" s="7">
        <f t="shared" si="6"/>
        <v>60337.35</v>
      </c>
    </row>
    <row r="408" spans="1:11" x14ac:dyDescent="0.3">
      <c r="A408" s="7" t="s">
        <v>297</v>
      </c>
      <c r="B408" s="7" t="s">
        <v>183</v>
      </c>
      <c r="C408" s="7" t="s">
        <v>15</v>
      </c>
      <c r="D408" s="7" t="s">
        <v>165</v>
      </c>
      <c r="E408" s="7">
        <v>44</v>
      </c>
      <c r="F408" s="7" t="s">
        <v>161</v>
      </c>
      <c r="G408" s="7">
        <v>42000</v>
      </c>
      <c r="H408" s="7">
        <v>128</v>
      </c>
      <c r="I408" s="8">
        <v>0.05</v>
      </c>
      <c r="J408" s="7">
        <v>424.03</v>
      </c>
      <c r="K408" s="7">
        <f t="shared" si="6"/>
        <v>54275.839999999997</v>
      </c>
    </row>
    <row r="409" spans="1:11" x14ac:dyDescent="0.3">
      <c r="A409" s="7" t="s">
        <v>296</v>
      </c>
      <c r="B409" s="7" t="s">
        <v>169</v>
      </c>
      <c r="C409" s="7" t="s">
        <v>72</v>
      </c>
      <c r="D409" s="7" t="s">
        <v>165</v>
      </c>
      <c r="E409" s="7">
        <v>40</v>
      </c>
      <c r="F409" s="7" t="s">
        <v>171</v>
      </c>
      <c r="G409" s="7">
        <v>142000</v>
      </c>
      <c r="H409" s="7">
        <v>26</v>
      </c>
      <c r="I409" s="8">
        <v>0.06</v>
      </c>
      <c r="J409" s="7">
        <v>5837.85</v>
      </c>
      <c r="K409" s="7">
        <f t="shared" si="6"/>
        <v>151784.1</v>
      </c>
    </row>
    <row r="410" spans="1:11" x14ac:dyDescent="0.3">
      <c r="A410" s="7" t="s">
        <v>295</v>
      </c>
      <c r="B410" s="7" t="s">
        <v>181</v>
      </c>
      <c r="C410" s="7" t="s">
        <v>98</v>
      </c>
      <c r="D410" s="7" t="s">
        <v>165</v>
      </c>
      <c r="E410" s="7">
        <v>58</v>
      </c>
      <c r="F410" s="7" t="s">
        <v>167</v>
      </c>
      <c r="G410" s="7">
        <v>109000</v>
      </c>
      <c r="H410" s="7">
        <v>106</v>
      </c>
      <c r="I410" s="8">
        <v>0.05</v>
      </c>
      <c r="J410" s="7">
        <v>1274.1500000000001</v>
      </c>
      <c r="K410" s="7">
        <f t="shared" si="6"/>
        <v>135059.90000000002</v>
      </c>
    </row>
    <row r="411" spans="1:11" x14ac:dyDescent="0.3">
      <c r="A411" s="7" t="s">
        <v>294</v>
      </c>
      <c r="B411" s="7" t="s">
        <v>166</v>
      </c>
      <c r="C411" s="7" t="s">
        <v>37</v>
      </c>
      <c r="D411" s="7" t="s">
        <v>165</v>
      </c>
      <c r="E411" s="7">
        <v>48</v>
      </c>
      <c r="F411" s="7" t="s">
        <v>161</v>
      </c>
      <c r="G411" s="7">
        <v>94000</v>
      </c>
      <c r="H411" s="7">
        <v>62</v>
      </c>
      <c r="I411" s="8">
        <v>7.0000000000000007E-2</v>
      </c>
      <c r="J411" s="7">
        <v>1811.16</v>
      </c>
      <c r="K411" s="7">
        <f t="shared" si="6"/>
        <v>112291.92</v>
      </c>
    </row>
    <row r="412" spans="1:11" x14ac:dyDescent="0.3">
      <c r="A412" s="7" t="s">
        <v>224</v>
      </c>
      <c r="B412" s="7" t="s">
        <v>200</v>
      </c>
      <c r="C412" s="7" t="s">
        <v>118</v>
      </c>
      <c r="D412" s="7" t="s">
        <v>163</v>
      </c>
      <c r="E412" s="7">
        <v>20</v>
      </c>
      <c r="F412" s="7" t="s">
        <v>167</v>
      </c>
      <c r="G412" s="7">
        <v>118000</v>
      </c>
      <c r="H412" s="7">
        <v>114</v>
      </c>
      <c r="I412" s="8">
        <v>0.04</v>
      </c>
      <c r="J412" s="7">
        <v>1245.8800000000001</v>
      </c>
      <c r="K412" s="7">
        <f t="shared" si="6"/>
        <v>142030.32</v>
      </c>
    </row>
    <row r="413" spans="1:11" x14ac:dyDescent="0.3">
      <c r="A413" s="7" t="s">
        <v>229</v>
      </c>
      <c r="B413" s="7" t="s">
        <v>198</v>
      </c>
      <c r="C413" s="7" t="s">
        <v>117</v>
      </c>
      <c r="D413" s="7" t="s">
        <v>165</v>
      </c>
      <c r="E413" s="7">
        <v>20</v>
      </c>
      <c r="F413" s="7" t="s">
        <v>171</v>
      </c>
      <c r="G413" s="7">
        <v>73000</v>
      </c>
      <c r="H413" s="7">
        <v>160</v>
      </c>
      <c r="I413" s="8">
        <v>0.03</v>
      </c>
      <c r="J413" s="7">
        <v>554.13</v>
      </c>
      <c r="K413" s="7">
        <f t="shared" si="6"/>
        <v>88660.800000000003</v>
      </c>
    </row>
    <row r="414" spans="1:11" x14ac:dyDescent="0.3">
      <c r="A414" s="7" t="s">
        <v>293</v>
      </c>
      <c r="B414" s="7" t="s">
        <v>192</v>
      </c>
      <c r="C414" s="7" t="s">
        <v>83</v>
      </c>
      <c r="D414" s="7" t="s">
        <v>165</v>
      </c>
      <c r="E414" s="7">
        <v>25</v>
      </c>
      <c r="F414" s="7" t="s">
        <v>171</v>
      </c>
      <c r="G414" s="7">
        <v>129000</v>
      </c>
      <c r="H414" s="7">
        <v>76</v>
      </c>
      <c r="I414" s="8">
        <v>0.03</v>
      </c>
      <c r="J414" s="7">
        <v>1865.84</v>
      </c>
      <c r="K414" s="7">
        <f t="shared" si="6"/>
        <v>141803.84</v>
      </c>
    </row>
    <row r="415" spans="1:11" x14ac:dyDescent="0.3">
      <c r="A415" s="7" t="s">
        <v>241</v>
      </c>
      <c r="B415" s="7" t="s">
        <v>181</v>
      </c>
      <c r="C415" s="7" t="s">
        <v>116</v>
      </c>
      <c r="D415" s="7" t="s">
        <v>165</v>
      </c>
      <c r="E415" s="7">
        <v>55</v>
      </c>
      <c r="F415" s="7" t="s">
        <v>161</v>
      </c>
      <c r="G415" s="7">
        <v>150000</v>
      </c>
      <c r="H415" s="7">
        <v>76</v>
      </c>
      <c r="I415" s="8">
        <v>7.0000000000000007E-2</v>
      </c>
      <c r="J415" s="7">
        <v>2449.06</v>
      </c>
      <c r="K415" s="7">
        <f t="shared" si="6"/>
        <v>186128.56</v>
      </c>
    </row>
    <row r="416" spans="1:11" x14ac:dyDescent="0.3">
      <c r="A416" s="7" t="s">
        <v>292</v>
      </c>
      <c r="B416" s="7" t="s">
        <v>203</v>
      </c>
      <c r="C416" s="7" t="s">
        <v>115</v>
      </c>
      <c r="D416" s="7" t="s">
        <v>165</v>
      </c>
      <c r="E416" s="7">
        <v>31</v>
      </c>
      <c r="F416" s="7" t="s">
        <v>171</v>
      </c>
      <c r="G416" s="7">
        <v>84000</v>
      </c>
      <c r="H416" s="7">
        <v>140</v>
      </c>
      <c r="I416" s="8">
        <v>0.03</v>
      </c>
      <c r="J416" s="7">
        <v>711.85</v>
      </c>
      <c r="K416" s="7">
        <f t="shared" si="6"/>
        <v>99659</v>
      </c>
    </row>
    <row r="417" spans="1:11" x14ac:dyDescent="0.3">
      <c r="A417" s="7" t="s">
        <v>262</v>
      </c>
      <c r="B417" s="7" t="s">
        <v>178</v>
      </c>
      <c r="C417" s="7" t="s">
        <v>83</v>
      </c>
      <c r="D417" s="7" t="s">
        <v>165</v>
      </c>
      <c r="E417" s="7">
        <v>55</v>
      </c>
      <c r="F417" s="7" t="s">
        <v>171</v>
      </c>
      <c r="G417" s="7">
        <v>91000</v>
      </c>
      <c r="H417" s="7">
        <v>87</v>
      </c>
      <c r="I417" s="8">
        <v>0.03</v>
      </c>
      <c r="J417" s="7">
        <v>1165.1500000000001</v>
      </c>
      <c r="K417" s="7">
        <f t="shared" si="6"/>
        <v>101368.05</v>
      </c>
    </row>
    <row r="418" spans="1:11" x14ac:dyDescent="0.3">
      <c r="A418" s="7" t="s">
        <v>229</v>
      </c>
      <c r="B418" s="7" t="s">
        <v>205</v>
      </c>
      <c r="C418" s="7" t="s">
        <v>114</v>
      </c>
      <c r="D418" s="7" t="s">
        <v>165</v>
      </c>
      <c r="E418" s="7">
        <v>32</v>
      </c>
      <c r="F418" s="7" t="s">
        <v>161</v>
      </c>
      <c r="G418" s="7">
        <v>101000</v>
      </c>
      <c r="H418" s="7">
        <v>32</v>
      </c>
      <c r="I418" s="8">
        <v>0.06</v>
      </c>
      <c r="J418" s="7">
        <v>3423.35</v>
      </c>
      <c r="K418" s="7">
        <f t="shared" si="6"/>
        <v>109547.2</v>
      </c>
    </row>
    <row r="419" spans="1:11" x14ac:dyDescent="0.3">
      <c r="A419" s="7" t="s">
        <v>291</v>
      </c>
      <c r="B419" s="7" t="s">
        <v>176</v>
      </c>
      <c r="C419" s="7" t="s">
        <v>45</v>
      </c>
      <c r="D419" s="7" t="s">
        <v>165</v>
      </c>
      <c r="E419" s="7">
        <v>58</v>
      </c>
      <c r="F419" s="7" t="s">
        <v>167</v>
      </c>
      <c r="G419" s="7">
        <v>136000</v>
      </c>
      <c r="H419" s="7">
        <v>75</v>
      </c>
      <c r="I419" s="8">
        <v>0.06</v>
      </c>
      <c r="J419" s="7">
        <v>2179.0100000000002</v>
      </c>
      <c r="K419" s="7">
        <f t="shared" si="6"/>
        <v>163425.75000000003</v>
      </c>
    </row>
    <row r="420" spans="1:11" x14ac:dyDescent="0.3">
      <c r="A420" s="7" t="s">
        <v>290</v>
      </c>
      <c r="B420" s="7" t="s">
        <v>172</v>
      </c>
      <c r="C420" s="7" t="s">
        <v>93</v>
      </c>
      <c r="D420" s="7" t="s">
        <v>165</v>
      </c>
      <c r="E420" s="7">
        <v>20</v>
      </c>
      <c r="F420" s="7" t="s">
        <v>161</v>
      </c>
      <c r="G420" s="7">
        <v>61000</v>
      </c>
      <c r="H420" s="7">
        <v>54</v>
      </c>
      <c r="I420" s="8">
        <v>0.05</v>
      </c>
      <c r="J420" s="7">
        <v>1263.82</v>
      </c>
      <c r="K420" s="7">
        <f t="shared" si="6"/>
        <v>68246.28</v>
      </c>
    </row>
    <row r="421" spans="1:11" x14ac:dyDescent="0.3">
      <c r="A421" s="7" t="s">
        <v>289</v>
      </c>
      <c r="B421" s="7" t="s">
        <v>180</v>
      </c>
      <c r="C421" s="7" t="s">
        <v>113</v>
      </c>
      <c r="D421" s="7" t="s">
        <v>163</v>
      </c>
      <c r="E421" s="7">
        <v>26</v>
      </c>
      <c r="F421" s="7" t="s">
        <v>167</v>
      </c>
      <c r="G421" s="7">
        <v>128000</v>
      </c>
      <c r="H421" s="7">
        <v>42</v>
      </c>
      <c r="I421" s="8">
        <v>0.03</v>
      </c>
      <c r="J421" s="7">
        <v>3214.22</v>
      </c>
      <c r="K421" s="7">
        <f t="shared" si="6"/>
        <v>134997.24</v>
      </c>
    </row>
    <row r="422" spans="1:11" x14ac:dyDescent="0.3">
      <c r="A422" s="7" t="s">
        <v>241</v>
      </c>
      <c r="B422" s="7" t="s">
        <v>174</v>
      </c>
      <c r="C422" s="7" t="s">
        <v>80</v>
      </c>
      <c r="D422" s="7" t="s">
        <v>165</v>
      </c>
      <c r="E422" s="7">
        <v>49</v>
      </c>
      <c r="F422" s="7" t="s">
        <v>167</v>
      </c>
      <c r="G422" s="7">
        <v>48000</v>
      </c>
      <c r="H422" s="7">
        <v>131</v>
      </c>
      <c r="I422" s="8">
        <v>0.04</v>
      </c>
      <c r="J422" s="7">
        <v>452.82</v>
      </c>
      <c r="K422" s="7">
        <f t="shared" si="6"/>
        <v>59319.42</v>
      </c>
    </row>
    <row r="423" spans="1:11" x14ac:dyDescent="0.3">
      <c r="A423" s="7" t="s">
        <v>288</v>
      </c>
      <c r="B423" s="7" t="s">
        <v>166</v>
      </c>
      <c r="C423" s="7" t="s">
        <v>111</v>
      </c>
      <c r="D423" s="7" t="s">
        <v>165</v>
      </c>
      <c r="E423" s="7">
        <v>67</v>
      </c>
      <c r="F423" s="7" t="s">
        <v>161</v>
      </c>
      <c r="G423" s="7">
        <v>107000</v>
      </c>
      <c r="H423" s="7">
        <v>155</v>
      </c>
      <c r="I423" s="8">
        <v>0.03</v>
      </c>
      <c r="J423" s="7">
        <v>833.54</v>
      </c>
      <c r="K423" s="7">
        <f t="shared" si="6"/>
        <v>129198.7</v>
      </c>
    </row>
    <row r="424" spans="1:11" x14ac:dyDescent="0.3">
      <c r="A424" s="7" t="s">
        <v>287</v>
      </c>
      <c r="B424" s="7" t="s">
        <v>199</v>
      </c>
      <c r="C424" s="7" t="s">
        <v>110</v>
      </c>
      <c r="D424" s="7" t="s">
        <v>165</v>
      </c>
      <c r="E424" s="7">
        <v>45</v>
      </c>
      <c r="F424" s="7" t="s">
        <v>171</v>
      </c>
      <c r="G424" s="7">
        <v>41000</v>
      </c>
      <c r="H424" s="7">
        <v>103</v>
      </c>
      <c r="I424" s="8">
        <v>0.04</v>
      </c>
      <c r="J424" s="7">
        <v>470.95</v>
      </c>
      <c r="K424" s="7">
        <f t="shared" si="6"/>
        <v>48507.85</v>
      </c>
    </row>
    <row r="425" spans="1:11" x14ac:dyDescent="0.3">
      <c r="A425" s="7" t="s">
        <v>286</v>
      </c>
      <c r="B425" s="7" t="s">
        <v>180</v>
      </c>
      <c r="C425" s="7" t="s">
        <v>62</v>
      </c>
      <c r="D425" s="7" t="s">
        <v>163</v>
      </c>
      <c r="E425" s="7">
        <v>45</v>
      </c>
      <c r="F425" s="7" t="s">
        <v>161</v>
      </c>
      <c r="G425" s="7">
        <v>117000</v>
      </c>
      <c r="H425" s="7">
        <v>180</v>
      </c>
      <c r="I425" s="8">
        <v>0.04</v>
      </c>
      <c r="J425" s="7">
        <v>865.43</v>
      </c>
      <c r="K425" s="7">
        <f t="shared" si="6"/>
        <v>155777.4</v>
      </c>
    </row>
    <row r="426" spans="1:11" x14ac:dyDescent="0.3">
      <c r="A426" s="7" t="s">
        <v>285</v>
      </c>
      <c r="B426" s="7" t="s">
        <v>178</v>
      </c>
      <c r="C426" s="7" t="s">
        <v>7</v>
      </c>
      <c r="D426" s="7" t="s">
        <v>165</v>
      </c>
      <c r="E426" s="7">
        <v>27</v>
      </c>
      <c r="F426" s="7" t="s">
        <v>171</v>
      </c>
      <c r="G426" s="7">
        <v>83000</v>
      </c>
      <c r="H426" s="7">
        <v>79</v>
      </c>
      <c r="I426" s="8">
        <v>7.0000000000000007E-2</v>
      </c>
      <c r="J426" s="7">
        <v>1314.25</v>
      </c>
      <c r="K426" s="7">
        <f t="shared" si="6"/>
        <v>103825.75</v>
      </c>
    </row>
    <row r="427" spans="1:11" x14ac:dyDescent="0.3">
      <c r="A427" s="7" t="s">
        <v>284</v>
      </c>
      <c r="B427" s="7" t="s">
        <v>172</v>
      </c>
      <c r="C427" s="7" t="s">
        <v>88</v>
      </c>
      <c r="D427" s="7" t="s">
        <v>165</v>
      </c>
      <c r="E427" s="7">
        <v>22</v>
      </c>
      <c r="F427" s="7" t="s">
        <v>171</v>
      </c>
      <c r="G427" s="7">
        <v>80000</v>
      </c>
      <c r="H427" s="7">
        <v>58</v>
      </c>
      <c r="I427" s="8">
        <v>0.06</v>
      </c>
      <c r="J427" s="7">
        <v>1592.38</v>
      </c>
      <c r="K427" s="7">
        <f t="shared" si="6"/>
        <v>92358.040000000008</v>
      </c>
    </row>
    <row r="428" spans="1:11" x14ac:dyDescent="0.3">
      <c r="A428" s="7" t="s">
        <v>283</v>
      </c>
      <c r="B428" s="7" t="s">
        <v>189</v>
      </c>
      <c r="C428" s="7" t="s">
        <v>21</v>
      </c>
      <c r="D428" s="7" t="s">
        <v>165</v>
      </c>
      <c r="E428" s="7">
        <v>25</v>
      </c>
      <c r="F428" s="7" t="s">
        <v>171</v>
      </c>
      <c r="G428" s="7">
        <v>52000</v>
      </c>
      <c r="H428" s="7">
        <v>179</v>
      </c>
      <c r="I428" s="8">
        <v>0.05</v>
      </c>
      <c r="J428" s="7">
        <v>412.76</v>
      </c>
      <c r="K428" s="7">
        <f t="shared" si="6"/>
        <v>73884.039999999994</v>
      </c>
    </row>
    <row r="429" spans="1:11" x14ac:dyDescent="0.3">
      <c r="A429" s="7" t="s">
        <v>282</v>
      </c>
      <c r="B429" s="7" t="s">
        <v>181</v>
      </c>
      <c r="C429" s="7" t="s">
        <v>106</v>
      </c>
      <c r="D429" s="7" t="s">
        <v>165</v>
      </c>
      <c r="E429" s="7">
        <v>65</v>
      </c>
      <c r="F429" s="7" t="s">
        <v>161</v>
      </c>
      <c r="G429" s="7">
        <v>140000</v>
      </c>
      <c r="H429" s="7">
        <v>35</v>
      </c>
      <c r="I429" s="8">
        <v>0.05</v>
      </c>
      <c r="J429" s="7">
        <v>4307.07</v>
      </c>
      <c r="K429" s="7">
        <f t="shared" si="6"/>
        <v>150747.44999999998</v>
      </c>
    </row>
    <row r="430" spans="1:11" x14ac:dyDescent="0.3">
      <c r="A430" s="7" t="s">
        <v>281</v>
      </c>
      <c r="B430" s="7" t="s">
        <v>169</v>
      </c>
      <c r="C430" s="7" t="s">
        <v>49</v>
      </c>
      <c r="D430" s="7" t="s">
        <v>165</v>
      </c>
      <c r="E430" s="7">
        <v>27</v>
      </c>
      <c r="F430" s="7" t="s">
        <v>161</v>
      </c>
      <c r="G430" s="7">
        <v>133000</v>
      </c>
      <c r="H430" s="7">
        <v>125</v>
      </c>
      <c r="I430" s="8">
        <v>7.0000000000000007E-2</v>
      </c>
      <c r="J430" s="7">
        <v>1501.61</v>
      </c>
      <c r="K430" s="7">
        <f t="shared" si="6"/>
        <v>187701.25</v>
      </c>
    </row>
    <row r="431" spans="1:11" x14ac:dyDescent="0.3">
      <c r="A431" s="7" t="s">
        <v>280</v>
      </c>
      <c r="B431" s="7" t="s">
        <v>191</v>
      </c>
      <c r="C431" s="7" t="s">
        <v>72</v>
      </c>
      <c r="D431" s="7" t="s">
        <v>165</v>
      </c>
      <c r="E431" s="7">
        <v>58</v>
      </c>
      <c r="F431" s="7" t="s">
        <v>161</v>
      </c>
      <c r="G431" s="7">
        <v>120000</v>
      </c>
      <c r="H431" s="7">
        <v>75</v>
      </c>
      <c r="I431" s="8">
        <v>0.04</v>
      </c>
      <c r="J431" s="7">
        <v>1810.98</v>
      </c>
      <c r="K431" s="7">
        <f t="shared" si="6"/>
        <v>135823.5</v>
      </c>
    </row>
    <row r="432" spans="1:11" x14ac:dyDescent="0.3">
      <c r="A432" s="7" t="s">
        <v>220</v>
      </c>
      <c r="B432" s="7" t="s">
        <v>190</v>
      </c>
      <c r="C432" s="7" t="s">
        <v>21</v>
      </c>
      <c r="D432" s="7" t="s">
        <v>163</v>
      </c>
      <c r="E432" s="7">
        <v>58</v>
      </c>
      <c r="F432" s="7" t="s">
        <v>171</v>
      </c>
      <c r="G432" s="7">
        <v>142000</v>
      </c>
      <c r="H432" s="7">
        <v>53</v>
      </c>
      <c r="I432" s="8">
        <v>7.0000000000000007E-2</v>
      </c>
      <c r="J432" s="7">
        <v>3122.46</v>
      </c>
      <c r="K432" s="7">
        <f t="shared" si="6"/>
        <v>165490.38</v>
      </c>
    </row>
    <row r="433" spans="1:11" x14ac:dyDescent="0.3">
      <c r="A433" s="7" t="s">
        <v>279</v>
      </c>
      <c r="B433" s="7" t="s">
        <v>177</v>
      </c>
      <c r="C433" s="7" t="s">
        <v>84</v>
      </c>
      <c r="D433" s="7" t="s">
        <v>165</v>
      </c>
      <c r="E433" s="7">
        <v>52</v>
      </c>
      <c r="F433" s="7" t="s">
        <v>167</v>
      </c>
      <c r="G433" s="7">
        <v>72000</v>
      </c>
      <c r="H433" s="7">
        <v>87</v>
      </c>
      <c r="I433" s="8">
        <v>0.04</v>
      </c>
      <c r="J433" s="7">
        <v>954.75</v>
      </c>
      <c r="K433" s="7">
        <f t="shared" si="6"/>
        <v>83063.25</v>
      </c>
    </row>
    <row r="434" spans="1:11" x14ac:dyDescent="0.3">
      <c r="A434" s="7" t="s">
        <v>278</v>
      </c>
      <c r="B434" s="7" t="s">
        <v>204</v>
      </c>
      <c r="C434" s="7" t="s">
        <v>90</v>
      </c>
      <c r="D434" s="7" t="s">
        <v>165</v>
      </c>
      <c r="E434" s="7">
        <v>20</v>
      </c>
      <c r="F434" s="7" t="s">
        <v>171</v>
      </c>
      <c r="G434" s="7">
        <v>88000</v>
      </c>
      <c r="H434" s="7">
        <v>129</v>
      </c>
      <c r="I434" s="8">
        <v>0.03</v>
      </c>
      <c r="J434" s="7">
        <v>798.92</v>
      </c>
      <c r="K434" s="7">
        <f t="shared" si="6"/>
        <v>103060.68</v>
      </c>
    </row>
    <row r="435" spans="1:11" x14ac:dyDescent="0.3">
      <c r="A435" s="7" t="s">
        <v>238</v>
      </c>
      <c r="B435" s="7" t="s">
        <v>197</v>
      </c>
      <c r="C435" s="7" t="s">
        <v>104</v>
      </c>
      <c r="D435" s="7" t="s">
        <v>165</v>
      </c>
      <c r="E435" s="7">
        <v>53</v>
      </c>
      <c r="F435" s="7" t="s">
        <v>171</v>
      </c>
      <c r="G435" s="7">
        <v>107000</v>
      </c>
      <c r="H435" s="7">
        <v>166</v>
      </c>
      <c r="I435" s="8">
        <v>0.03</v>
      </c>
      <c r="J435" s="7">
        <v>788.35</v>
      </c>
      <c r="K435" s="7">
        <f t="shared" si="6"/>
        <v>130866.1</v>
      </c>
    </row>
    <row r="436" spans="1:11" x14ac:dyDescent="0.3">
      <c r="A436" s="7" t="s">
        <v>277</v>
      </c>
      <c r="B436" s="7" t="s">
        <v>203</v>
      </c>
      <c r="C436" s="7" t="s">
        <v>103</v>
      </c>
      <c r="D436" s="7" t="s">
        <v>165</v>
      </c>
      <c r="E436" s="7">
        <v>40</v>
      </c>
      <c r="F436" s="7" t="s">
        <v>161</v>
      </c>
      <c r="G436" s="7">
        <v>128000</v>
      </c>
      <c r="H436" s="7">
        <v>103</v>
      </c>
      <c r="I436" s="8">
        <v>7.0000000000000007E-2</v>
      </c>
      <c r="J436" s="7">
        <v>1656.73</v>
      </c>
      <c r="K436" s="7">
        <f t="shared" si="6"/>
        <v>170643.19</v>
      </c>
    </row>
    <row r="437" spans="1:11" x14ac:dyDescent="0.3">
      <c r="A437" s="7" t="s">
        <v>276</v>
      </c>
      <c r="B437" s="7" t="s">
        <v>172</v>
      </c>
      <c r="C437" s="7" t="s">
        <v>102</v>
      </c>
      <c r="D437" s="7" t="s">
        <v>165</v>
      </c>
      <c r="E437" s="7">
        <v>35</v>
      </c>
      <c r="F437" s="7" t="s">
        <v>167</v>
      </c>
      <c r="G437" s="7">
        <v>110000</v>
      </c>
      <c r="H437" s="7">
        <v>115</v>
      </c>
      <c r="I437" s="8">
        <v>7.0000000000000007E-2</v>
      </c>
      <c r="J437" s="7">
        <v>1315.65</v>
      </c>
      <c r="K437" s="7">
        <f t="shared" si="6"/>
        <v>151299.75</v>
      </c>
    </row>
    <row r="438" spans="1:11" x14ac:dyDescent="0.3">
      <c r="A438" s="7" t="s">
        <v>228</v>
      </c>
      <c r="B438" s="7" t="s">
        <v>172</v>
      </c>
      <c r="C438" s="7" t="s">
        <v>66</v>
      </c>
      <c r="D438" s="7" t="s">
        <v>165</v>
      </c>
      <c r="E438" s="7">
        <v>20</v>
      </c>
      <c r="F438" s="7" t="s">
        <v>167</v>
      </c>
      <c r="G438" s="7">
        <v>61000</v>
      </c>
      <c r="H438" s="7">
        <v>130</v>
      </c>
      <c r="I438" s="8">
        <v>0.04</v>
      </c>
      <c r="J438" s="7">
        <v>578.99</v>
      </c>
      <c r="K438" s="7">
        <f t="shared" si="6"/>
        <v>75268.7</v>
      </c>
    </row>
    <row r="439" spans="1:11" x14ac:dyDescent="0.3">
      <c r="A439" s="7" t="s">
        <v>275</v>
      </c>
      <c r="B439" s="7" t="s">
        <v>184</v>
      </c>
      <c r="C439" s="7" t="s">
        <v>101</v>
      </c>
      <c r="D439" s="7" t="s">
        <v>163</v>
      </c>
      <c r="E439" s="7">
        <v>66</v>
      </c>
      <c r="F439" s="7" t="s">
        <v>171</v>
      </c>
      <c r="G439" s="7">
        <v>113000</v>
      </c>
      <c r="H439" s="7">
        <v>73</v>
      </c>
      <c r="I439" s="8">
        <v>7.0000000000000007E-2</v>
      </c>
      <c r="J439" s="7">
        <v>1905.29</v>
      </c>
      <c r="K439" s="7">
        <f t="shared" si="6"/>
        <v>139086.16999999998</v>
      </c>
    </row>
    <row r="440" spans="1:11" x14ac:dyDescent="0.3">
      <c r="A440" s="7" t="s">
        <v>274</v>
      </c>
      <c r="B440" s="7" t="s">
        <v>176</v>
      </c>
      <c r="C440" s="7" t="s">
        <v>96</v>
      </c>
      <c r="D440" s="7" t="s">
        <v>165</v>
      </c>
      <c r="E440" s="7">
        <v>38</v>
      </c>
      <c r="F440" s="7" t="s">
        <v>171</v>
      </c>
      <c r="G440" s="7">
        <v>137000</v>
      </c>
      <c r="H440" s="7">
        <v>157</v>
      </c>
      <c r="I440" s="8">
        <v>0.06</v>
      </c>
      <c r="J440" s="7">
        <v>1261.54</v>
      </c>
      <c r="K440" s="7">
        <f t="shared" si="6"/>
        <v>198061.78</v>
      </c>
    </row>
    <row r="441" spans="1:11" x14ac:dyDescent="0.3">
      <c r="A441" s="7" t="s">
        <v>273</v>
      </c>
      <c r="B441" s="7" t="s">
        <v>192</v>
      </c>
      <c r="C441" s="7" t="s">
        <v>98</v>
      </c>
      <c r="D441" s="7" t="s">
        <v>165</v>
      </c>
      <c r="E441" s="7">
        <v>55</v>
      </c>
      <c r="F441" s="7" t="s">
        <v>161</v>
      </c>
      <c r="G441" s="7">
        <v>103000</v>
      </c>
      <c r="H441" s="7">
        <v>169</v>
      </c>
      <c r="I441" s="8">
        <v>0.06</v>
      </c>
      <c r="J441" s="7">
        <v>904.24</v>
      </c>
      <c r="K441" s="7">
        <f t="shared" si="6"/>
        <v>152816.56</v>
      </c>
    </row>
    <row r="442" spans="1:11" x14ac:dyDescent="0.3">
      <c r="A442" s="7" t="s">
        <v>272</v>
      </c>
      <c r="B442" s="7" t="s">
        <v>164</v>
      </c>
      <c r="C442" s="7" t="s">
        <v>98</v>
      </c>
      <c r="D442" s="7" t="s">
        <v>163</v>
      </c>
      <c r="E442" s="7">
        <v>54</v>
      </c>
      <c r="F442" s="7" t="s">
        <v>161</v>
      </c>
      <c r="G442" s="7">
        <v>86000</v>
      </c>
      <c r="H442" s="7">
        <v>131</v>
      </c>
      <c r="I442" s="8">
        <v>0.06</v>
      </c>
      <c r="J442" s="7">
        <v>896.38</v>
      </c>
      <c r="K442" s="7">
        <f t="shared" si="6"/>
        <v>117425.78</v>
      </c>
    </row>
    <row r="443" spans="1:11" x14ac:dyDescent="0.3">
      <c r="A443" s="7" t="s">
        <v>271</v>
      </c>
      <c r="B443" s="7" t="s">
        <v>164</v>
      </c>
      <c r="C443" s="7" t="s">
        <v>97</v>
      </c>
      <c r="D443" s="7" t="s">
        <v>163</v>
      </c>
      <c r="E443" s="7">
        <v>68</v>
      </c>
      <c r="F443" s="7" t="s">
        <v>171</v>
      </c>
      <c r="G443" s="7">
        <v>122000</v>
      </c>
      <c r="H443" s="7">
        <v>36</v>
      </c>
      <c r="I443" s="8">
        <v>0.04</v>
      </c>
      <c r="J443" s="7">
        <v>3601.93</v>
      </c>
      <c r="K443" s="7">
        <f t="shared" si="6"/>
        <v>129669.48</v>
      </c>
    </row>
    <row r="444" spans="1:11" x14ac:dyDescent="0.3">
      <c r="A444" s="7" t="s">
        <v>221</v>
      </c>
      <c r="B444" s="7" t="s">
        <v>192</v>
      </c>
      <c r="C444" s="7" t="s">
        <v>96</v>
      </c>
      <c r="D444" s="7" t="s">
        <v>165</v>
      </c>
      <c r="E444" s="7">
        <v>57</v>
      </c>
      <c r="F444" s="7" t="s">
        <v>167</v>
      </c>
      <c r="G444" s="7">
        <v>45000</v>
      </c>
      <c r="H444" s="7">
        <v>119</v>
      </c>
      <c r="I444" s="8">
        <v>0.03</v>
      </c>
      <c r="J444" s="7">
        <v>437.66</v>
      </c>
      <c r="K444" s="7">
        <f t="shared" si="6"/>
        <v>52081.54</v>
      </c>
    </row>
    <row r="445" spans="1:11" x14ac:dyDescent="0.3">
      <c r="A445" s="7" t="s">
        <v>270</v>
      </c>
      <c r="B445" s="7" t="s">
        <v>202</v>
      </c>
      <c r="C445" s="7" t="s">
        <v>69</v>
      </c>
      <c r="D445" s="7" t="s">
        <v>165</v>
      </c>
      <c r="E445" s="7">
        <v>33</v>
      </c>
      <c r="F445" s="7" t="s">
        <v>171</v>
      </c>
      <c r="G445" s="7">
        <v>128000</v>
      </c>
      <c r="H445" s="7">
        <v>120</v>
      </c>
      <c r="I445" s="8">
        <v>0.05</v>
      </c>
      <c r="J445" s="7">
        <v>1357.64</v>
      </c>
      <c r="K445" s="7">
        <f t="shared" si="6"/>
        <v>162916.80000000002</v>
      </c>
    </row>
    <row r="446" spans="1:11" x14ac:dyDescent="0.3">
      <c r="A446" s="7" t="s">
        <v>250</v>
      </c>
      <c r="B446" s="7" t="s">
        <v>188</v>
      </c>
      <c r="C446" s="7" t="s">
        <v>78</v>
      </c>
      <c r="D446" s="7" t="s">
        <v>165</v>
      </c>
      <c r="E446" s="7">
        <v>28</v>
      </c>
      <c r="F446" s="7" t="s">
        <v>167</v>
      </c>
      <c r="G446" s="7">
        <v>107000</v>
      </c>
      <c r="H446" s="7">
        <v>62</v>
      </c>
      <c r="I446" s="8">
        <v>0.05</v>
      </c>
      <c r="J446" s="7">
        <v>1961.88</v>
      </c>
      <c r="K446" s="7">
        <f t="shared" si="6"/>
        <v>121636.56000000001</v>
      </c>
    </row>
    <row r="447" spans="1:11" x14ac:dyDescent="0.3">
      <c r="A447" s="7" t="s">
        <v>269</v>
      </c>
      <c r="B447" s="7" t="s">
        <v>199</v>
      </c>
      <c r="C447" s="7" t="s">
        <v>81</v>
      </c>
      <c r="D447" s="7" t="s">
        <v>165</v>
      </c>
      <c r="E447" s="7">
        <v>65</v>
      </c>
      <c r="F447" s="7" t="s">
        <v>171</v>
      </c>
      <c r="G447" s="7">
        <v>30000</v>
      </c>
      <c r="H447" s="7">
        <v>156</v>
      </c>
      <c r="I447" s="8">
        <v>0.04</v>
      </c>
      <c r="J447" s="7">
        <v>246.93</v>
      </c>
      <c r="K447" s="7">
        <f t="shared" si="6"/>
        <v>38521.08</v>
      </c>
    </row>
    <row r="448" spans="1:11" x14ac:dyDescent="0.3">
      <c r="A448" s="7" t="s">
        <v>221</v>
      </c>
      <c r="B448" s="7" t="s">
        <v>181</v>
      </c>
      <c r="C448" s="7" t="s">
        <v>93</v>
      </c>
      <c r="D448" s="7" t="s">
        <v>165</v>
      </c>
      <c r="E448" s="7">
        <v>54</v>
      </c>
      <c r="F448" s="7" t="s">
        <v>161</v>
      </c>
      <c r="G448" s="7">
        <v>68000</v>
      </c>
      <c r="H448" s="7">
        <v>137</v>
      </c>
      <c r="I448" s="8">
        <v>0.03</v>
      </c>
      <c r="J448" s="7">
        <v>586.80999999999995</v>
      </c>
      <c r="K448" s="7">
        <f t="shared" si="6"/>
        <v>80392.969999999987</v>
      </c>
    </row>
    <row r="449" spans="1:11" x14ac:dyDescent="0.3">
      <c r="A449" s="7" t="s">
        <v>222</v>
      </c>
      <c r="B449" s="7" t="s">
        <v>170</v>
      </c>
      <c r="C449" s="7" t="s">
        <v>27</v>
      </c>
      <c r="D449" s="7" t="s">
        <v>163</v>
      </c>
      <c r="E449" s="7">
        <v>30</v>
      </c>
      <c r="F449" s="7" t="s">
        <v>161</v>
      </c>
      <c r="G449" s="7">
        <v>83000</v>
      </c>
      <c r="H449" s="7">
        <v>142</v>
      </c>
      <c r="I449" s="8">
        <v>0.03</v>
      </c>
      <c r="J449" s="7">
        <v>695.11</v>
      </c>
      <c r="K449" s="7">
        <f t="shared" si="6"/>
        <v>98705.62</v>
      </c>
    </row>
    <row r="450" spans="1:11" x14ac:dyDescent="0.3">
      <c r="A450" s="7" t="s">
        <v>259</v>
      </c>
      <c r="B450" s="7" t="s">
        <v>183</v>
      </c>
      <c r="C450" s="7" t="s">
        <v>41</v>
      </c>
      <c r="D450" s="7" t="s">
        <v>165</v>
      </c>
      <c r="E450" s="7">
        <v>56</v>
      </c>
      <c r="F450" s="7" t="s">
        <v>171</v>
      </c>
      <c r="G450" s="7">
        <v>142000</v>
      </c>
      <c r="H450" s="7">
        <v>77</v>
      </c>
      <c r="I450" s="8">
        <v>0.06</v>
      </c>
      <c r="J450" s="7">
        <v>2226.4299999999998</v>
      </c>
      <c r="K450" s="7">
        <f t="shared" si="6"/>
        <v>171435.11</v>
      </c>
    </row>
    <row r="451" spans="1:11" x14ac:dyDescent="0.3">
      <c r="A451" s="7" t="s">
        <v>268</v>
      </c>
      <c r="B451" s="7" t="s">
        <v>195</v>
      </c>
      <c r="C451" s="7" t="s">
        <v>90</v>
      </c>
      <c r="D451" s="7" t="s">
        <v>165</v>
      </c>
      <c r="E451" s="7">
        <v>28</v>
      </c>
      <c r="F451" s="7" t="s">
        <v>171</v>
      </c>
      <c r="G451" s="7">
        <v>47000</v>
      </c>
      <c r="H451" s="7">
        <v>72</v>
      </c>
      <c r="I451" s="8">
        <v>0.04</v>
      </c>
      <c r="J451" s="7">
        <v>735.32</v>
      </c>
      <c r="K451" s="7">
        <f t="shared" si="6"/>
        <v>52943.040000000001</v>
      </c>
    </row>
    <row r="452" spans="1:11" x14ac:dyDescent="0.3">
      <c r="A452" s="7" t="s">
        <v>267</v>
      </c>
      <c r="B452" s="7" t="s">
        <v>184</v>
      </c>
      <c r="C452" s="7" t="s">
        <v>7</v>
      </c>
      <c r="D452" s="7" t="s">
        <v>163</v>
      </c>
      <c r="E452" s="7">
        <v>37</v>
      </c>
      <c r="F452" s="7" t="s">
        <v>161</v>
      </c>
      <c r="G452" s="7">
        <v>96000</v>
      </c>
      <c r="H452" s="7">
        <v>128</v>
      </c>
      <c r="I452" s="8">
        <v>7.0000000000000007E-2</v>
      </c>
      <c r="J452" s="7">
        <v>1066.6099999999999</v>
      </c>
      <c r="K452" s="7">
        <f t="shared" si="6"/>
        <v>136526.07999999999</v>
      </c>
    </row>
    <row r="453" spans="1:11" x14ac:dyDescent="0.3">
      <c r="A453" s="7" t="s">
        <v>266</v>
      </c>
      <c r="B453" s="7" t="s">
        <v>187</v>
      </c>
      <c r="C453" s="7" t="s">
        <v>88</v>
      </c>
      <c r="D453" s="7" t="s">
        <v>163</v>
      </c>
      <c r="E453" s="7">
        <v>67</v>
      </c>
      <c r="F453" s="7" t="s">
        <v>161</v>
      </c>
      <c r="G453" s="7">
        <v>144000</v>
      </c>
      <c r="H453" s="7">
        <v>112</v>
      </c>
      <c r="I453" s="8">
        <v>0.06</v>
      </c>
      <c r="J453" s="7">
        <v>1682.27</v>
      </c>
      <c r="K453" s="7">
        <f t="shared" si="6"/>
        <v>188414.24</v>
      </c>
    </row>
    <row r="454" spans="1:11" x14ac:dyDescent="0.3">
      <c r="A454" s="7" t="s">
        <v>265</v>
      </c>
      <c r="B454" s="7" t="s">
        <v>169</v>
      </c>
      <c r="C454" s="7" t="s">
        <v>82</v>
      </c>
      <c r="D454" s="7" t="s">
        <v>165</v>
      </c>
      <c r="E454" s="7">
        <v>54</v>
      </c>
      <c r="F454" s="7" t="s">
        <v>161</v>
      </c>
      <c r="G454" s="7">
        <v>149000</v>
      </c>
      <c r="H454" s="7">
        <v>116</v>
      </c>
      <c r="I454" s="8">
        <v>0.05</v>
      </c>
      <c r="J454" s="7">
        <v>1622.43</v>
      </c>
      <c r="K454" s="7">
        <f t="shared" si="6"/>
        <v>188201.88</v>
      </c>
    </row>
    <row r="455" spans="1:11" x14ac:dyDescent="0.3">
      <c r="A455" s="7" t="s">
        <v>264</v>
      </c>
      <c r="B455" s="7" t="s">
        <v>189</v>
      </c>
      <c r="C455" s="7" t="s">
        <v>66</v>
      </c>
      <c r="D455" s="7" t="s">
        <v>165</v>
      </c>
      <c r="E455" s="7">
        <v>35</v>
      </c>
      <c r="F455" s="7" t="s">
        <v>161</v>
      </c>
      <c r="G455" s="7">
        <v>50000</v>
      </c>
      <c r="H455" s="7">
        <v>127</v>
      </c>
      <c r="I455" s="8">
        <v>0.06</v>
      </c>
      <c r="J455" s="7">
        <v>532.79</v>
      </c>
      <c r="K455" s="7">
        <f t="shared" ref="K455:K504" si="7">H455*J455</f>
        <v>67664.33</v>
      </c>
    </row>
    <row r="456" spans="1:11" x14ac:dyDescent="0.3">
      <c r="A456" s="7" t="s">
        <v>263</v>
      </c>
      <c r="B456" s="7" t="s">
        <v>166</v>
      </c>
      <c r="C456" s="7" t="s">
        <v>18</v>
      </c>
      <c r="D456" s="7" t="s">
        <v>165</v>
      </c>
      <c r="E456" s="7">
        <v>66</v>
      </c>
      <c r="F456" s="7" t="s">
        <v>161</v>
      </c>
      <c r="G456" s="7">
        <v>148000</v>
      </c>
      <c r="H456" s="7">
        <v>89</v>
      </c>
      <c r="I456" s="8">
        <v>0.03</v>
      </c>
      <c r="J456" s="7">
        <v>1856.85</v>
      </c>
      <c r="K456" s="7">
        <f t="shared" si="7"/>
        <v>165259.65</v>
      </c>
    </row>
    <row r="457" spans="1:11" x14ac:dyDescent="0.3">
      <c r="A457" s="7" t="s">
        <v>262</v>
      </c>
      <c r="B457" s="7" t="s">
        <v>193</v>
      </c>
      <c r="C457" s="7" t="s">
        <v>84</v>
      </c>
      <c r="D457" s="7" t="s">
        <v>165</v>
      </c>
      <c r="E457" s="7">
        <v>30</v>
      </c>
      <c r="F457" s="7" t="s">
        <v>171</v>
      </c>
      <c r="G457" s="7">
        <v>145000</v>
      </c>
      <c r="H457" s="7">
        <v>96</v>
      </c>
      <c r="I457" s="8">
        <v>0.05</v>
      </c>
      <c r="J457" s="7">
        <v>1835.69</v>
      </c>
      <c r="K457" s="7">
        <f t="shared" si="7"/>
        <v>176226.24</v>
      </c>
    </row>
    <row r="458" spans="1:11" x14ac:dyDescent="0.3">
      <c r="A458" s="7" t="s">
        <v>261</v>
      </c>
      <c r="B458" s="7" t="s">
        <v>201</v>
      </c>
      <c r="C458" s="7" t="s">
        <v>83</v>
      </c>
      <c r="D458" s="7" t="s">
        <v>163</v>
      </c>
      <c r="E458" s="7">
        <v>59</v>
      </c>
      <c r="F458" s="7" t="s">
        <v>171</v>
      </c>
      <c r="G458" s="7">
        <v>76000</v>
      </c>
      <c r="H458" s="7">
        <v>139</v>
      </c>
      <c r="I458" s="8">
        <v>0.05</v>
      </c>
      <c r="J458" s="7">
        <v>721.4</v>
      </c>
      <c r="K458" s="7">
        <f t="shared" si="7"/>
        <v>100274.59999999999</v>
      </c>
    </row>
    <row r="459" spans="1:11" x14ac:dyDescent="0.3">
      <c r="A459" s="7" t="s">
        <v>260</v>
      </c>
      <c r="B459" s="7" t="s">
        <v>181</v>
      </c>
      <c r="C459" s="7" t="s">
        <v>82</v>
      </c>
      <c r="D459" s="7" t="s">
        <v>165</v>
      </c>
      <c r="E459" s="7">
        <v>25</v>
      </c>
      <c r="F459" s="7" t="s">
        <v>167</v>
      </c>
      <c r="G459" s="7">
        <v>65000</v>
      </c>
      <c r="H459" s="7">
        <v>76</v>
      </c>
      <c r="I459" s="8">
        <v>0.04</v>
      </c>
      <c r="J459" s="7">
        <v>969.58</v>
      </c>
      <c r="K459" s="7">
        <f t="shared" si="7"/>
        <v>73688.08</v>
      </c>
    </row>
    <row r="460" spans="1:11" x14ac:dyDescent="0.3">
      <c r="A460" s="7" t="s">
        <v>254</v>
      </c>
      <c r="B460" s="7" t="s">
        <v>200</v>
      </c>
      <c r="C460" s="7" t="s">
        <v>81</v>
      </c>
      <c r="D460" s="7" t="s">
        <v>163</v>
      </c>
      <c r="E460" s="7">
        <v>34</v>
      </c>
      <c r="F460" s="7" t="s">
        <v>167</v>
      </c>
      <c r="G460" s="7">
        <v>83000</v>
      </c>
      <c r="H460" s="7">
        <v>56</v>
      </c>
      <c r="I460" s="8">
        <v>0.06</v>
      </c>
      <c r="J460" s="7">
        <v>1702.99</v>
      </c>
      <c r="K460" s="7">
        <f t="shared" si="7"/>
        <v>95367.44</v>
      </c>
    </row>
    <row r="461" spans="1:11" x14ac:dyDescent="0.3">
      <c r="A461" s="7" t="s">
        <v>259</v>
      </c>
      <c r="B461" s="7" t="s">
        <v>199</v>
      </c>
      <c r="C461" s="7" t="s">
        <v>63</v>
      </c>
      <c r="D461" s="7" t="s">
        <v>165</v>
      </c>
      <c r="E461" s="7">
        <v>66</v>
      </c>
      <c r="F461" s="7" t="s">
        <v>167</v>
      </c>
      <c r="G461" s="7">
        <v>70000</v>
      </c>
      <c r="H461" s="7">
        <v>171</v>
      </c>
      <c r="I461" s="8">
        <v>0.04</v>
      </c>
      <c r="J461" s="7">
        <v>537.71</v>
      </c>
      <c r="K461" s="7">
        <f t="shared" si="7"/>
        <v>91948.41</v>
      </c>
    </row>
    <row r="462" spans="1:11" x14ac:dyDescent="0.3">
      <c r="A462" s="7" t="s">
        <v>258</v>
      </c>
      <c r="B462" s="7" t="s">
        <v>195</v>
      </c>
      <c r="C462" s="7" t="s">
        <v>80</v>
      </c>
      <c r="D462" s="7" t="s">
        <v>165</v>
      </c>
      <c r="E462" s="7">
        <v>42</v>
      </c>
      <c r="F462" s="7" t="s">
        <v>171</v>
      </c>
      <c r="G462" s="7">
        <v>84000</v>
      </c>
      <c r="H462" s="7">
        <v>62</v>
      </c>
      <c r="I462" s="8">
        <v>7.0000000000000007E-2</v>
      </c>
      <c r="J462" s="7">
        <v>1618.48</v>
      </c>
      <c r="K462" s="7">
        <f t="shared" si="7"/>
        <v>100345.76</v>
      </c>
    </row>
    <row r="463" spans="1:11" x14ac:dyDescent="0.3">
      <c r="A463" s="7" t="s">
        <v>257</v>
      </c>
      <c r="B463" s="7" t="s">
        <v>174</v>
      </c>
      <c r="C463" s="7" t="s">
        <v>78</v>
      </c>
      <c r="D463" s="7" t="s">
        <v>165</v>
      </c>
      <c r="E463" s="7">
        <v>58</v>
      </c>
      <c r="F463" s="7" t="s">
        <v>167</v>
      </c>
      <c r="G463" s="7">
        <v>49000</v>
      </c>
      <c r="H463" s="7">
        <v>153</v>
      </c>
      <c r="I463" s="8">
        <v>7.0000000000000007E-2</v>
      </c>
      <c r="J463" s="7">
        <v>485.03</v>
      </c>
      <c r="K463" s="7">
        <f t="shared" si="7"/>
        <v>74209.59</v>
      </c>
    </row>
    <row r="464" spans="1:11" x14ac:dyDescent="0.3">
      <c r="A464" s="7" t="s">
        <v>256</v>
      </c>
      <c r="B464" s="7" t="s">
        <v>194</v>
      </c>
      <c r="C464" s="7" t="s">
        <v>75</v>
      </c>
      <c r="D464" s="7" t="s">
        <v>165</v>
      </c>
      <c r="E464" s="7">
        <v>52</v>
      </c>
      <c r="F464" s="7" t="s">
        <v>161</v>
      </c>
      <c r="G464" s="7">
        <v>128000</v>
      </c>
      <c r="H464" s="7">
        <v>31</v>
      </c>
      <c r="I464" s="8">
        <v>7.0000000000000007E-2</v>
      </c>
      <c r="J464" s="7">
        <v>4525.6099999999997</v>
      </c>
      <c r="K464" s="7">
        <f t="shared" si="7"/>
        <v>140293.91</v>
      </c>
    </row>
    <row r="465" spans="1:11" x14ac:dyDescent="0.3">
      <c r="A465" s="7" t="s">
        <v>255</v>
      </c>
      <c r="B465" s="7" t="s">
        <v>198</v>
      </c>
      <c r="C465" s="7" t="s">
        <v>44</v>
      </c>
      <c r="D465" s="7" t="s">
        <v>165</v>
      </c>
      <c r="E465" s="7">
        <v>64</v>
      </c>
      <c r="F465" s="7" t="s">
        <v>167</v>
      </c>
      <c r="G465" s="7">
        <v>109000</v>
      </c>
      <c r="H465" s="7">
        <v>178</v>
      </c>
      <c r="I465" s="8">
        <v>0.06</v>
      </c>
      <c r="J465" s="7">
        <v>926.19</v>
      </c>
      <c r="K465" s="7">
        <f t="shared" si="7"/>
        <v>164861.82</v>
      </c>
    </row>
    <row r="466" spans="1:11" x14ac:dyDescent="0.3">
      <c r="A466" s="7" t="s">
        <v>254</v>
      </c>
      <c r="B466" s="7" t="s">
        <v>197</v>
      </c>
      <c r="C466" s="7" t="s">
        <v>72</v>
      </c>
      <c r="D466" s="7" t="s">
        <v>165</v>
      </c>
      <c r="E466" s="7">
        <v>66</v>
      </c>
      <c r="F466" s="7" t="s">
        <v>171</v>
      </c>
      <c r="G466" s="7">
        <v>88000</v>
      </c>
      <c r="H466" s="7">
        <v>54</v>
      </c>
      <c r="I466" s="8">
        <v>0.04</v>
      </c>
      <c r="J466" s="7">
        <v>1783.4</v>
      </c>
      <c r="K466" s="7">
        <f t="shared" si="7"/>
        <v>96303.6</v>
      </c>
    </row>
    <row r="467" spans="1:11" x14ac:dyDescent="0.3">
      <c r="A467" s="7" t="s">
        <v>253</v>
      </c>
      <c r="B467" s="7" t="s">
        <v>196</v>
      </c>
      <c r="C467" s="7" t="s">
        <v>74</v>
      </c>
      <c r="D467" s="7" t="s">
        <v>165</v>
      </c>
      <c r="E467" s="7">
        <v>65</v>
      </c>
      <c r="F467" s="7" t="s">
        <v>161</v>
      </c>
      <c r="G467" s="7">
        <v>77000</v>
      </c>
      <c r="H467" s="7">
        <v>88</v>
      </c>
      <c r="I467" s="8">
        <v>0.06</v>
      </c>
      <c r="J467" s="7">
        <v>1083.72</v>
      </c>
      <c r="K467" s="7">
        <f t="shared" si="7"/>
        <v>95367.360000000001</v>
      </c>
    </row>
    <row r="468" spans="1:11" x14ac:dyDescent="0.3">
      <c r="A468" s="7" t="s">
        <v>252</v>
      </c>
      <c r="B468" s="7" t="s">
        <v>175</v>
      </c>
      <c r="C468" s="7" t="s">
        <v>73</v>
      </c>
      <c r="D468" s="7" t="s">
        <v>163</v>
      </c>
      <c r="E468" s="7">
        <v>70</v>
      </c>
      <c r="F468" s="7" t="s">
        <v>171</v>
      </c>
      <c r="G468" s="7">
        <v>88000</v>
      </c>
      <c r="H468" s="7">
        <v>120</v>
      </c>
      <c r="I468" s="8">
        <v>0.05</v>
      </c>
      <c r="J468" s="7">
        <v>933.38</v>
      </c>
      <c r="K468" s="7">
        <f t="shared" si="7"/>
        <v>112005.6</v>
      </c>
    </row>
    <row r="469" spans="1:11" x14ac:dyDescent="0.3">
      <c r="A469" s="7" t="s">
        <v>223</v>
      </c>
      <c r="B469" s="7" t="s">
        <v>172</v>
      </c>
      <c r="C469" s="7" t="s">
        <v>72</v>
      </c>
      <c r="D469" s="7" t="s">
        <v>165</v>
      </c>
      <c r="E469" s="7">
        <v>34</v>
      </c>
      <c r="F469" s="7" t="s">
        <v>171</v>
      </c>
      <c r="G469" s="7">
        <v>103000</v>
      </c>
      <c r="H469" s="7">
        <v>63</v>
      </c>
      <c r="I469" s="8">
        <v>0.06</v>
      </c>
      <c r="J469" s="7">
        <v>1909.97</v>
      </c>
      <c r="K469" s="7">
        <f t="shared" si="7"/>
        <v>120328.11</v>
      </c>
    </row>
    <row r="470" spans="1:11" x14ac:dyDescent="0.3">
      <c r="A470" s="7" t="s">
        <v>219</v>
      </c>
      <c r="B470" s="7" t="s">
        <v>190</v>
      </c>
      <c r="C470" s="7" t="s">
        <v>71</v>
      </c>
      <c r="D470" s="7" t="s">
        <v>163</v>
      </c>
      <c r="E470" s="7">
        <v>59</v>
      </c>
      <c r="F470" s="7" t="s">
        <v>171</v>
      </c>
      <c r="G470" s="7">
        <v>122000</v>
      </c>
      <c r="H470" s="7">
        <v>99</v>
      </c>
      <c r="I470" s="8">
        <v>7.0000000000000007E-2</v>
      </c>
      <c r="J470" s="7">
        <v>1625.71</v>
      </c>
      <c r="K470" s="7">
        <f t="shared" si="7"/>
        <v>160945.29</v>
      </c>
    </row>
    <row r="471" spans="1:11" x14ac:dyDescent="0.3">
      <c r="A471" s="7" t="s">
        <v>251</v>
      </c>
      <c r="B471" s="7" t="s">
        <v>195</v>
      </c>
      <c r="C471" s="7" t="s">
        <v>69</v>
      </c>
      <c r="D471" s="7" t="s">
        <v>165</v>
      </c>
      <c r="E471" s="7">
        <v>68</v>
      </c>
      <c r="F471" s="7" t="s">
        <v>171</v>
      </c>
      <c r="G471" s="7">
        <v>45000</v>
      </c>
      <c r="H471" s="7">
        <v>86</v>
      </c>
      <c r="I471" s="8">
        <v>7.0000000000000007E-2</v>
      </c>
      <c r="J471" s="7">
        <v>666.93</v>
      </c>
      <c r="K471" s="7">
        <f t="shared" si="7"/>
        <v>57355.979999999996</v>
      </c>
    </row>
    <row r="472" spans="1:11" x14ac:dyDescent="0.3">
      <c r="A472" s="7" t="s">
        <v>250</v>
      </c>
      <c r="B472" s="7" t="s">
        <v>194</v>
      </c>
      <c r="C472" s="7" t="s">
        <v>67</v>
      </c>
      <c r="D472" s="7" t="s">
        <v>165</v>
      </c>
      <c r="E472" s="7">
        <v>68</v>
      </c>
      <c r="F472" s="7" t="s">
        <v>171</v>
      </c>
      <c r="G472" s="7">
        <v>95000</v>
      </c>
      <c r="H472" s="7">
        <v>180</v>
      </c>
      <c r="I472" s="8">
        <v>0.04</v>
      </c>
      <c r="J472" s="7">
        <v>702.7</v>
      </c>
      <c r="K472" s="7">
        <f t="shared" si="7"/>
        <v>126486.00000000001</v>
      </c>
    </row>
    <row r="473" spans="1:11" x14ac:dyDescent="0.3">
      <c r="A473" s="7" t="s">
        <v>249</v>
      </c>
      <c r="B473" s="7" t="s">
        <v>177</v>
      </c>
      <c r="C473" s="7" t="s">
        <v>21</v>
      </c>
      <c r="D473" s="7" t="s">
        <v>165</v>
      </c>
      <c r="E473" s="7">
        <v>59</v>
      </c>
      <c r="F473" s="7" t="s">
        <v>167</v>
      </c>
      <c r="G473" s="7">
        <v>46000</v>
      </c>
      <c r="H473" s="7">
        <v>171</v>
      </c>
      <c r="I473" s="8">
        <v>0.05</v>
      </c>
      <c r="J473" s="7">
        <v>376.66</v>
      </c>
      <c r="K473" s="7">
        <f t="shared" si="7"/>
        <v>64408.860000000008</v>
      </c>
    </row>
    <row r="474" spans="1:11" x14ac:dyDescent="0.3">
      <c r="A474" s="7" t="s">
        <v>248</v>
      </c>
      <c r="B474" s="7" t="s">
        <v>193</v>
      </c>
      <c r="C474" s="7" t="s">
        <v>66</v>
      </c>
      <c r="D474" s="7" t="s">
        <v>165</v>
      </c>
      <c r="E474" s="7">
        <v>67</v>
      </c>
      <c r="F474" s="7" t="s">
        <v>171</v>
      </c>
      <c r="G474" s="7">
        <v>136000</v>
      </c>
      <c r="H474" s="7">
        <v>28</v>
      </c>
      <c r="I474" s="8">
        <v>0.04</v>
      </c>
      <c r="J474" s="7">
        <v>5095.42</v>
      </c>
      <c r="K474" s="7">
        <f t="shared" si="7"/>
        <v>142671.76</v>
      </c>
    </row>
    <row r="475" spans="1:11" x14ac:dyDescent="0.3">
      <c r="A475" s="7" t="s">
        <v>247</v>
      </c>
      <c r="B475" s="7" t="s">
        <v>183</v>
      </c>
      <c r="C475" s="7" t="s">
        <v>63</v>
      </c>
      <c r="D475" s="7" t="s">
        <v>165</v>
      </c>
      <c r="E475" s="7">
        <v>46</v>
      </c>
      <c r="F475" s="7" t="s">
        <v>161</v>
      </c>
      <c r="G475" s="7">
        <v>74000</v>
      </c>
      <c r="H475" s="7">
        <v>73</v>
      </c>
      <c r="I475" s="8">
        <v>7.0000000000000007E-2</v>
      </c>
      <c r="J475" s="7">
        <v>1247.71</v>
      </c>
      <c r="K475" s="7">
        <f t="shared" si="7"/>
        <v>91082.83</v>
      </c>
    </row>
    <row r="476" spans="1:11" x14ac:dyDescent="0.3">
      <c r="A476" s="7" t="s">
        <v>246</v>
      </c>
      <c r="B476" s="7" t="s">
        <v>183</v>
      </c>
      <c r="C476" s="7" t="s">
        <v>62</v>
      </c>
      <c r="D476" s="7" t="s">
        <v>165</v>
      </c>
      <c r="E476" s="7">
        <v>52</v>
      </c>
      <c r="F476" s="7" t="s">
        <v>161</v>
      </c>
      <c r="G476" s="7">
        <v>44000</v>
      </c>
      <c r="H476" s="7">
        <v>133</v>
      </c>
      <c r="I476" s="8">
        <v>0.06</v>
      </c>
      <c r="J476" s="7">
        <v>453.73</v>
      </c>
      <c r="K476" s="7">
        <f t="shared" si="7"/>
        <v>60346.090000000004</v>
      </c>
    </row>
    <row r="477" spans="1:11" x14ac:dyDescent="0.3">
      <c r="A477" s="7" t="s">
        <v>245</v>
      </c>
      <c r="B477" s="7" t="s">
        <v>183</v>
      </c>
      <c r="C477" s="7" t="s">
        <v>58</v>
      </c>
      <c r="D477" s="7" t="s">
        <v>165</v>
      </c>
      <c r="E477" s="7">
        <v>32</v>
      </c>
      <c r="F477" s="7" t="s">
        <v>167</v>
      </c>
      <c r="G477" s="7">
        <v>76000</v>
      </c>
      <c r="H477" s="7">
        <v>103</v>
      </c>
      <c r="I477" s="8">
        <v>0.05</v>
      </c>
      <c r="J477" s="7">
        <v>909</v>
      </c>
      <c r="K477" s="7">
        <f t="shared" si="7"/>
        <v>93627</v>
      </c>
    </row>
    <row r="478" spans="1:11" x14ac:dyDescent="0.3">
      <c r="A478" s="7" t="s">
        <v>244</v>
      </c>
      <c r="B478" s="7" t="s">
        <v>192</v>
      </c>
      <c r="C478" s="7" t="s">
        <v>60</v>
      </c>
      <c r="D478" s="7" t="s">
        <v>165</v>
      </c>
      <c r="E478" s="7">
        <v>44</v>
      </c>
      <c r="F478" s="7" t="s">
        <v>171</v>
      </c>
      <c r="G478" s="7">
        <v>125000</v>
      </c>
      <c r="H478" s="7">
        <v>171</v>
      </c>
      <c r="I478" s="8">
        <v>0.03</v>
      </c>
      <c r="J478" s="7">
        <v>899.24</v>
      </c>
      <c r="K478" s="7">
        <f t="shared" si="7"/>
        <v>153770.04</v>
      </c>
    </row>
    <row r="479" spans="1:11" x14ac:dyDescent="0.3">
      <c r="A479" s="7" t="s">
        <v>243</v>
      </c>
      <c r="B479" s="7" t="s">
        <v>187</v>
      </c>
      <c r="C479" s="7" t="s">
        <v>58</v>
      </c>
      <c r="D479" s="7" t="s">
        <v>163</v>
      </c>
      <c r="E479" s="7">
        <v>20</v>
      </c>
      <c r="F479" s="7" t="s">
        <v>167</v>
      </c>
      <c r="G479" s="7">
        <v>52000</v>
      </c>
      <c r="H479" s="7">
        <v>59</v>
      </c>
      <c r="I479" s="8">
        <v>0.04</v>
      </c>
      <c r="J479" s="7">
        <v>972.32</v>
      </c>
      <c r="K479" s="7">
        <f t="shared" si="7"/>
        <v>57366.880000000005</v>
      </c>
    </row>
    <row r="480" spans="1:11" x14ac:dyDescent="0.3">
      <c r="A480" s="7" t="s">
        <v>242</v>
      </c>
      <c r="B480" s="7" t="s">
        <v>191</v>
      </c>
      <c r="C480" s="7" t="s">
        <v>56</v>
      </c>
      <c r="D480" s="7" t="s">
        <v>165</v>
      </c>
      <c r="E480" s="7">
        <v>54</v>
      </c>
      <c r="F480" s="7" t="s">
        <v>167</v>
      </c>
      <c r="G480" s="7">
        <v>62000</v>
      </c>
      <c r="H480" s="7">
        <v>103</v>
      </c>
      <c r="I480" s="8">
        <v>0.05</v>
      </c>
      <c r="J480" s="7">
        <v>741.55</v>
      </c>
      <c r="K480" s="7">
        <f t="shared" si="7"/>
        <v>76379.649999999994</v>
      </c>
    </row>
    <row r="481" spans="1:11" x14ac:dyDescent="0.3">
      <c r="A481" s="7" t="s">
        <v>241</v>
      </c>
      <c r="B481" s="7" t="s">
        <v>190</v>
      </c>
      <c r="C481" s="7" t="s">
        <v>54</v>
      </c>
      <c r="D481" s="7" t="s">
        <v>163</v>
      </c>
      <c r="E481" s="7">
        <v>21</v>
      </c>
      <c r="F481" s="7" t="s">
        <v>161</v>
      </c>
      <c r="G481" s="7">
        <v>67000</v>
      </c>
      <c r="H481" s="7">
        <v>172</v>
      </c>
      <c r="I481" s="8">
        <v>0.04</v>
      </c>
      <c r="J481" s="7">
        <v>512.45000000000005</v>
      </c>
      <c r="K481" s="7">
        <f t="shared" si="7"/>
        <v>88141.400000000009</v>
      </c>
    </row>
    <row r="482" spans="1:11" x14ac:dyDescent="0.3">
      <c r="A482" s="7" t="s">
        <v>240</v>
      </c>
      <c r="B482" s="7" t="s">
        <v>189</v>
      </c>
      <c r="C482" s="7" t="s">
        <v>53</v>
      </c>
      <c r="D482" s="7" t="s">
        <v>165</v>
      </c>
      <c r="E482" s="7">
        <v>39</v>
      </c>
      <c r="F482" s="7" t="s">
        <v>161</v>
      </c>
      <c r="G482" s="7">
        <v>58000</v>
      </c>
      <c r="H482" s="7">
        <v>142</v>
      </c>
      <c r="I482" s="8">
        <v>7.0000000000000007E-2</v>
      </c>
      <c r="J482" s="7">
        <v>601.83000000000004</v>
      </c>
      <c r="K482" s="7">
        <f t="shared" si="7"/>
        <v>85459.86</v>
      </c>
    </row>
    <row r="483" spans="1:11" x14ac:dyDescent="0.3">
      <c r="A483" s="7" t="s">
        <v>239</v>
      </c>
      <c r="B483" s="7" t="s">
        <v>183</v>
      </c>
      <c r="C483" s="7" t="s">
        <v>51</v>
      </c>
      <c r="D483" s="7" t="s">
        <v>165</v>
      </c>
      <c r="E483" s="7">
        <v>46</v>
      </c>
      <c r="F483" s="7" t="s">
        <v>167</v>
      </c>
      <c r="G483" s="7">
        <v>86000</v>
      </c>
      <c r="H483" s="7">
        <v>76</v>
      </c>
      <c r="I483" s="8">
        <v>7.0000000000000007E-2</v>
      </c>
      <c r="J483" s="7">
        <v>1404.13</v>
      </c>
      <c r="K483" s="7">
        <f t="shared" si="7"/>
        <v>106713.88</v>
      </c>
    </row>
    <row r="484" spans="1:11" x14ac:dyDescent="0.3">
      <c r="A484" s="7" t="s">
        <v>238</v>
      </c>
      <c r="B484" s="7" t="s">
        <v>188</v>
      </c>
      <c r="C484" s="7" t="s">
        <v>49</v>
      </c>
      <c r="D484" s="7" t="s">
        <v>165</v>
      </c>
      <c r="E484" s="7">
        <v>24</v>
      </c>
      <c r="F484" s="7" t="s">
        <v>171</v>
      </c>
      <c r="G484" s="7">
        <v>124000</v>
      </c>
      <c r="H484" s="7">
        <v>133</v>
      </c>
      <c r="I484" s="8">
        <v>0.03</v>
      </c>
      <c r="J484" s="7">
        <v>1097.06</v>
      </c>
      <c r="K484" s="7">
        <f t="shared" si="7"/>
        <v>145908.97999999998</v>
      </c>
    </row>
    <row r="485" spans="1:11" x14ac:dyDescent="0.3">
      <c r="A485" s="7" t="s">
        <v>237</v>
      </c>
      <c r="B485" s="7" t="s">
        <v>169</v>
      </c>
      <c r="C485" s="7" t="s">
        <v>47</v>
      </c>
      <c r="D485" s="7" t="s">
        <v>165</v>
      </c>
      <c r="E485" s="7">
        <v>35</v>
      </c>
      <c r="F485" s="7" t="s">
        <v>171</v>
      </c>
      <c r="G485" s="7">
        <v>124000</v>
      </c>
      <c r="H485" s="7">
        <v>93</v>
      </c>
      <c r="I485" s="8">
        <v>0.06</v>
      </c>
      <c r="J485" s="7">
        <v>1670.54</v>
      </c>
      <c r="K485" s="7">
        <f t="shared" si="7"/>
        <v>155360.22</v>
      </c>
    </row>
    <row r="486" spans="1:11" x14ac:dyDescent="0.3">
      <c r="A486" s="7" t="s">
        <v>236</v>
      </c>
      <c r="B486" s="7" t="s">
        <v>172</v>
      </c>
      <c r="C486" s="7" t="s">
        <v>45</v>
      </c>
      <c r="D486" s="7" t="s">
        <v>165</v>
      </c>
      <c r="E486" s="7">
        <v>35</v>
      </c>
      <c r="F486" s="7" t="s">
        <v>171</v>
      </c>
      <c r="G486" s="7">
        <v>47000</v>
      </c>
      <c r="H486" s="7">
        <v>176</v>
      </c>
      <c r="I486" s="8">
        <v>0.05</v>
      </c>
      <c r="J486" s="7">
        <v>377.36</v>
      </c>
      <c r="K486" s="7">
        <f t="shared" si="7"/>
        <v>66415.360000000001</v>
      </c>
    </row>
    <row r="487" spans="1:11" x14ac:dyDescent="0.3">
      <c r="A487" s="7" t="s">
        <v>235</v>
      </c>
      <c r="B487" s="7" t="s">
        <v>187</v>
      </c>
      <c r="C487" s="7" t="s">
        <v>44</v>
      </c>
      <c r="D487" s="7" t="s">
        <v>163</v>
      </c>
      <c r="E487" s="7">
        <v>57</v>
      </c>
      <c r="F487" s="7" t="s">
        <v>167</v>
      </c>
      <c r="G487" s="7">
        <v>89000</v>
      </c>
      <c r="H487" s="7">
        <v>145</v>
      </c>
      <c r="I487" s="8">
        <v>0.04</v>
      </c>
      <c r="J487" s="7">
        <v>775.03</v>
      </c>
      <c r="K487" s="7">
        <f t="shared" si="7"/>
        <v>112379.34999999999</v>
      </c>
    </row>
    <row r="488" spans="1:11" x14ac:dyDescent="0.3">
      <c r="A488" s="7" t="s">
        <v>234</v>
      </c>
      <c r="B488" s="7" t="s">
        <v>180</v>
      </c>
      <c r="C488" s="7" t="s">
        <v>41</v>
      </c>
      <c r="D488" s="7" t="s">
        <v>163</v>
      </c>
      <c r="E488" s="7">
        <v>64</v>
      </c>
      <c r="F488" s="7" t="s">
        <v>167</v>
      </c>
      <c r="G488" s="7">
        <v>145000</v>
      </c>
      <c r="H488" s="7">
        <v>72</v>
      </c>
      <c r="I488" s="8">
        <v>7.0000000000000007E-2</v>
      </c>
      <c r="J488" s="7">
        <v>2472.11</v>
      </c>
      <c r="K488" s="7">
        <f t="shared" si="7"/>
        <v>177991.92</v>
      </c>
    </row>
    <row r="489" spans="1:11" x14ac:dyDescent="0.3">
      <c r="A489" s="7" t="s">
        <v>233</v>
      </c>
      <c r="B489" s="7" t="s">
        <v>185</v>
      </c>
      <c r="C489" s="7" t="s">
        <v>32</v>
      </c>
      <c r="D489" s="7" t="s">
        <v>165</v>
      </c>
      <c r="E489" s="7">
        <v>40</v>
      </c>
      <c r="F489" s="7" t="s">
        <v>171</v>
      </c>
      <c r="G489" s="7">
        <v>59000</v>
      </c>
      <c r="H489" s="7">
        <v>61</v>
      </c>
      <c r="I489" s="8">
        <v>0.03</v>
      </c>
      <c r="J489" s="7">
        <v>1044.04</v>
      </c>
      <c r="K489" s="7">
        <f t="shared" si="7"/>
        <v>63686.439999999995</v>
      </c>
    </row>
    <row r="490" spans="1:11" x14ac:dyDescent="0.3">
      <c r="A490" s="7" t="s">
        <v>232</v>
      </c>
      <c r="B490" s="7" t="s">
        <v>184</v>
      </c>
      <c r="C490" s="7" t="s">
        <v>37</v>
      </c>
      <c r="D490" s="7" t="s">
        <v>163</v>
      </c>
      <c r="E490" s="7">
        <v>65</v>
      </c>
      <c r="F490" s="7" t="s">
        <v>167</v>
      </c>
      <c r="G490" s="7">
        <v>121000</v>
      </c>
      <c r="H490" s="7">
        <v>58</v>
      </c>
      <c r="I490" s="8">
        <v>0.06</v>
      </c>
      <c r="J490" s="7">
        <v>2408.48</v>
      </c>
      <c r="K490" s="7">
        <f t="shared" si="7"/>
        <v>139691.84</v>
      </c>
    </row>
    <row r="491" spans="1:11" x14ac:dyDescent="0.3">
      <c r="A491" s="7" t="s">
        <v>229</v>
      </c>
      <c r="B491" s="7" t="s">
        <v>183</v>
      </c>
      <c r="C491" s="7" t="s">
        <v>35</v>
      </c>
      <c r="D491" s="7" t="s">
        <v>165</v>
      </c>
      <c r="E491" s="7">
        <v>31</v>
      </c>
      <c r="F491" s="7" t="s">
        <v>171</v>
      </c>
      <c r="G491" s="7">
        <v>101000</v>
      </c>
      <c r="H491" s="7">
        <v>154</v>
      </c>
      <c r="I491" s="8">
        <v>0.04</v>
      </c>
      <c r="J491" s="7">
        <v>839.59</v>
      </c>
      <c r="K491" s="7">
        <f t="shared" si="7"/>
        <v>129296.86</v>
      </c>
    </row>
    <row r="492" spans="1:11" x14ac:dyDescent="0.3">
      <c r="A492" s="7" t="s">
        <v>231</v>
      </c>
      <c r="B492" s="7" t="s">
        <v>181</v>
      </c>
      <c r="C492" s="7" t="s">
        <v>13</v>
      </c>
      <c r="D492" s="7" t="s">
        <v>165</v>
      </c>
      <c r="E492" s="7">
        <v>31</v>
      </c>
      <c r="F492" s="7" t="s">
        <v>161</v>
      </c>
      <c r="G492" s="7">
        <v>136000</v>
      </c>
      <c r="H492" s="7">
        <v>153</v>
      </c>
      <c r="I492" s="8">
        <v>0.05</v>
      </c>
      <c r="J492" s="7">
        <v>1203.9100000000001</v>
      </c>
      <c r="K492" s="7">
        <f t="shared" si="7"/>
        <v>184198.23</v>
      </c>
    </row>
    <row r="493" spans="1:11" x14ac:dyDescent="0.3">
      <c r="A493" s="7" t="s">
        <v>230</v>
      </c>
      <c r="B493" s="7" t="s">
        <v>180</v>
      </c>
      <c r="C493" s="7" t="s">
        <v>29</v>
      </c>
      <c r="D493" s="7" t="s">
        <v>163</v>
      </c>
      <c r="E493" s="7">
        <v>20</v>
      </c>
      <c r="F493" s="7" t="s">
        <v>161</v>
      </c>
      <c r="G493" s="7">
        <v>89000</v>
      </c>
      <c r="H493" s="7">
        <v>77</v>
      </c>
      <c r="I493" s="8">
        <v>7.0000000000000007E-2</v>
      </c>
      <c r="J493" s="7">
        <v>1438.11</v>
      </c>
      <c r="K493" s="7">
        <f t="shared" si="7"/>
        <v>110734.46999999999</v>
      </c>
    </row>
    <row r="494" spans="1:11" x14ac:dyDescent="0.3">
      <c r="A494" s="7" t="s">
        <v>229</v>
      </c>
      <c r="B494" s="7" t="s">
        <v>178</v>
      </c>
      <c r="C494" s="7" t="s">
        <v>32</v>
      </c>
      <c r="D494" s="7" t="s">
        <v>165</v>
      </c>
      <c r="E494" s="7">
        <v>45</v>
      </c>
      <c r="F494" s="7" t="s">
        <v>161</v>
      </c>
      <c r="G494" s="7">
        <v>47000</v>
      </c>
      <c r="H494" s="7">
        <v>155</v>
      </c>
      <c r="I494" s="8">
        <v>7.0000000000000007E-2</v>
      </c>
      <c r="J494" s="7">
        <v>461.52</v>
      </c>
      <c r="K494" s="7">
        <f t="shared" si="7"/>
        <v>71535.599999999991</v>
      </c>
    </row>
    <row r="495" spans="1:11" x14ac:dyDescent="0.3">
      <c r="A495" s="7" t="s">
        <v>228</v>
      </c>
      <c r="B495" s="7" t="s">
        <v>177</v>
      </c>
      <c r="C495" s="7" t="s">
        <v>29</v>
      </c>
      <c r="D495" s="7" t="s">
        <v>165</v>
      </c>
      <c r="E495" s="7">
        <v>59</v>
      </c>
      <c r="F495" s="7" t="s">
        <v>167</v>
      </c>
      <c r="G495" s="7">
        <v>128000</v>
      </c>
      <c r="H495" s="7">
        <v>119</v>
      </c>
      <c r="I495" s="8">
        <v>7.0000000000000007E-2</v>
      </c>
      <c r="J495" s="7">
        <v>1494.82</v>
      </c>
      <c r="K495" s="7">
        <f t="shared" si="7"/>
        <v>177883.58</v>
      </c>
    </row>
    <row r="496" spans="1:11" x14ac:dyDescent="0.3">
      <c r="A496" s="7" t="s">
        <v>227</v>
      </c>
      <c r="B496" s="7" t="s">
        <v>176</v>
      </c>
      <c r="C496" s="7" t="s">
        <v>27</v>
      </c>
      <c r="D496" s="7" t="s">
        <v>165</v>
      </c>
      <c r="E496" s="7">
        <v>42</v>
      </c>
      <c r="F496" s="7" t="s">
        <v>167</v>
      </c>
      <c r="G496" s="7">
        <v>87000</v>
      </c>
      <c r="H496" s="7">
        <v>104</v>
      </c>
      <c r="I496" s="8">
        <v>0.03</v>
      </c>
      <c r="J496" s="7">
        <v>951.04</v>
      </c>
      <c r="K496" s="7">
        <f t="shared" si="7"/>
        <v>98908.160000000003</v>
      </c>
    </row>
    <row r="497" spans="1:11" x14ac:dyDescent="0.3">
      <c r="A497" s="7" t="s">
        <v>226</v>
      </c>
      <c r="B497" s="7" t="s">
        <v>175</v>
      </c>
      <c r="C497" s="7" t="s">
        <v>25</v>
      </c>
      <c r="D497" s="7" t="s">
        <v>163</v>
      </c>
      <c r="E497" s="7">
        <v>32</v>
      </c>
      <c r="F497" s="7" t="s">
        <v>171</v>
      </c>
      <c r="G497" s="7">
        <v>65000</v>
      </c>
      <c r="H497" s="7">
        <v>28</v>
      </c>
      <c r="I497" s="8">
        <v>0.05</v>
      </c>
      <c r="J497" s="7">
        <v>2464.31</v>
      </c>
      <c r="K497" s="7">
        <f t="shared" si="7"/>
        <v>69000.679999999993</v>
      </c>
    </row>
    <row r="498" spans="1:11" x14ac:dyDescent="0.3">
      <c r="A498" s="7" t="s">
        <v>225</v>
      </c>
      <c r="B498" s="7" t="s">
        <v>174</v>
      </c>
      <c r="C498" s="7" t="s">
        <v>23</v>
      </c>
      <c r="D498" s="7" t="s">
        <v>165</v>
      </c>
      <c r="E498" s="7">
        <v>39</v>
      </c>
      <c r="F498" s="7" t="s">
        <v>161</v>
      </c>
      <c r="G498" s="7">
        <v>62000</v>
      </c>
      <c r="H498" s="7">
        <v>89</v>
      </c>
      <c r="I498" s="8">
        <v>7.0000000000000007E-2</v>
      </c>
      <c r="J498" s="7">
        <v>895.02</v>
      </c>
      <c r="K498" s="7">
        <f t="shared" si="7"/>
        <v>79656.78</v>
      </c>
    </row>
    <row r="499" spans="1:11" x14ac:dyDescent="0.3">
      <c r="A499" s="7" t="s">
        <v>224</v>
      </c>
      <c r="B499" s="7" t="s">
        <v>173</v>
      </c>
      <c r="C499" s="7" t="s">
        <v>21</v>
      </c>
      <c r="D499" s="7" t="s">
        <v>163</v>
      </c>
      <c r="E499" s="7">
        <v>70</v>
      </c>
      <c r="F499" s="7" t="s">
        <v>167</v>
      </c>
      <c r="G499" s="7">
        <v>148000</v>
      </c>
      <c r="H499" s="7">
        <v>112</v>
      </c>
      <c r="I499" s="8">
        <v>0.06</v>
      </c>
      <c r="J499" s="7">
        <v>1729</v>
      </c>
      <c r="K499" s="7">
        <f t="shared" si="7"/>
        <v>193648</v>
      </c>
    </row>
    <row r="500" spans="1:11" x14ac:dyDescent="0.3">
      <c r="A500" s="7" t="s">
        <v>223</v>
      </c>
      <c r="B500" s="7" t="s">
        <v>172</v>
      </c>
      <c r="C500" s="7" t="s">
        <v>18</v>
      </c>
      <c r="D500" s="7" t="s">
        <v>165</v>
      </c>
      <c r="E500" s="7">
        <v>43</v>
      </c>
      <c r="F500" s="7" t="s">
        <v>171</v>
      </c>
      <c r="G500" s="7">
        <v>34000</v>
      </c>
      <c r="H500" s="7">
        <v>64</v>
      </c>
      <c r="I500" s="8">
        <v>0.06</v>
      </c>
      <c r="J500" s="7">
        <v>622.09</v>
      </c>
      <c r="K500" s="7">
        <f t="shared" si="7"/>
        <v>39813.760000000002</v>
      </c>
    </row>
    <row r="501" spans="1:11" x14ac:dyDescent="0.3">
      <c r="A501" s="7" t="s">
        <v>222</v>
      </c>
      <c r="B501" s="7" t="s">
        <v>170</v>
      </c>
      <c r="C501" s="7" t="s">
        <v>15</v>
      </c>
      <c r="D501" s="7" t="s">
        <v>163</v>
      </c>
      <c r="E501" s="7">
        <v>50</v>
      </c>
      <c r="F501" s="7" t="s">
        <v>167</v>
      </c>
      <c r="G501" s="7">
        <v>80000</v>
      </c>
      <c r="H501" s="7">
        <v>31</v>
      </c>
      <c r="I501" s="8">
        <v>0.05</v>
      </c>
      <c r="J501" s="7">
        <v>2756.26</v>
      </c>
      <c r="K501" s="7">
        <f t="shared" si="7"/>
        <v>85444.060000000012</v>
      </c>
    </row>
    <row r="502" spans="1:11" x14ac:dyDescent="0.3">
      <c r="A502" s="7" t="s">
        <v>221</v>
      </c>
      <c r="B502" s="7" t="s">
        <v>169</v>
      </c>
      <c r="C502" s="7" t="s">
        <v>13</v>
      </c>
      <c r="D502" s="7" t="s">
        <v>165</v>
      </c>
      <c r="E502" s="7">
        <v>60</v>
      </c>
      <c r="F502" s="7" t="s">
        <v>167</v>
      </c>
      <c r="G502" s="7">
        <v>138000</v>
      </c>
      <c r="H502" s="7">
        <v>43</v>
      </c>
      <c r="I502" s="8">
        <v>7.0000000000000007E-2</v>
      </c>
      <c r="J502" s="7">
        <v>3637.91</v>
      </c>
      <c r="K502" s="7">
        <f t="shared" si="7"/>
        <v>156430.13</v>
      </c>
    </row>
    <row r="503" spans="1:11" x14ac:dyDescent="0.3">
      <c r="A503" s="7" t="s">
        <v>220</v>
      </c>
      <c r="B503" s="7" t="s">
        <v>166</v>
      </c>
      <c r="C503" s="7" t="s">
        <v>10</v>
      </c>
      <c r="D503" s="7" t="s">
        <v>165</v>
      </c>
      <c r="E503" s="7">
        <v>26</v>
      </c>
      <c r="F503" s="7" t="s">
        <v>161</v>
      </c>
      <c r="G503" s="7">
        <v>74000</v>
      </c>
      <c r="H503" s="7">
        <v>59</v>
      </c>
      <c r="I503" s="8">
        <v>0.04</v>
      </c>
      <c r="J503" s="7">
        <v>1383.69</v>
      </c>
      <c r="K503" s="7">
        <f t="shared" si="7"/>
        <v>81637.710000000006</v>
      </c>
    </row>
    <row r="504" spans="1:11" x14ac:dyDescent="0.3">
      <c r="A504" s="7" t="s">
        <v>219</v>
      </c>
      <c r="B504" s="7" t="s">
        <v>164</v>
      </c>
      <c r="C504" s="7" t="s">
        <v>7</v>
      </c>
      <c r="D504" s="7" t="s">
        <v>163</v>
      </c>
      <c r="E504" s="7">
        <v>64</v>
      </c>
      <c r="F504" s="7" t="s">
        <v>161</v>
      </c>
      <c r="G504" s="7">
        <v>54000</v>
      </c>
      <c r="H504" s="7">
        <v>131</v>
      </c>
      <c r="I504" s="8">
        <v>0.03</v>
      </c>
      <c r="J504" s="7">
        <v>483.9</v>
      </c>
      <c r="K504" s="7">
        <f t="shared" si="7"/>
        <v>63390.899999999994</v>
      </c>
    </row>
  </sheetData>
  <mergeCells count="1">
    <mergeCell ref="A1:H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98EBB-FA15-4088-80A0-2351C952262B}">
  <dimension ref="A1:O504"/>
  <sheetViews>
    <sheetView workbookViewId="0">
      <selection activeCell="G14" sqref="G14"/>
    </sheetView>
  </sheetViews>
  <sheetFormatPr defaultRowHeight="14.4" x14ac:dyDescent="0.3"/>
  <cols>
    <col min="1" max="1" width="6" bestFit="1" customWidth="1"/>
    <col min="2" max="2" width="12.33203125" bestFit="1" customWidth="1"/>
    <col min="3" max="3" width="16.33203125" bestFit="1" customWidth="1"/>
    <col min="4" max="4" width="13.6640625" bestFit="1" customWidth="1"/>
    <col min="5" max="5" width="11.44140625" customWidth="1"/>
    <col min="6" max="6" width="18" customWidth="1"/>
    <col min="7" max="7" width="17.88671875" bestFit="1" customWidth="1"/>
    <col min="8" max="8" width="27.6640625" bestFit="1" customWidth="1"/>
    <col min="9" max="9" width="6.5546875" bestFit="1" customWidth="1"/>
    <col min="10" max="11" width="12.33203125" customWidth="1"/>
    <col min="12" max="12" width="14.5546875" customWidth="1"/>
    <col min="13" max="13" width="13.33203125" customWidth="1"/>
    <col min="14" max="14" width="15.5546875" customWidth="1"/>
    <col min="15" max="15" width="10.5546875" bestFit="1" customWidth="1"/>
  </cols>
  <sheetData>
    <row r="1" spans="1:15" ht="91.2" customHeight="1" thickTop="1" thickBot="1" x14ac:dyDescent="0.35">
      <c r="A1" s="40" t="s">
        <v>457</v>
      </c>
      <c r="B1" s="41"/>
      <c r="C1" s="41"/>
      <c r="D1" s="41"/>
      <c r="E1" s="41"/>
      <c r="F1" s="41"/>
      <c r="G1" s="41"/>
      <c r="H1" s="42"/>
      <c r="J1" s="3">
        <v>2</v>
      </c>
      <c r="K1" s="2"/>
      <c r="O1" s="5">
        <v>7.0000000000000007E-2</v>
      </c>
    </row>
    <row r="2" spans="1:15" ht="15" thickTop="1" x14ac:dyDescent="0.3"/>
    <row r="5" spans="1:15" ht="28.8" x14ac:dyDescent="0.3">
      <c r="A5" s="20" t="s">
        <v>437</v>
      </c>
      <c r="B5" s="20" t="s">
        <v>218</v>
      </c>
      <c r="C5" s="20" t="s">
        <v>158</v>
      </c>
      <c r="D5" s="20" t="s">
        <v>214</v>
      </c>
      <c r="E5" s="20" t="s">
        <v>213</v>
      </c>
      <c r="F5" s="20" t="s">
        <v>156</v>
      </c>
      <c r="G5" s="20" t="s">
        <v>450</v>
      </c>
      <c r="J5" s="21" t="s">
        <v>155</v>
      </c>
      <c r="K5" s="22">
        <v>7.0000000000000007E-2</v>
      </c>
      <c r="L5" s="20"/>
      <c r="N5" s="20"/>
      <c r="O5" s="19"/>
    </row>
    <row r="6" spans="1:15" x14ac:dyDescent="0.3">
      <c r="A6" s="18" t="s">
        <v>335</v>
      </c>
      <c r="B6" s="18" t="s">
        <v>187</v>
      </c>
      <c r="C6" s="18" t="s">
        <v>152</v>
      </c>
      <c r="D6" s="18" t="s">
        <v>171</v>
      </c>
      <c r="E6" s="18" t="s">
        <v>160</v>
      </c>
      <c r="F6" s="18">
        <v>60000</v>
      </c>
      <c r="G6" s="18">
        <f>IF(AND(F6&gt;50000,E6="სტატუსი"),F6+F6*$K$5,F6)</f>
        <v>60000</v>
      </c>
      <c r="H6" s="18"/>
      <c r="L6" s="18"/>
      <c r="M6" s="5"/>
      <c r="N6" s="18"/>
      <c r="O6" s="17"/>
    </row>
    <row r="7" spans="1:15" x14ac:dyDescent="0.3">
      <c r="A7" s="18" t="s">
        <v>318</v>
      </c>
      <c r="B7" s="18" t="s">
        <v>181</v>
      </c>
      <c r="C7" s="18" t="s">
        <v>151</v>
      </c>
      <c r="D7" s="18" t="s">
        <v>161</v>
      </c>
      <c r="E7" s="18" t="s">
        <v>160</v>
      </c>
      <c r="F7" s="18">
        <v>34000</v>
      </c>
      <c r="G7" s="18">
        <f t="shared" ref="G7:G70" si="0">IF(AND(F7&gt;50000,E7="სტატუსი"),F7+F7*$K$5,F7)</f>
        <v>34000</v>
      </c>
      <c r="H7" s="18"/>
      <c r="L7" s="18"/>
      <c r="M7" s="5"/>
      <c r="N7" s="18"/>
      <c r="O7" s="17"/>
    </row>
    <row r="8" spans="1:15" x14ac:dyDescent="0.3">
      <c r="A8" s="18" t="s">
        <v>227</v>
      </c>
      <c r="B8" s="18" t="s">
        <v>178</v>
      </c>
      <c r="C8" s="18" t="s">
        <v>123</v>
      </c>
      <c r="D8" s="18" t="s">
        <v>167</v>
      </c>
      <c r="E8" s="18" t="s">
        <v>160</v>
      </c>
      <c r="F8" s="18">
        <v>39000</v>
      </c>
      <c r="G8" s="18">
        <f t="shared" si="0"/>
        <v>39000</v>
      </c>
      <c r="H8" s="18"/>
      <c r="L8" s="18"/>
      <c r="M8" s="5"/>
      <c r="N8" s="18"/>
      <c r="O8" s="17"/>
    </row>
    <row r="9" spans="1:15" x14ac:dyDescent="0.3">
      <c r="A9" s="18" t="s">
        <v>320</v>
      </c>
      <c r="B9" s="18" t="s">
        <v>208</v>
      </c>
      <c r="C9" s="18" t="s">
        <v>18</v>
      </c>
      <c r="D9" s="18" t="s">
        <v>167</v>
      </c>
      <c r="E9" s="18" t="s">
        <v>160</v>
      </c>
      <c r="F9" s="18">
        <v>103000</v>
      </c>
      <c r="G9" s="18">
        <f t="shared" si="0"/>
        <v>103000</v>
      </c>
      <c r="H9" s="18"/>
      <c r="L9" s="18"/>
      <c r="M9" s="5"/>
      <c r="N9" s="18"/>
      <c r="O9" s="17"/>
    </row>
    <row r="10" spans="1:15" x14ac:dyDescent="0.3">
      <c r="A10" s="18" t="s">
        <v>261</v>
      </c>
      <c r="B10" s="18" t="s">
        <v>184</v>
      </c>
      <c r="C10" s="18" t="s">
        <v>123</v>
      </c>
      <c r="D10" s="18" t="s">
        <v>167</v>
      </c>
      <c r="E10" s="18" t="s">
        <v>160</v>
      </c>
      <c r="F10" s="18">
        <v>63000</v>
      </c>
      <c r="G10" s="18">
        <f t="shared" si="0"/>
        <v>63000</v>
      </c>
      <c r="H10" s="18"/>
      <c r="L10" s="18"/>
      <c r="M10" s="5"/>
      <c r="N10" s="18"/>
      <c r="O10" s="17"/>
    </row>
    <row r="11" spans="1:15" x14ac:dyDescent="0.3">
      <c r="A11" s="18" t="s">
        <v>261</v>
      </c>
      <c r="B11" s="18" t="s">
        <v>185</v>
      </c>
      <c r="C11" s="18" t="s">
        <v>54</v>
      </c>
      <c r="D11" s="18" t="s">
        <v>167</v>
      </c>
      <c r="E11" s="18" t="s">
        <v>160</v>
      </c>
      <c r="F11" s="18">
        <v>111000</v>
      </c>
      <c r="G11" s="18">
        <f t="shared" si="0"/>
        <v>111000</v>
      </c>
      <c r="H11" s="18"/>
      <c r="L11" s="18"/>
      <c r="M11" s="5"/>
      <c r="N11" s="18"/>
      <c r="O11" s="17"/>
    </row>
    <row r="12" spans="1:15" x14ac:dyDescent="0.3">
      <c r="A12" s="18" t="s">
        <v>237</v>
      </c>
      <c r="B12" s="18" t="s">
        <v>173</v>
      </c>
      <c r="C12" s="18" t="s">
        <v>150</v>
      </c>
      <c r="D12" s="18" t="s">
        <v>167</v>
      </c>
      <c r="E12" s="18" t="s">
        <v>160</v>
      </c>
      <c r="F12" s="18">
        <v>129000</v>
      </c>
      <c r="G12" s="18">
        <f t="shared" si="0"/>
        <v>129000</v>
      </c>
      <c r="H12" s="18"/>
      <c r="L12" s="18"/>
      <c r="M12" s="5"/>
      <c r="N12" s="18"/>
      <c r="O12" s="17"/>
    </row>
    <row r="13" spans="1:15" x14ac:dyDescent="0.3">
      <c r="A13" s="18" t="s">
        <v>436</v>
      </c>
      <c r="B13" s="18" t="s">
        <v>209</v>
      </c>
      <c r="C13" s="18" t="s">
        <v>63</v>
      </c>
      <c r="D13" s="18" t="s">
        <v>167</v>
      </c>
      <c r="E13" s="18" t="s">
        <v>160</v>
      </c>
      <c r="F13" s="18">
        <v>87000</v>
      </c>
      <c r="G13" s="18">
        <f t="shared" si="0"/>
        <v>87000</v>
      </c>
      <c r="H13" s="18"/>
      <c r="L13" s="18"/>
      <c r="M13" s="5"/>
      <c r="N13" s="18"/>
      <c r="O13" s="17"/>
    </row>
    <row r="14" spans="1:15" x14ac:dyDescent="0.3">
      <c r="A14" s="18" t="s">
        <v>388</v>
      </c>
      <c r="B14" s="18" t="s">
        <v>185</v>
      </c>
      <c r="C14" s="18" t="s">
        <v>143</v>
      </c>
      <c r="D14" s="18" t="s">
        <v>171</v>
      </c>
      <c r="E14" s="18" t="s">
        <v>182</v>
      </c>
      <c r="F14" s="18">
        <v>143000</v>
      </c>
      <c r="G14" s="18">
        <f t="shared" si="0"/>
        <v>153010</v>
      </c>
      <c r="H14" s="18"/>
      <c r="L14" s="18"/>
      <c r="M14" s="5"/>
      <c r="N14" s="18"/>
      <c r="O14" s="17"/>
    </row>
    <row r="15" spans="1:15" x14ac:dyDescent="0.3">
      <c r="A15" s="18" t="s">
        <v>356</v>
      </c>
      <c r="B15" s="18" t="s">
        <v>188</v>
      </c>
      <c r="C15" s="18" t="s">
        <v>123</v>
      </c>
      <c r="D15" s="18" t="s">
        <v>161</v>
      </c>
      <c r="E15" s="18" t="s">
        <v>179</v>
      </c>
      <c r="F15" s="18">
        <v>81000</v>
      </c>
      <c r="G15" s="18">
        <f t="shared" si="0"/>
        <v>81000</v>
      </c>
      <c r="H15" s="18"/>
      <c r="L15" s="18"/>
      <c r="M15" s="5"/>
      <c r="N15" s="18"/>
      <c r="O15" s="17"/>
    </row>
    <row r="16" spans="1:15" x14ac:dyDescent="0.3">
      <c r="A16" s="18" t="s">
        <v>423</v>
      </c>
      <c r="B16" s="18" t="s">
        <v>188</v>
      </c>
      <c r="C16" s="18" t="s">
        <v>25</v>
      </c>
      <c r="D16" s="18" t="s">
        <v>167</v>
      </c>
      <c r="E16" s="18" t="s">
        <v>160</v>
      </c>
      <c r="F16" s="18">
        <v>82000</v>
      </c>
      <c r="G16" s="18">
        <f t="shared" si="0"/>
        <v>82000</v>
      </c>
      <c r="H16" s="18"/>
      <c r="L16" s="18"/>
      <c r="M16" s="5"/>
      <c r="N16" s="18"/>
      <c r="O16" s="17"/>
    </row>
    <row r="17" spans="1:15" x14ac:dyDescent="0.3">
      <c r="A17" s="18" t="s">
        <v>424</v>
      </c>
      <c r="B17" s="18" t="s">
        <v>172</v>
      </c>
      <c r="C17" s="18" t="s">
        <v>149</v>
      </c>
      <c r="D17" s="18" t="s">
        <v>161</v>
      </c>
      <c r="E17" s="18" t="s">
        <v>160</v>
      </c>
      <c r="F17" s="18">
        <v>74000</v>
      </c>
      <c r="G17" s="18">
        <f t="shared" si="0"/>
        <v>74000</v>
      </c>
      <c r="H17" s="18"/>
      <c r="L17" s="18"/>
      <c r="M17" s="5"/>
      <c r="N17" s="18"/>
      <c r="O17" s="17"/>
    </row>
    <row r="18" spans="1:15" x14ac:dyDescent="0.3">
      <c r="A18" s="18" t="s">
        <v>262</v>
      </c>
      <c r="B18" s="18" t="s">
        <v>195</v>
      </c>
      <c r="C18" s="18" t="s">
        <v>15</v>
      </c>
      <c r="D18" s="18" t="s">
        <v>167</v>
      </c>
      <c r="E18" s="18" t="s">
        <v>182</v>
      </c>
      <c r="F18" s="18">
        <v>48000</v>
      </c>
      <c r="G18" s="18">
        <f t="shared" si="0"/>
        <v>48000</v>
      </c>
      <c r="H18" s="18"/>
      <c r="L18" s="18"/>
      <c r="M18" s="5"/>
      <c r="N18" s="18"/>
      <c r="O18" s="17"/>
    </row>
    <row r="19" spans="1:15" x14ac:dyDescent="0.3">
      <c r="A19" s="18" t="s">
        <v>341</v>
      </c>
      <c r="B19" s="18" t="s">
        <v>164</v>
      </c>
      <c r="C19" s="18" t="s">
        <v>10</v>
      </c>
      <c r="D19" s="18" t="s">
        <v>161</v>
      </c>
      <c r="E19" s="18" t="s">
        <v>160</v>
      </c>
      <c r="F19" s="18">
        <v>64000</v>
      </c>
      <c r="G19" s="18">
        <f t="shared" si="0"/>
        <v>64000</v>
      </c>
      <c r="H19" s="18"/>
      <c r="L19" s="18"/>
      <c r="M19" s="5"/>
      <c r="N19" s="18"/>
      <c r="O19" s="17"/>
    </row>
    <row r="20" spans="1:15" x14ac:dyDescent="0.3">
      <c r="A20" s="18" t="s">
        <v>435</v>
      </c>
      <c r="B20" s="18" t="s">
        <v>191</v>
      </c>
      <c r="C20" s="18" t="s">
        <v>117</v>
      </c>
      <c r="D20" s="18" t="s">
        <v>171</v>
      </c>
      <c r="E20" s="18" t="s">
        <v>160</v>
      </c>
      <c r="F20" s="18">
        <v>48000</v>
      </c>
      <c r="G20" s="18">
        <f t="shared" si="0"/>
        <v>48000</v>
      </c>
      <c r="H20" s="18"/>
      <c r="L20" s="18"/>
      <c r="M20" s="5"/>
      <c r="N20" s="18"/>
      <c r="O20" s="17"/>
    </row>
    <row r="21" spans="1:15" x14ac:dyDescent="0.3">
      <c r="A21" s="18" t="s">
        <v>274</v>
      </c>
      <c r="B21" s="18" t="s">
        <v>190</v>
      </c>
      <c r="C21" s="18" t="s">
        <v>53</v>
      </c>
      <c r="D21" s="18" t="s">
        <v>167</v>
      </c>
      <c r="E21" s="18" t="s">
        <v>160</v>
      </c>
      <c r="F21" s="18">
        <v>106000</v>
      </c>
      <c r="G21" s="18">
        <f t="shared" si="0"/>
        <v>106000</v>
      </c>
      <c r="H21" s="18"/>
      <c r="L21" s="18"/>
      <c r="M21" s="5"/>
      <c r="N21" s="18"/>
      <c r="O21" s="17"/>
    </row>
    <row r="22" spans="1:15" x14ac:dyDescent="0.3">
      <c r="A22" s="18" t="s">
        <v>288</v>
      </c>
      <c r="B22" s="18" t="s">
        <v>200</v>
      </c>
      <c r="C22" s="18" t="s">
        <v>73</v>
      </c>
      <c r="D22" s="18" t="s">
        <v>171</v>
      </c>
      <c r="E22" s="18" t="s">
        <v>160</v>
      </c>
      <c r="F22" s="18">
        <v>59000</v>
      </c>
      <c r="G22" s="18">
        <f t="shared" si="0"/>
        <v>59000</v>
      </c>
      <c r="H22" s="18"/>
      <c r="L22" s="18"/>
      <c r="M22" s="5"/>
      <c r="N22" s="18"/>
      <c r="O22" s="17"/>
    </row>
    <row r="23" spans="1:15" x14ac:dyDescent="0.3">
      <c r="A23" s="18" t="s">
        <v>409</v>
      </c>
      <c r="B23" s="18" t="s">
        <v>198</v>
      </c>
      <c r="C23" s="18" t="s">
        <v>128</v>
      </c>
      <c r="D23" s="18" t="s">
        <v>161</v>
      </c>
      <c r="E23" s="18" t="s">
        <v>160</v>
      </c>
      <c r="F23" s="18">
        <v>70000</v>
      </c>
      <c r="G23" s="18">
        <f t="shared" si="0"/>
        <v>70000</v>
      </c>
      <c r="H23" s="18"/>
      <c r="L23" s="18"/>
      <c r="M23" s="5"/>
      <c r="N23" s="18"/>
      <c r="O23" s="17"/>
    </row>
    <row r="24" spans="1:15" x14ac:dyDescent="0.3">
      <c r="A24" s="18" t="s">
        <v>254</v>
      </c>
      <c r="B24" s="18" t="s">
        <v>172</v>
      </c>
      <c r="C24" s="18" t="s">
        <v>120</v>
      </c>
      <c r="D24" s="18" t="s">
        <v>161</v>
      </c>
      <c r="E24" s="18" t="s">
        <v>179</v>
      </c>
      <c r="F24" s="18">
        <v>103000</v>
      </c>
      <c r="G24" s="18">
        <f t="shared" si="0"/>
        <v>103000</v>
      </c>
      <c r="H24" s="18"/>
      <c r="L24" s="18"/>
      <c r="M24" s="5"/>
      <c r="N24" s="18"/>
      <c r="O24" s="17"/>
    </row>
    <row r="25" spans="1:15" x14ac:dyDescent="0.3">
      <c r="A25" s="18" t="s">
        <v>319</v>
      </c>
      <c r="B25" s="18" t="s">
        <v>210</v>
      </c>
      <c r="C25" s="18" t="s">
        <v>106</v>
      </c>
      <c r="D25" s="18" t="s">
        <v>167</v>
      </c>
      <c r="E25" s="18" t="s">
        <v>160</v>
      </c>
      <c r="F25" s="18">
        <v>96000</v>
      </c>
      <c r="G25" s="18">
        <f t="shared" si="0"/>
        <v>96000</v>
      </c>
      <c r="H25" s="18"/>
      <c r="L25" s="18"/>
      <c r="M25" s="5"/>
      <c r="N25" s="18"/>
      <c r="O25" s="17"/>
    </row>
    <row r="26" spans="1:15" x14ac:dyDescent="0.3">
      <c r="A26" s="18" t="s">
        <v>292</v>
      </c>
      <c r="B26" s="18" t="s">
        <v>174</v>
      </c>
      <c r="C26" s="18" t="s">
        <v>78</v>
      </c>
      <c r="D26" s="18" t="s">
        <v>167</v>
      </c>
      <c r="E26" s="18" t="s">
        <v>160</v>
      </c>
      <c r="F26" s="18">
        <v>72000</v>
      </c>
      <c r="G26" s="18">
        <f t="shared" si="0"/>
        <v>72000</v>
      </c>
      <c r="H26" s="18"/>
      <c r="L26" s="18"/>
      <c r="M26" s="5"/>
      <c r="N26" s="18"/>
      <c r="O26" s="17"/>
    </row>
    <row r="27" spans="1:15" x14ac:dyDescent="0.3">
      <c r="A27" s="18" t="s">
        <v>292</v>
      </c>
      <c r="B27" s="18" t="s">
        <v>169</v>
      </c>
      <c r="C27" s="18" t="s">
        <v>83</v>
      </c>
      <c r="D27" s="18" t="s">
        <v>161</v>
      </c>
      <c r="E27" s="18" t="s">
        <v>160</v>
      </c>
      <c r="F27" s="18">
        <v>46000</v>
      </c>
      <c r="G27" s="18">
        <f t="shared" si="0"/>
        <v>46000</v>
      </c>
      <c r="H27" s="18"/>
      <c r="L27" s="18"/>
      <c r="M27" s="5"/>
      <c r="N27" s="18"/>
      <c r="O27" s="17"/>
    </row>
    <row r="28" spans="1:15" x14ac:dyDescent="0.3">
      <c r="A28" s="18" t="s">
        <v>292</v>
      </c>
      <c r="B28" s="18" t="s">
        <v>203</v>
      </c>
      <c r="C28" s="18" t="s">
        <v>134</v>
      </c>
      <c r="D28" s="18" t="s">
        <v>171</v>
      </c>
      <c r="E28" s="18" t="s">
        <v>160</v>
      </c>
      <c r="F28" s="18">
        <v>69000</v>
      </c>
      <c r="G28" s="18">
        <f t="shared" si="0"/>
        <v>69000</v>
      </c>
      <c r="H28" s="18"/>
      <c r="L28" s="18"/>
      <c r="M28" s="5"/>
      <c r="N28" s="18"/>
      <c r="O28" s="17"/>
    </row>
    <row r="29" spans="1:15" x14ac:dyDescent="0.3">
      <c r="A29" s="18" t="s">
        <v>290</v>
      </c>
      <c r="B29" s="18" t="s">
        <v>201</v>
      </c>
      <c r="C29" s="18" t="s">
        <v>97</v>
      </c>
      <c r="D29" s="18" t="s">
        <v>171</v>
      </c>
      <c r="E29" s="18" t="s">
        <v>182</v>
      </c>
      <c r="F29" s="18">
        <v>124000</v>
      </c>
      <c r="G29" s="18">
        <f t="shared" si="0"/>
        <v>132680</v>
      </c>
      <c r="H29" s="18"/>
      <c r="L29" s="18"/>
      <c r="M29" s="5"/>
      <c r="N29" s="18"/>
      <c r="O29" s="17"/>
    </row>
    <row r="30" spans="1:15" x14ac:dyDescent="0.3">
      <c r="A30" s="18" t="s">
        <v>318</v>
      </c>
      <c r="B30" s="18" t="s">
        <v>172</v>
      </c>
      <c r="C30" s="18" t="s">
        <v>44</v>
      </c>
      <c r="D30" s="18" t="s">
        <v>161</v>
      </c>
      <c r="E30" s="18" t="s">
        <v>160</v>
      </c>
      <c r="F30" s="18">
        <v>62000</v>
      </c>
      <c r="G30" s="18">
        <f t="shared" si="0"/>
        <v>62000</v>
      </c>
      <c r="H30" s="18"/>
      <c r="L30" s="18"/>
      <c r="M30" s="5"/>
      <c r="N30" s="18"/>
      <c r="O30" s="17"/>
    </row>
    <row r="31" spans="1:15" x14ac:dyDescent="0.3">
      <c r="A31" s="18" t="s">
        <v>279</v>
      </c>
      <c r="B31" s="18" t="s">
        <v>180</v>
      </c>
      <c r="C31" s="18" t="s">
        <v>72</v>
      </c>
      <c r="D31" s="18" t="s">
        <v>167</v>
      </c>
      <c r="E31" s="18" t="s">
        <v>160</v>
      </c>
      <c r="F31" s="18">
        <v>40000</v>
      </c>
      <c r="G31" s="18">
        <f t="shared" si="0"/>
        <v>40000</v>
      </c>
      <c r="H31" s="18"/>
      <c r="L31" s="18"/>
      <c r="M31" s="5"/>
      <c r="N31" s="18"/>
      <c r="O31" s="17"/>
    </row>
    <row r="32" spans="1:15" x14ac:dyDescent="0.3">
      <c r="A32" s="18" t="s">
        <v>314</v>
      </c>
      <c r="B32" s="18" t="s">
        <v>208</v>
      </c>
      <c r="C32" s="18" t="s">
        <v>93</v>
      </c>
      <c r="D32" s="18" t="s">
        <v>171</v>
      </c>
      <c r="E32" s="18" t="s">
        <v>182</v>
      </c>
      <c r="F32" s="18">
        <v>139000</v>
      </c>
      <c r="G32" s="18">
        <f t="shared" si="0"/>
        <v>148730</v>
      </c>
      <c r="H32" s="18"/>
      <c r="L32" s="18"/>
      <c r="M32" s="5"/>
      <c r="N32" s="18"/>
      <c r="O32" s="17"/>
    </row>
    <row r="33" spans="1:15" x14ac:dyDescent="0.3">
      <c r="A33" s="18" t="s">
        <v>230</v>
      </c>
      <c r="B33" s="18" t="s">
        <v>194</v>
      </c>
      <c r="C33" s="18" t="s">
        <v>123</v>
      </c>
      <c r="D33" s="18" t="s">
        <v>161</v>
      </c>
      <c r="E33" s="18" t="s">
        <v>179</v>
      </c>
      <c r="F33" s="18">
        <v>150000</v>
      </c>
      <c r="G33" s="18">
        <f t="shared" si="0"/>
        <v>150000</v>
      </c>
      <c r="H33" s="18"/>
      <c r="L33" s="18"/>
      <c r="M33" s="5"/>
      <c r="N33" s="18"/>
      <c r="O33" s="17"/>
    </row>
    <row r="34" spans="1:15" x14ac:dyDescent="0.3">
      <c r="A34" s="18" t="s">
        <v>353</v>
      </c>
      <c r="B34" s="18" t="s">
        <v>178</v>
      </c>
      <c r="C34" s="18" t="s">
        <v>63</v>
      </c>
      <c r="D34" s="18" t="s">
        <v>161</v>
      </c>
      <c r="E34" s="18" t="s">
        <v>179</v>
      </c>
      <c r="F34" s="18">
        <v>102000</v>
      </c>
      <c r="G34" s="18">
        <f t="shared" si="0"/>
        <v>102000</v>
      </c>
      <c r="H34" s="18"/>
      <c r="L34" s="18"/>
      <c r="M34" s="5"/>
      <c r="N34" s="18"/>
      <c r="O34" s="17"/>
    </row>
    <row r="35" spans="1:15" x14ac:dyDescent="0.3">
      <c r="A35" s="18" t="s">
        <v>423</v>
      </c>
      <c r="B35" s="18" t="s">
        <v>203</v>
      </c>
      <c r="C35" s="18" t="s">
        <v>111</v>
      </c>
      <c r="D35" s="18" t="s">
        <v>167</v>
      </c>
      <c r="E35" s="18" t="s">
        <v>160</v>
      </c>
      <c r="F35" s="18">
        <v>141000</v>
      </c>
      <c r="G35" s="18">
        <f t="shared" si="0"/>
        <v>141000</v>
      </c>
      <c r="H35" s="18"/>
      <c r="L35" s="18"/>
      <c r="M35" s="5"/>
      <c r="N35" s="18"/>
      <c r="O35" s="17"/>
    </row>
    <row r="36" spans="1:15" x14ac:dyDescent="0.3">
      <c r="A36" s="18" t="s">
        <v>303</v>
      </c>
      <c r="B36" s="18" t="s">
        <v>183</v>
      </c>
      <c r="C36" s="18" t="s">
        <v>135</v>
      </c>
      <c r="D36" s="18" t="s">
        <v>171</v>
      </c>
      <c r="E36" s="18" t="s">
        <v>160</v>
      </c>
      <c r="F36" s="18">
        <v>32000</v>
      </c>
      <c r="G36" s="18">
        <f t="shared" si="0"/>
        <v>32000</v>
      </c>
      <c r="H36" s="18"/>
      <c r="L36" s="18"/>
      <c r="M36" s="5"/>
      <c r="N36" s="18"/>
      <c r="O36" s="17"/>
    </row>
    <row r="37" spans="1:15" x14ac:dyDescent="0.3">
      <c r="A37" s="18" t="s">
        <v>234</v>
      </c>
      <c r="B37" s="18" t="s">
        <v>189</v>
      </c>
      <c r="C37" s="18" t="s">
        <v>27</v>
      </c>
      <c r="D37" s="18" t="s">
        <v>167</v>
      </c>
      <c r="E37" s="18" t="s">
        <v>160</v>
      </c>
      <c r="F37" s="18">
        <v>38000</v>
      </c>
      <c r="G37" s="18">
        <f t="shared" si="0"/>
        <v>38000</v>
      </c>
      <c r="H37" s="18"/>
      <c r="L37" s="18"/>
      <c r="M37" s="5"/>
      <c r="N37" s="18"/>
      <c r="O37" s="17"/>
    </row>
    <row r="38" spans="1:15" x14ac:dyDescent="0.3">
      <c r="A38" s="18" t="s">
        <v>241</v>
      </c>
      <c r="B38" s="18" t="s">
        <v>164</v>
      </c>
      <c r="C38" s="18" t="s">
        <v>69</v>
      </c>
      <c r="D38" s="18" t="s">
        <v>167</v>
      </c>
      <c r="E38" s="18" t="s">
        <v>160</v>
      </c>
      <c r="F38" s="18">
        <v>147000</v>
      </c>
      <c r="G38" s="18">
        <f t="shared" si="0"/>
        <v>147000</v>
      </c>
      <c r="H38" s="18"/>
      <c r="L38" s="18"/>
      <c r="M38" s="5"/>
      <c r="N38" s="18"/>
      <c r="O38" s="17"/>
    </row>
    <row r="39" spans="1:15" x14ac:dyDescent="0.3">
      <c r="A39" s="18" t="s">
        <v>261</v>
      </c>
      <c r="B39" s="18" t="s">
        <v>173</v>
      </c>
      <c r="C39" s="18" t="s">
        <v>37</v>
      </c>
      <c r="D39" s="18" t="s">
        <v>161</v>
      </c>
      <c r="E39" s="18" t="s">
        <v>160</v>
      </c>
      <c r="F39" s="18">
        <v>51000</v>
      </c>
      <c r="G39" s="18">
        <f t="shared" si="0"/>
        <v>51000</v>
      </c>
      <c r="H39" s="18"/>
      <c r="L39" s="18"/>
      <c r="M39" s="5"/>
      <c r="N39" s="18"/>
      <c r="O39" s="17"/>
    </row>
    <row r="40" spans="1:15" x14ac:dyDescent="0.3">
      <c r="A40" s="18" t="s">
        <v>251</v>
      </c>
      <c r="B40" s="18" t="s">
        <v>166</v>
      </c>
      <c r="C40" s="18" t="s">
        <v>32</v>
      </c>
      <c r="D40" s="18" t="s">
        <v>171</v>
      </c>
      <c r="E40" s="18" t="s">
        <v>182</v>
      </c>
      <c r="F40" s="18">
        <v>129000</v>
      </c>
      <c r="G40" s="18">
        <f t="shared" si="0"/>
        <v>138030</v>
      </c>
      <c r="H40" s="18"/>
      <c r="L40" s="18"/>
      <c r="M40" s="5"/>
      <c r="N40" s="18"/>
      <c r="O40" s="17"/>
    </row>
    <row r="41" spans="1:15" x14ac:dyDescent="0.3">
      <c r="A41" s="18" t="s">
        <v>434</v>
      </c>
      <c r="B41" s="18" t="s">
        <v>174</v>
      </c>
      <c r="C41" s="18" t="s">
        <v>122</v>
      </c>
      <c r="D41" s="18" t="s">
        <v>161</v>
      </c>
      <c r="E41" s="18" t="s">
        <v>160</v>
      </c>
      <c r="F41" s="18">
        <v>78000</v>
      </c>
      <c r="G41" s="18">
        <f t="shared" si="0"/>
        <v>78000</v>
      </c>
      <c r="H41" s="18"/>
      <c r="L41" s="18"/>
      <c r="M41" s="5"/>
      <c r="N41" s="18"/>
      <c r="O41" s="17"/>
    </row>
    <row r="42" spans="1:15" x14ac:dyDescent="0.3">
      <c r="A42" s="18" t="s">
        <v>433</v>
      </c>
      <c r="B42" s="18" t="s">
        <v>189</v>
      </c>
      <c r="C42" s="18" t="s">
        <v>29</v>
      </c>
      <c r="D42" s="18" t="s">
        <v>171</v>
      </c>
      <c r="E42" s="18" t="s">
        <v>182</v>
      </c>
      <c r="F42" s="18">
        <v>143000</v>
      </c>
      <c r="G42" s="18">
        <f t="shared" si="0"/>
        <v>153010</v>
      </c>
      <c r="H42" s="18"/>
      <c r="L42" s="18"/>
      <c r="M42" s="5"/>
      <c r="N42" s="18"/>
      <c r="O42" s="17"/>
    </row>
    <row r="43" spans="1:15" x14ac:dyDescent="0.3">
      <c r="A43" s="18" t="s">
        <v>432</v>
      </c>
      <c r="B43" s="18" t="s">
        <v>197</v>
      </c>
      <c r="C43" s="18" t="s">
        <v>117</v>
      </c>
      <c r="D43" s="18" t="s">
        <v>167</v>
      </c>
      <c r="E43" s="18" t="s">
        <v>160</v>
      </c>
      <c r="F43" s="18">
        <v>55000</v>
      </c>
      <c r="G43" s="18">
        <f t="shared" si="0"/>
        <v>55000</v>
      </c>
      <c r="H43" s="18"/>
      <c r="L43" s="18"/>
      <c r="M43" s="5"/>
      <c r="N43" s="18"/>
      <c r="O43" s="17"/>
    </row>
    <row r="44" spans="1:15" x14ac:dyDescent="0.3">
      <c r="A44" s="18" t="s">
        <v>375</v>
      </c>
      <c r="B44" s="18" t="s">
        <v>176</v>
      </c>
      <c r="C44" s="18" t="s">
        <v>78</v>
      </c>
      <c r="D44" s="18" t="s">
        <v>161</v>
      </c>
      <c r="E44" s="18" t="s">
        <v>160</v>
      </c>
      <c r="F44" s="18">
        <v>50000</v>
      </c>
      <c r="G44" s="18">
        <f t="shared" si="0"/>
        <v>50000</v>
      </c>
      <c r="H44" s="18"/>
      <c r="L44" s="18"/>
      <c r="M44" s="5"/>
      <c r="N44" s="18"/>
      <c r="O44" s="17"/>
    </row>
    <row r="45" spans="1:15" x14ac:dyDescent="0.3">
      <c r="A45" s="18" t="s">
        <v>431</v>
      </c>
      <c r="B45" s="18" t="s">
        <v>194</v>
      </c>
      <c r="C45" s="18" t="s">
        <v>41</v>
      </c>
      <c r="D45" s="18" t="s">
        <v>167</v>
      </c>
      <c r="E45" s="18" t="s">
        <v>160</v>
      </c>
      <c r="F45" s="18">
        <v>47000</v>
      </c>
      <c r="G45" s="18">
        <f t="shared" si="0"/>
        <v>47000</v>
      </c>
      <c r="H45" s="18"/>
      <c r="L45" s="18"/>
      <c r="M45" s="5"/>
      <c r="N45" s="18"/>
      <c r="O45" s="17"/>
    </row>
    <row r="46" spans="1:15" x14ac:dyDescent="0.3">
      <c r="A46" s="18" t="s">
        <v>345</v>
      </c>
      <c r="B46" s="18" t="s">
        <v>173</v>
      </c>
      <c r="C46" s="18" t="s">
        <v>45</v>
      </c>
      <c r="D46" s="18" t="s">
        <v>161</v>
      </c>
      <c r="E46" s="18" t="s">
        <v>160</v>
      </c>
      <c r="F46" s="18">
        <v>41000</v>
      </c>
      <c r="G46" s="18">
        <f t="shared" si="0"/>
        <v>41000</v>
      </c>
      <c r="H46" s="18"/>
      <c r="L46" s="18"/>
      <c r="M46" s="5"/>
      <c r="N46" s="18"/>
      <c r="O46" s="17"/>
    </row>
    <row r="47" spans="1:15" x14ac:dyDescent="0.3">
      <c r="A47" s="18" t="s">
        <v>225</v>
      </c>
      <c r="B47" s="18" t="s">
        <v>183</v>
      </c>
      <c r="C47" s="18" t="s">
        <v>49</v>
      </c>
      <c r="D47" s="18" t="s">
        <v>161</v>
      </c>
      <c r="E47" s="18" t="s">
        <v>179</v>
      </c>
      <c r="F47" s="18">
        <v>89000</v>
      </c>
      <c r="G47" s="18">
        <f t="shared" si="0"/>
        <v>89000</v>
      </c>
      <c r="H47" s="18"/>
      <c r="L47" s="18"/>
      <c r="M47" s="5"/>
      <c r="N47" s="18"/>
      <c r="O47" s="17"/>
    </row>
    <row r="48" spans="1:15" x14ac:dyDescent="0.3">
      <c r="A48" s="18" t="s">
        <v>265</v>
      </c>
      <c r="B48" s="18" t="s">
        <v>175</v>
      </c>
      <c r="C48" s="18" t="s">
        <v>71</v>
      </c>
      <c r="D48" s="18" t="s">
        <v>171</v>
      </c>
      <c r="E48" s="18" t="s">
        <v>160</v>
      </c>
      <c r="F48" s="18">
        <v>34000</v>
      </c>
      <c r="G48" s="18">
        <f t="shared" si="0"/>
        <v>34000</v>
      </c>
      <c r="H48" s="18"/>
      <c r="L48" s="18"/>
      <c r="M48" s="5"/>
      <c r="N48" s="18"/>
      <c r="O48" s="17"/>
    </row>
    <row r="49" spans="1:15" x14ac:dyDescent="0.3">
      <c r="A49" s="18" t="s">
        <v>396</v>
      </c>
      <c r="B49" s="18" t="s">
        <v>189</v>
      </c>
      <c r="C49" s="18" t="s">
        <v>80</v>
      </c>
      <c r="D49" s="18" t="s">
        <v>171</v>
      </c>
      <c r="E49" s="18" t="s">
        <v>182</v>
      </c>
      <c r="F49" s="18">
        <v>103000</v>
      </c>
      <c r="G49" s="18">
        <f t="shared" si="0"/>
        <v>110210</v>
      </c>
      <c r="H49" s="18"/>
      <c r="L49" s="18"/>
      <c r="M49" s="5"/>
      <c r="N49" s="18"/>
      <c r="O49" s="17"/>
    </row>
    <row r="50" spans="1:15" x14ac:dyDescent="0.3">
      <c r="A50" s="18" t="s">
        <v>249</v>
      </c>
      <c r="B50" s="18" t="s">
        <v>184</v>
      </c>
      <c r="C50" s="18" t="s">
        <v>54</v>
      </c>
      <c r="D50" s="18" t="s">
        <v>167</v>
      </c>
      <c r="E50" s="18" t="s">
        <v>160</v>
      </c>
      <c r="F50" s="18">
        <v>67000</v>
      </c>
      <c r="G50" s="18">
        <f t="shared" si="0"/>
        <v>67000</v>
      </c>
      <c r="H50" s="18"/>
      <c r="L50" s="18"/>
      <c r="M50" s="5"/>
      <c r="N50" s="18"/>
      <c r="O50" s="17"/>
    </row>
    <row r="51" spans="1:15" x14ac:dyDescent="0.3">
      <c r="A51" s="18" t="s">
        <v>230</v>
      </c>
      <c r="B51" s="18" t="s">
        <v>196</v>
      </c>
      <c r="C51" s="18" t="s">
        <v>102</v>
      </c>
      <c r="D51" s="18" t="s">
        <v>161</v>
      </c>
      <c r="E51" s="18" t="s">
        <v>160</v>
      </c>
      <c r="F51" s="18">
        <v>39000</v>
      </c>
      <c r="G51" s="18">
        <f t="shared" si="0"/>
        <v>39000</v>
      </c>
      <c r="H51" s="18"/>
      <c r="L51" s="18"/>
      <c r="M51" s="5"/>
      <c r="N51" s="18"/>
      <c r="O51" s="17"/>
    </row>
    <row r="52" spans="1:15" x14ac:dyDescent="0.3">
      <c r="A52" s="18" t="s">
        <v>430</v>
      </c>
      <c r="B52" s="18" t="s">
        <v>177</v>
      </c>
      <c r="C52" s="18" t="s">
        <v>128</v>
      </c>
      <c r="D52" s="18" t="s">
        <v>171</v>
      </c>
      <c r="E52" s="18" t="s">
        <v>160</v>
      </c>
      <c r="F52" s="18">
        <v>69000</v>
      </c>
      <c r="G52" s="18">
        <f t="shared" si="0"/>
        <v>69000</v>
      </c>
      <c r="H52" s="18"/>
      <c r="L52" s="18"/>
      <c r="M52" s="5"/>
      <c r="N52" s="18"/>
      <c r="O52" s="17"/>
    </row>
    <row r="53" spans="1:15" x14ac:dyDescent="0.3">
      <c r="A53" s="18" t="s">
        <v>280</v>
      </c>
      <c r="B53" s="18" t="s">
        <v>169</v>
      </c>
      <c r="C53" s="18" t="s">
        <v>98</v>
      </c>
      <c r="D53" s="18" t="s">
        <v>167</v>
      </c>
      <c r="E53" s="18" t="s">
        <v>160</v>
      </c>
      <c r="F53" s="18">
        <v>95000</v>
      </c>
      <c r="G53" s="18">
        <f t="shared" si="0"/>
        <v>95000</v>
      </c>
      <c r="H53" s="18"/>
      <c r="L53" s="18"/>
      <c r="M53" s="5"/>
      <c r="N53" s="18"/>
      <c r="O53" s="17"/>
    </row>
    <row r="54" spans="1:15" x14ac:dyDescent="0.3">
      <c r="A54" s="18" t="s">
        <v>221</v>
      </c>
      <c r="B54" s="18" t="s">
        <v>197</v>
      </c>
      <c r="C54" s="18" t="s">
        <v>90</v>
      </c>
      <c r="D54" s="18" t="s">
        <v>171</v>
      </c>
      <c r="E54" s="18" t="s">
        <v>182</v>
      </c>
      <c r="F54" s="18">
        <v>102000</v>
      </c>
      <c r="G54" s="18">
        <f t="shared" si="0"/>
        <v>109140</v>
      </c>
      <c r="H54" s="18"/>
      <c r="L54" s="18"/>
      <c r="M54" s="5"/>
      <c r="N54" s="18"/>
      <c r="O54" s="17"/>
    </row>
    <row r="55" spans="1:15" x14ac:dyDescent="0.3">
      <c r="A55" s="18" t="s">
        <v>429</v>
      </c>
      <c r="B55" s="18" t="s">
        <v>197</v>
      </c>
      <c r="C55" s="18" t="s">
        <v>110</v>
      </c>
      <c r="D55" s="18" t="s">
        <v>161</v>
      </c>
      <c r="E55" s="18" t="s">
        <v>160</v>
      </c>
      <c r="F55" s="18">
        <v>66000</v>
      </c>
      <c r="G55" s="18">
        <f t="shared" si="0"/>
        <v>66000</v>
      </c>
      <c r="H55" s="18"/>
      <c r="L55" s="18"/>
      <c r="M55" s="5"/>
      <c r="N55" s="18"/>
      <c r="O55" s="17"/>
    </row>
    <row r="56" spans="1:15" x14ac:dyDescent="0.3">
      <c r="A56" s="18" t="s">
        <v>397</v>
      </c>
      <c r="B56" s="18" t="s">
        <v>166</v>
      </c>
      <c r="C56" s="18" t="s">
        <v>37</v>
      </c>
      <c r="D56" s="18" t="s">
        <v>161</v>
      </c>
      <c r="E56" s="18" t="s">
        <v>179</v>
      </c>
      <c r="F56" s="18">
        <v>112000</v>
      </c>
      <c r="G56" s="18">
        <f t="shared" si="0"/>
        <v>112000</v>
      </c>
      <c r="H56" s="18"/>
      <c r="L56" s="18"/>
      <c r="M56" s="5"/>
      <c r="N56" s="18"/>
      <c r="O56" s="17"/>
    </row>
    <row r="57" spans="1:15" x14ac:dyDescent="0.3">
      <c r="A57" s="18" t="s">
        <v>428</v>
      </c>
      <c r="B57" s="18" t="s">
        <v>177</v>
      </c>
      <c r="C57" s="18" t="s">
        <v>132</v>
      </c>
      <c r="D57" s="18" t="s">
        <v>171</v>
      </c>
      <c r="E57" s="18" t="s">
        <v>160</v>
      </c>
      <c r="F57" s="18">
        <v>36000</v>
      </c>
      <c r="G57" s="18">
        <f t="shared" si="0"/>
        <v>36000</v>
      </c>
      <c r="H57" s="18"/>
      <c r="L57" s="18"/>
      <c r="M57" s="5"/>
      <c r="N57" s="18"/>
      <c r="O57" s="17"/>
    </row>
    <row r="58" spans="1:15" x14ac:dyDescent="0.3">
      <c r="A58" s="18" t="s">
        <v>253</v>
      </c>
      <c r="B58" s="18" t="s">
        <v>176</v>
      </c>
      <c r="C58" s="18" t="s">
        <v>35</v>
      </c>
      <c r="D58" s="18" t="s">
        <v>161</v>
      </c>
      <c r="E58" s="18" t="s">
        <v>160</v>
      </c>
      <c r="F58" s="18">
        <v>65000</v>
      </c>
      <c r="G58" s="18">
        <f t="shared" si="0"/>
        <v>65000</v>
      </c>
      <c r="H58" s="18"/>
      <c r="L58" s="18"/>
      <c r="M58" s="5"/>
      <c r="N58" s="18"/>
      <c r="O58" s="17"/>
    </row>
    <row r="59" spans="1:15" x14ac:dyDescent="0.3">
      <c r="A59" s="18" t="s">
        <v>406</v>
      </c>
      <c r="B59" s="18" t="s">
        <v>169</v>
      </c>
      <c r="C59" s="18" t="s">
        <v>132</v>
      </c>
      <c r="D59" s="18" t="s">
        <v>171</v>
      </c>
      <c r="E59" s="18" t="s">
        <v>160</v>
      </c>
      <c r="F59" s="18">
        <v>80000</v>
      </c>
      <c r="G59" s="18">
        <f t="shared" si="0"/>
        <v>80000</v>
      </c>
      <c r="H59" s="18"/>
      <c r="L59" s="18"/>
      <c r="M59" s="5"/>
      <c r="N59" s="18"/>
      <c r="O59" s="17"/>
    </row>
    <row r="60" spans="1:15" x14ac:dyDescent="0.3">
      <c r="A60" s="18" t="s">
        <v>427</v>
      </c>
      <c r="B60" s="18" t="s">
        <v>191</v>
      </c>
      <c r="C60" s="18" t="s">
        <v>106</v>
      </c>
      <c r="D60" s="18" t="s">
        <v>167</v>
      </c>
      <c r="E60" s="18" t="s">
        <v>160</v>
      </c>
      <c r="F60" s="18">
        <v>89000</v>
      </c>
      <c r="G60" s="18">
        <f t="shared" si="0"/>
        <v>89000</v>
      </c>
      <c r="H60" s="18"/>
      <c r="L60" s="18"/>
      <c r="M60" s="5"/>
      <c r="N60" s="18"/>
      <c r="O60" s="17"/>
    </row>
    <row r="61" spans="1:15" x14ac:dyDescent="0.3">
      <c r="A61" s="18" t="s">
        <v>355</v>
      </c>
      <c r="B61" s="18" t="s">
        <v>202</v>
      </c>
      <c r="C61" s="18" t="s">
        <v>96</v>
      </c>
      <c r="D61" s="18" t="s">
        <v>171</v>
      </c>
      <c r="E61" s="18" t="s">
        <v>182</v>
      </c>
      <c r="F61" s="18">
        <v>89000</v>
      </c>
      <c r="G61" s="18">
        <f t="shared" si="0"/>
        <v>95230</v>
      </c>
      <c r="H61" s="18"/>
      <c r="L61" s="18"/>
      <c r="M61" s="5"/>
      <c r="N61" s="18"/>
      <c r="O61" s="17"/>
    </row>
    <row r="62" spans="1:15" x14ac:dyDescent="0.3">
      <c r="A62" s="18" t="s">
        <v>400</v>
      </c>
      <c r="B62" s="18" t="s">
        <v>210</v>
      </c>
      <c r="C62" s="18" t="s">
        <v>58</v>
      </c>
      <c r="D62" s="18" t="s">
        <v>161</v>
      </c>
      <c r="E62" s="18" t="s">
        <v>160</v>
      </c>
      <c r="F62" s="18">
        <v>45000</v>
      </c>
      <c r="G62" s="18">
        <f t="shared" si="0"/>
        <v>45000</v>
      </c>
      <c r="H62" s="18"/>
      <c r="L62" s="18"/>
      <c r="M62" s="5"/>
      <c r="N62" s="18"/>
      <c r="O62" s="17"/>
    </row>
    <row r="63" spans="1:15" x14ac:dyDescent="0.3">
      <c r="A63" s="18" t="s">
        <v>426</v>
      </c>
      <c r="B63" s="18" t="s">
        <v>199</v>
      </c>
      <c r="C63" s="18" t="s">
        <v>114</v>
      </c>
      <c r="D63" s="18" t="s">
        <v>167</v>
      </c>
      <c r="E63" s="18" t="s">
        <v>160</v>
      </c>
      <c r="F63" s="18">
        <v>38000</v>
      </c>
      <c r="G63" s="18">
        <f t="shared" si="0"/>
        <v>38000</v>
      </c>
      <c r="H63" s="18"/>
      <c r="L63" s="18"/>
      <c r="M63" s="5"/>
      <c r="N63" s="18"/>
      <c r="O63" s="17"/>
    </row>
    <row r="64" spans="1:15" x14ac:dyDescent="0.3">
      <c r="A64" s="18" t="s">
        <v>329</v>
      </c>
      <c r="B64" s="18" t="s">
        <v>196</v>
      </c>
      <c r="C64" s="18" t="s">
        <v>134</v>
      </c>
      <c r="D64" s="18" t="s">
        <v>161</v>
      </c>
      <c r="E64" s="18" t="s">
        <v>179</v>
      </c>
      <c r="F64" s="18">
        <v>108000</v>
      </c>
      <c r="G64" s="18">
        <f t="shared" si="0"/>
        <v>108000</v>
      </c>
      <c r="H64" s="18"/>
      <c r="L64" s="18"/>
      <c r="M64" s="5"/>
      <c r="N64" s="18"/>
      <c r="O64" s="17"/>
    </row>
    <row r="65" spans="1:15" x14ac:dyDescent="0.3">
      <c r="A65" s="18" t="s">
        <v>307</v>
      </c>
      <c r="B65" s="18" t="s">
        <v>200</v>
      </c>
      <c r="C65" s="18" t="s">
        <v>119</v>
      </c>
      <c r="D65" s="18" t="s">
        <v>171</v>
      </c>
      <c r="E65" s="18" t="s">
        <v>182</v>
      </c>
      <c r="F65" s="18">
        <v>128000</v>
      </c>
      <c r="G65" s="18">
        <f t="shared" si="0"/>
        <v>136960</v>
      </c>
      <c r="H65" s="18"/>
      <c r="L65" s="18"/>
      <c r="M65" s="5"/>
      <c r="N65" s="18"/>
      <c r="O65" s="17"/>
    </row>
    <row r="66" spans="1:15" x14ac:dyDescent="0.3">
      <c r="A66" s="18" t="s">
        <v>297</v>
      </c>
      <c r="B66" s="18" t="s">
        <v>198</v>
      </c>
      <c r="C66" s="18" t="s">
        <v>7</v>
      </c>
      <c r="D66" s="18" t="s">
        <v>167</v>
      </c>
      <c r="E66" s="18" t="s">
        <v>160</v>
      </c>
      <c r="F66" s="18">
        <v>79000</v>
      </c>
      <c r="G66" s="18">
        <f t="shared" si="0"/>
        <v>79000</v>
      </c>
      <c r="H66" s="18"/>
      <c r="L66" s="18"/>
      <c r="M66" s="5"/>
      <c r="N66" s="18"/>
      <c r="O66" s="17"/>
    </row>
    <row r="67" spans="1:15" x14ac:dyDescent="0.3">
      <c r="A67" s="18" t="s">
        <v>263</v>
      </c>
      <c r="B67" s="18" t="s">
        <v>192</v>
      </c>
      <c r="C67" s="18" t="s">
        <v>88</v>
      </c>
      <c r="D67" s="18" t="s">
        <v>171</v>
      </c>
      <c r="E67" s="18" t="s">
        <v>182</v>
      </c>
      <c r="F67" s="18">
        <v>140000</v>
      </c>
      <c r="G67" s="18">
        <f t="shared" si="0"/>
        <v>149800</v>
      </c>
      <c r="H67" s="18"/>
      <c r="L67" s="18"/>
      <c r="M67" s="5"/>
      <c r="N67" s="18"/>
      <c r="O67" s="17"/>
    </row>
    <row r="68" spans="1:15" x14ac:dyDescent="0.3">
      <c r="A68" s="18" t="s">
        <v>351</v>
      </c>
      <c r="B68" s="18" t="s">
        <v>209</v>
      </c>
      <c r="C68" s="18" t="s">
        <v>129</v>
      </c>
      <c r="D68" s="18" t="s">
        <v>161</v>
      </c>
      <c r="E68" s="18" t="s">
        <v>179</v>
      </c>
      <c r="F68" s="18">
        <v>104000</v>
      </c>
      <c r="G68" s="18">
        <f t="shared" si="0"/>
        <v>104000</v>
      </c>
      <c r="H68" s="18"/>
      <c r="L68" s="18"/>
      <c r="M68" s="5"/>
      <c r="N68" s="18"/>
      <c r="O68" s="17"/>
    </row>
    <row r="69" spans="1:15" x14ac:dyDescent="0.3">
      <c r="A69" s="18" t="s">
        <v>249</v>
      </c>
      <c r="B69" s="18" t="s">
        <v>174</v>
      </c>
      <c r="C69" s="18" t="s">
        <v>78</v>
      </c>
      <c r="D69" s="18" t="s">
        <v>171</v>
      </c>
      <c r="E69" s="18" t="s">
        <v>160</v>
      </c>
      <c r="F69" s="18">
        <v>33000</v>
      </c>
      <c r="G69" s="18">
        <f t="shared" si="0"/>
        <v>33000</v>
      </c>
      <c r="H69" s="18"/>
      <c r="L69" s="18"/>
      <c r="M69" s="5"/>
      <c r="N69" s="18"/>
      <c r="O69" s="17"/>
    </row>
    <row r="70" spans="1:15" x14ac:dyDescent="0.3">
      <c r="A70" s="18" t="s">
        <v>425</v>
      </c>
      <c r="B70" s="18" t="s">
        <v>174</v>
      </c>
      <c r="C70" s="18" t="s">
        <v>93</v>
      </c>
      <c r="D70" s="18" t="s">
        <v>161</v>
      </c>
      <c r="E70" s="18" t="s">
        <v>179</v>
      </c>
      <c r="F70" s="18">
        <v>103000</v>
      </c>
      <c r="G70" s="18">
        <f t="shared" si="0"/>
        <v>103000</v>
      </c>
      <c r="H70" s="18"/>
      <c r="L70" s="18"/>
      <c r="M70" s="5"/>
      <c r="N70" s="18"/>
      <c r="O70" s="17"/>
    </row>
    <row r="71" spans="1:15" x14ac:dyDescent="0.3">
      <c r="A71" s="18" t="s">
        <v>424</v>
      </c>
      <c r="B71" s="18" t="s">
        <v>190</v>
      </c>
      <c r="C71" s="18" t="s">
        <v>122</v>
      </c>
      <c r="D71" s="18" t="s">
        <v>161</v>
      </c>
      <c r="E71" s="18" t="s">
        <v>179</v>
      </c>
      <c r="F71" s="18">
        <v>91000</v>
      </c>
      <c r="G71" s="18">
        <f t="shared" ref="G71:G134" si="1">IF(AND(F71&gt;50000,E71="სტატუსი"),F71+F71*$K$5,F71)</f>
        <v>91000</v>
      </c>
      <c r="H71" s="18"/>
      <c r="L71" s="18"/>
      <c r="M71" s="5"/>
      <c r="N71" s="18"/>
      <c r="O71" s="17"/>
    </row>
    <row r="72" spans="1:15" x14ac:dyDescent="0.3">
      <c r="A72" s="18" t="s">
        <v>347</v>
      </c>
      <c r="B72" s="18" t="s">
        <v>187</v>
      </c>
      <c r="C72" s="18" t="s">
        <v>49</v>
      </c>
      <c r="D72" s="18" t="s">
        <v>167</v>
      </c>
      <c r="E72" s="18" t="s">
        <v>160</v>
      </c>
      <c r="F72" s="18">
        <v>60000</v>
      </c>
      <c r="G72" s="18">
        <f t="shared" si="1"/>
        <v>60000</v>
      </c>
      <c r="H72" s="18"/>
      <c r="L72" s="18"/>
      <c r="M72" s="5"/>
      <c r="N72" s="18"/>
      <c r="O72" s="17"/>
    </row>
    <row r="73" spans="1:15" x14ac:dyDescent="0.3">
      <c r="A73" s="18" t="s">
        <v>325</v>
      </c>
      <c r="B73" s="18" t="s">
        <v>200</v>
      </c>
      <c r="C73" s="18" t="s">
        <v>29</v>
      </c>
      <c r="D73" s="18" t="s">
        <v>171</v>
      </c>
      <c r="E73" s="18" t="s">
        <v>182</v>
      </c>
      <c r="F73" s="18">
        <v>89000</v>
      </c>
      <c r="G73" s="18">
        <f t="shared" si="1"/>
        <v>95230</v>
      </c>
      <c r="H73" s="18"/>
      <c r="L73" s="18"/>
      <c r="M73" s="5"/>
      <c r="N73" s="18"/>
      <c r="O73" s="17"/>
    </row>
    <row r="74" spans="1:15" x14ac:dyDescent="0.3">
      <c r="A74" s="18" t="s">
        <v>267</v>
      </c>
      <c r="B74" s="18" t="s">
        <v>205</v>
      </c>
      <c r="C74" s="18" t="s">
        <v>148</v>
      </c>
      <c r="D74" s="18" t="s">
        <v>167</v>
      </c>
      <c r="E74" s="18" t="s">
        <v>160</v>
      </c>
      <c r="F74" s="18">
        <v>146000</v>
      </c>
      <c r="G74" s="18">
        <f t="shared" si="1"/>
        <v>146000</v>
      </c>
      <c r="H74" s="18"/>
      <c r="L74" s="18"/>
      <c r="M74" s="5"/>
      <c r="N74" s="18"/>
      <c r="O74" s="17"/>
    </row>
    <row r="75" spans="1:15" x14ac:dyDescent="0.3">
      <c r="A75" s="18" t="s">
        <v>271</v>
      </c>
      <c r="B75" s="18" t="s">
        <v>180</v>
      </c>
      <c r="C75" s="18" t="s">
        <v>71</v>
      </c>
      <c r="D75" s="18" t="s">
        <v>171</v>
      </c>
      <c r="E75" s="18" t="s">
        <v>160</v>
      </c>
      <c r="F75" s="18">
        <v>76000</v>
      </c>
      <c r="G75" s="18">
        <f t="shared" si="1"/>
        <v>76000</v>
      </c>
      <c r="H75" s="18"/>
      <c r="L75" s="18"/>
      <c r="M75" s="5"/>
      <c r="N75" s="18"/>
      <c r="O75" s="17"/>
    </row>
    <row r="76" spans="1:15" x14ac:dyDescent="0.3">
      <c r="A76" s="18" t="s">
        <v>423</v>
      </c>
      <c r="B76" s="18" t="s">
        <v>210</v>
      </c>
      <c r="C76" s="18" t="s">
        <v>29</v>
      </c>
      <c r="D76" s="18" t="s">
        <v>171</v>
      </c>
      <c r="E76" s="18" t="s">
        <v>182</v>
      </c>
      <c r="F76" s="18">
        <v>96000</v>
      </c>
      <c r="G76" s="18">
        <f t="shared" si="1"/>
        <v>102720</v>
      </c>
      <c r="H76" s="18"/>
      <c r="L76" s="18"/>
      <c r="M76" s="5"/>
      <c r="N76" s="18"/>
      <c r="O76" s="17"/>
    </row>
    <row r="77" spans="1:15" x14ac:dyDescent="0.3">
      <c r="A77" s="18" t="s">
        <v>422</v>
      </c>
      <c r="B77" s="18" t="s">
        <v>166</v>
      </c>
      <c r="C77" s="18" t="s">
        <v>98</v>
      </c>
      <c r="D77" s="18" t="s">
        <v>167</v>
      </c>
      <c r="E77" s="18" t="s">
        <v>160</v>
      </c>
      <c r="F77" s="18">
        <v>121000</v>
      </c>
      <c r="G77" s="18">
        <f t="shared" si="1"/>
        <v>121000</v>
      </c>
      <c r="H77" s="18"/>
      <c r="L77" s="18"/>
      <c r="M77" s="5"/>
      <c r="N77" s="18"/>
      <c r="O77" s="17"/>
    </row>
    <row r="78" spans="1:15" x14ac:dyDescent="0.3">
      <c r="A78" s="18" t="s">
        <v>221</v>
      </c>
      <c r="B78" s="18" t="s">
        <v>210</v>
      </c>
      <c r="C78" s="18" t="s">
        <v>135</v>
      </c>
      <c r="D78" s="18" t="s">
        <v>161</v>
      </c>
      <c r="E78" s="18" t="s">
        <v>179</v>
      </c>
      <c r="F78" s="18">
        <v>110000</v>
      </c>
      <c r="G78" s="18">
        <f t="shared" si="1"/>
        <v>110000</v>
      </c>
      <c r="H78" s="18"/>
      <c r="L78" s="18"/>
      <c r="M78" s="5"/>
      <c r="N78" s="18"/>
      <c r="O78" s="17"/>
    </row>
    <row r="79" spans="1:15" x14ac:dyDescent="0.3">
      <c r="A79" s="18" t="s">
        <v>276</v>
      </c>
      <c r="B79" s="18" t="s">
        <v>187</v>
      </c>
      <c r="C79" s="18" t="s">
        <v>69</v>
      </c>
      <c r="D79" s="18" t="s">
        <v>171</v>
      </c>
      <c r="E79" s="18" t="s">
        <v>160</v>
      </c>
      <c r="F79" s="18">
        <v>40000</v>
      </c>
      <c r="G79" s="18">
        <f t="shared" si="1"/>
        <v>40000</v>
      </c>
      <c r="H79" s="18"/>
      <c r="L79" s="18"/>
      <c r="M79" s="5"/>
      <c r="N79" s="18"/>
      <c r="O79" s="17"/>
    </row>
    <row r="80" spans="1:15" x14ac:dyDescent="0.3">
      <c r="A80" s="18" t="s">
        <v>421</v>
      </c>
      <c r="B80" s="18" t="s">
        <v>204</v>
      </c>
      <c r="C80" s="18" t="s">
        <v>60</v>
      </c>
      <c r="D80" s="18" t="s">
        <v>167</v>
      </c>
      <c r="E80" s="18" t="s">
        <v>160</v>
      </c>
      <c r="F80" s="18">
        <v>126000</v>
      </c>
      <c r="G80" s="18">
        <f t="shared" si="1"/>
        <v>126000</v>
      </c>
      <c r="H80" s="18"/>
      <c r="L80" s="18"/>
      <c r="M80" s="5"/>
      <c r="N80" s="18"/>
      <c r="O80" s="17"/>
    </row>
    <row r="81" spans="1:15" x14ac:dyDescent="0.3">
      <c r="A81" s="18" t="s">
        <v>291</v>
      </c>
      <c r="B81" s="18" t="s">
        <v>201</v>
      </c>
      <c r="C81" s="18" t="s">
        <v>133</v>
      </c>
      <c r="D81" s="18" t="s">
        <v>171</v>
      </c>
      <c r="E81" s="18" t="s">
        <v>182</v>
      </c>
      <c r="F81" s="18">
        <v>136000</v>
      </c>
      <c r="G81" s="18">
        <f t="shared" si="1"/>
        <v>145520</v>
      </c>
      <c r="H81" s="18"/>
      <c r="L81" s="18"/>
      <c r="M81" s="5"/>
      <c r="N81" s="18"/>
      <c r="O81" s="17"/>
    </row>
    <row r="82" spans="1:15" x14ac:dyDescent="0.3">
      <c r="A82" s="18" t="s">
        <v>362</v>
      </c>
      <c r="B82" s="18" t="s">
        <v>175</v>
      </c>
      <c r="C82" s="18" t="s">
        <v>115</v>
      </c>
      <c r="D82" s="18" t="s">
        <v>171</v>
      </c>
      <c r="E82" s="18" t="s">
        <v>182</v>
      </c>
      <c r="F82" s="18">
        <v>148000</v>
      </c>
      <c r="G82" s="18">
        <f t="shared" si="1"/>
        <v>158360</v>
      </c>
      <c r="H82" s="18"/>
      <c r="L82" s="18"/>
      <c r="M82" s="5"/>
      <c r="N82" s="18"/>
      <c r="O82" s="17"/>
    </row>
    <row r="83" spans="1:15" x14ac:dyDescent="0.3">
      <c r="A83" s="18" t="s">
        <v>420</v>
      </c>
      <c r="B83" s="18" t="s">
        <v>191</v>
      </c>
      <c r="C83" s="18" t="s">
        <v>118</v>
      </c>
      <c r="D83" s="18" t="s">
        <v>161</v>
      </c>
      <c r="E83" s="18" t="s">
        <v>179</v>
      </c>
      <c r="F83" s="18">
        <v>103000</v>
      </c>
      <c r="G83" s="18">
        <f t="shared" si="1"/>
        <v>103000</v>
      </c>
      <c r="H83" s="18"/>
      <c r="L83" s="18"/>
      <c r="M83" s="5"/>
      <c r="N83" s="18"/>
      <c r="O83" s="17"/>
    </row>
    <row r="84" spans="1:15" x14ac:dyDescent="0.3">
      <c r="A84" s="18" t="s">
        <v>419</v>
      </c>
      <c r="B84" s="18" t="s">
        <v>170</v>
      </c>
      <c r="C84" s="18" t="s">
        <v>143</v>
      </c>
      <c r="D84" s="18" t="s">
        <v>161</v>
      </c>
      <c r="E84" s="18" t="s">
        <v>160</v>
      </c>
      <c r="F84" s="18">
        <v>80000</v>
      </c>
      <c r="G84" s="18">
        <f t="shared" si="1"/>
        <v>80000</v>
      </c>
      <c r="H84" s="18"/>
      <c r="L84" s="18"/>
      <c r="M84" s="5"/>
      <c r="N84" s="18"/>
      <c r="O84" s="17"/>
    </row>
    <row r="85" spans="1:15" x14ac:dyDescent="0.3">
      <c r="A85" s="18" t="s">
        <v>332</v>
      </c>
      <c r="B85" s="18" t="s">
        <v>206</v>
      </c>
      <c r="C85" s="18" t="s">
        <v>63</v>
      </c>
      <c r="D85" s="18" t="s">
        <v>167</v>
      </c>
      <c r="E85" s="18" t="s">
        <v>160</v>
      </c>
      <c r="F85" s="18">
        <v>107000</v>
      </c>
      <c r="G85" s="18">
        <f t="shared" si="1"/>
        <v>107000</v>
      </c>
      <c r="H85" s="18"/>
      <c r="L85" s="18"/>
      <c r="M85" s="5"/>
      <c r="N85" s="18"/>
      <c r="O85" s="17"/>
    </row>
    <row r="86" spans="1:15" x14ac:dyDescent="0.3">
      <c r="A86" s="18" t="s">
        <v>297</v>
      </c>
      <c r="B86" s="18" t="s">
        <v>170</v>
      </c>
      <c r="C86" s="18" t="s">
        <v>66</v>
      </c>
      <c r="D86" s="18" t="s">
        <v>167</v>
      </c>
      <c r="E86" s="18" t="s">
        <v>160</v>
      </c>
      <c r="F86" s="18">
        <v>88000</v>
      </c>
      <c r="G86" s="18">
        <f t="shared" si="1"/>
        <v>88000</v>
      </c>
      <c r="H86" s="18"/>
      <c r="L86" s="18"/>
      <c r="M86" s="5"/>
      <c r="N86" s="18"/>
      <c r="O86" s="17"/>
    </row>
    <row r="87" spans="1:15" x14ac:dyDescent="0.3">
      <c r="A87" s="18" t="s">
        <v>289</v>
      </c>
      <c r="B87" s="18" t="s">
        <v>200</v>
      </c>
      <c r="C87" s="18" t="s">
        <v>66</v>
      </c>
      <c r="D87" s="18" t="s">
        <v>161</v>
      </c>
      <c r="E87" s="18" t="s">
        <v>179</v>
      </c>
      <c r="F87" s="18">
        <v>124000</v>
      </c>
      <c r="G87" s="18">
        <f t="shared" si="1"/>
        <v>124000</v>
      </c>
      <c r="H87" s="18"/>
      <c r="L87" s="18"/>
      <c r="M87" s="5"/>
      <c r="N87" s="18"/>
      <c r="O87" s="17"/>
    </row>
    <row r="88" spans="1:15" x14ac:dyDescent="0.3">
      <c r="A88" s="18" t="s">
        <v>329</v>
      </c>
      <c r="B88" s="18" t="s">
        <v>190</v>
      </c>
      <c r="C88" s="18" t="s">
        <v>146</v>
      </c>
      <c r="D88" s="18" t="s">
        <v>167</v>
      </c>
      <c r="E88" s="18" t="s">
        <v>160</v>
      </c>
      <c r="F88" s="18">
        <v>68000</v>
      </c>
      <c r="G88" s="18">
        <f t="shared" si="1"/>
        <v>68000</v>
      </c>
      <c r="H88" s="18"/>
      <c r="L88" s="18"/>
      <c r="M88" s="5"/>
      <c r="N88" s="18"/>
      <c r="O88" s="17"/>
    </row>
    <row r="89" spans="1:15" x14ac:dyDescent="0.3">
      <c r="A89" s="18" t="s">
        <v>242</v>
      </c>
      <c r="B89" s="18" t="s">
        <v>181</v>
      </c>
      <c r="C89" s="18" t="s">
        <v>54</v>
      </c>
      <c r="D89" s="18" t="s">
        <v>161</v>
      </c>
      <c r="E89" s="18" t="s">
        <v>179</v>
      </c>
      <c r="F89" s="18">
        <v>145000</v>
      </c>
      <c r="G89" s="18">
        <f t="shared" si="1"/>
        <v>145000</v>
      </c>
      <c r="H89" s="18"/>
      <c r="L89" s="18"/>
      <c r="M89" s="5"/>
      <c r="N89" s="18"/>
      <c r="O89" s="17"/>
    </row>
    <row r="90" spans="1:15" x14ac:dyDescent="0.3">
      <c r="A90" s="18" t="s">
        <v>418</v>
      </c>
      <c r="B90" s="18" t="s">
        <v>181</v>
      </c>
      <c r="C90" s="18" t="s">
        <v>146</v>
      </c>
      <c r="D90" s="18" t="s">
        <v>161</v>
      </c>
      <c r="E90" s="18" t="s">
        <v>179</v>
      </c>
      <c r="F90" s="18">
        <v>147000</v>
      </c>
      <c r="G90" s="18">
        <f t="shared" si="1"/>
        <v>147000</v>
      </c>
      <c r="H90" s="18"/>
      <c r="L90" s="18"/>
      <c r="M90" s="5"/>
      <c r="N90" s="18"/>
      <c r="O90" s="17"/>
    </row>
    <row r="91" spans="1:15" x14ac:dyDescent="0.3">
      <c r="A91" s="18" t="s">
        <v>261</v>
      </c>
      <c r="B91" s="18" t="s">
        <v>188</v>
      </c>
      <c r="C91" s="18" t="s">
        <v>132</v>
      </c>
      <c r="D91" s="18" t="s">
        <v>171</v>
      </c>
      <c r="E91" s="18" t="s">
        <v>160</v>
      </c>
      <c r="F91" s="18">
        <v>75000</v>
      </c>
      <c r="G91" s="18">
        <f t="shared" si="1"/>
        <v>75000</v>
      </c>
      <c r="H91" s="18"/>
      <c r="L91" s="18"/>
      <c r="M91" s="5"/>
      <c r="N91" s="18"/>
      <c r="O91" s="17"/>
    </row>
    <row r="92" spans="1:15" x14ac:dyDescent="0.3">
      <c r="A92" s="18" t="s">
        <v>230</v>
      </c>
      <c r="B92" s="18" t="s">
        <v>208</v>
      </c>
      <c r="C92" s="18" t="s">
        <v>148</v>
      </c>
      <c r="D92" s="18" t="s">
        <v>161</v>
      </c>
      <c r="E92" s="18" t="s">
        <v>160</v>
      </c>
      <c r="F92" s="18">
        <v>78000</v>
      </c>
      <c r="G92" s="18">
        <f t="shared" si="1"/>
        <v>78000</v>
      </c>
      <c r="H92" s="18"/>
      <c r="L92" s="18"/>
      <c r="M92" s="5"/>
      <c r="N92" s="18"/>
      <c r="O92" s="17"/>
    </row>
    <row r="93" spans="1:15" x14ac:dyDescent="0.3">
      <c r="A93" s="18" t="s">
        <v>368</v>
      </c>
      <c r="B93" s="18" t="s">
        <v>169</v>
      </c>
      <c r="C93" s="18" t="s">
        <v>74</v>
      </c>
      <c r="D93" s="18" t="s">
        <v>171</v>
      </c>
      <c r="E93" s="18" t="s">
        <v>182</v>
      </c>
      <c r="F93" s="18">
        <v>84000</v>
      </c>
      <c r="G93" s="18">
        <f t="shared" si="1"/>
        <v>89880</v>
      </c>
      <c r="H93" s="18"/>
      <c r="L93" s="18"/>
      <c r="M93" s="5"/>
      <c r="N93" s="18"/>
      <c r="O93" s="17"/>
    </row>
    <row r="94" spans="1:15" x14ac:dyDescent="0.3">
      <c r="A94" s="18" t="s">
        <v>314</v>
      </c>
      <c r="B94" s="18" t="s">
        <v>176</v>
      </c>
      <c r="C94" s="18" t="s">
        <v>74</v>
      </c>
      <c r="D94" s="18" t="s">
        <v>167</v>
      </c>
      <c r="E94" s="18" t="s">
        <v>160</v>
      </c>
      <c r="F94" s="18">
        <v>112000</v>
      </c>
      <c r="G94" s="18">
        <f t="shared" si="1"/>
        <v>112000</v>
      </c>
      <c r="H94" s="18"/>
      <c r="L94" s="18"/>
      <c r="M94" s="5"/>
      <c r="N94" s="18"/>
      <c r="O94" s="17"/>
    </row>
    <row r="95" spans="1:15" x14ac:dyDescent="0.3">
      <c r="A95" s="18" t="s">
        <v>305</v>
      </c>
      <c r="B95" s="18" t="s">
        <v>202</v>
      </c>
      <c r="C95" s="18" t="s">
        <v>97</v>
      </c>
      <c r="D95" s="18" t="s">
        <v>167</v>
      </c>
      <c r="E95" s="18" t="s">
        <v>160</v>
      </c>
      <c r="F95" s="18">
        <v>137000</v>
      </c>
      <c r="G95" s="18">
        <f t="shared" si="1"/>
        <v>137000</v>
      </c>
      <c r="H95" s="18"/>
      <c r="L95" s="18"/>
      <c r="M95" s="5"/>
      <c r="N95" s="18"/>
      <c r="O95" s="17"/>
    </row>
    <row r="96" spans="1:15" x14ac:dyDescent="0.3">
      <c r="A96" s="18" t="s">
        <v>336</v>
      </c>
      <c r="B96" s="18" t="s">
        <v>177</v>
      </c>
      <c r="C96" s="18" t="s">
        <v>23</v>
      </c>
      <c r="D96" s="18" t="s">
        <v>161</v>
      </c>
      <c r="E96" s="18" t="s">
        <v>160</v>
      </c>
      <c r="F96" s="18">
        <v>45000</v>
      </c>
      <c r="G96" s="18">
        <f t="shared" si="1"/>
        <v>45000</v>
      </c>
      <c r="H96" s="18"/>
      <c r="L96" s="18"/>
      <c r="M96" s="5"/>
      <c r="N96" s="18"/>
      <c r="O96" s="17"/>
    </row>
    <row r="97" spans="1:15" x14ac:dyDescent="0.3">
      <c r="A97" s="18" t="s">
        <v>284</v>
      </c>
      <c r="B97" s="18" t="s">
        <v>207</v>
      </c>
      <c r="C97" s="18" t="s">
        <v>97</v>
      </c>
      <c r="D97" s="18" t="s">
        <v>161</v>
      </c>
      <c r="E97" s="18" t="s">
        <v>160</v>
      </c>
      <c r="F97" s="18">
        <v>33000</v>
      </c>
      <c r="G97" s="18">
        <f t="shared" si="1"/>
        <v>33000</v>
      </c>
      <c r="H97" s="18"/>
      <c r="L97" s="18"/>
      <c r="M97" s="5"/>
      <c r="N97" s="18"/>
      <c r="O97" s="17"/>
    </row>
    <row r="98" spans="1:15" x14ac:dyDescent="0.3">
      <c r="A98" s="18" t="s">
        <v>253</v>
      </c>
      <c r="B98" s="18" t="s">
        <v>169</v>
      </c>
      <c r="C98" s="18" t="s">
        <v>139</v>
      </c>
      <c r="D98" s="18" t="s">
        <v>167</v>
      </c>
      <c r="E98" s="18" t="s">
        <v>160</v>
      </c>
      <c r="F98" s="18">
        <v>92000</v>
      </c>
      <c r="G98" s="18">
        <f t="shared" si="1"/>
        <v>92000</v>
      </c>
      <c r="H98" s="18"/>
      <c r="L98" s="18"/>
      <c r="M98" s="5"/>
      <c r="N98" s="18"/>
      <c r="O98" s="17"/>
    </row>
    <row r="99" spans="1:15" x14ac:dyDescent="0.3">
      <c r="A99" s="18" t="s">
        <v>336</v>
      </c>
      <c r="B99" s="18" t="s">
        <v>188</v>
      </c>
      <c r="C99" s="18" t="s">
        <v>116</v>
      </c>
      <c r="D99" s="18" t="s">
        <v>161</v>
      </c>
      <c r="E99" s="18" t="s">
        <v>179</v>
      </c>
      <c r="F99" s="18">
        <v>119000</v>
      </c>
      <c r="G99" s="18">
        <f t="shared" si="1"/>
        <v>119000</v>
      </c>
      <c r="H99" s="18"/>
      <c r="L99" s="18"/>
      <c r="M99" s="5"/>
      <c r="N99" s="18"/>
      <c r="O99" s="17"/>
    </row>
    <row r="100" spans="1:15" x14ac:dyDescent="0.3">
      <c r="A100" s="18" t="s">
        <v>225</v>
      </c>
      <c r="B100" s="18" t="s">
        <v>185</v>
      </c>
      <c r="C100" s="18" t="s">
        <v>62</v>
      </c>
      <c r="D100" s="18" t="s">
        <v>171</v>
      </c>
      <c r="E100" s="18" t="s">
        <v>160</v>
      </c>
      <c r="F100" s="18">
        <v>49000</v>
      </c>
      <c r="G100" s="18">
        <f t="shared" si="1"/>
        <v>49000</v>
      </c>
      <c r="H100" s="18"/>
      <c r="L100" s="18"/>
      <c r="M100" s="5"/>
      <c r="N100" s="18"/>
      <c r="O100" s="17"/>
    </row>
    <row r="101" spans="1:15" x14ac:dyDescent="0.3">
      <c r="A101" s="18" t="s">
        <v>223</v>
      </c>
      <c r="B101" s="18" t="s">
        <v>207</v>
      </c>
      <c r="C101" s="18" t="s">
        <v>69</v>
      </c>
      <c r="D101" s="18" t="s">
        <v>167</v>
      </c>
      <c r="E101" s="18" t="s">
        <v>160</v>
      </c>
      <c r="F101" s="18">
        <v>131000</v>
      </c>
      <c r="G101" s="18">
        <f t="shared" si="1"/>
        <v>131000</v>
      </c>
      <c r="H101" s="18"/>
      <c r="L101" s="18"/>
      <c r="M101" s="5"/>
      <c r="N101" s="18"/>
      <c r="O101" s="17"/>
    </row>
    <row r="102" spans="1:15" x14ac:dyDescent="0.3">
      <c r="A102" s="18" t="s">
        <v>241</v>
      </c>
      <c r="B102" s="18" t="s">
        <v>194</v>
      </c>
      <c r="C102" s="18" t="s">
        <v>101</v>
      </c>
      <c r="D102" s="18" t="s">
        <v>167</v>
      </c>
      <c r="E102" s="18" t="s">
        <v>160</v>
      </c>
      <c r="F102" s="18">
        <v>73000</v>
      </c>
      <c r="G102" s="18">
        <f t="shared" si="1"/>
        <v>73000</v>
      </c>
      <c r="H102" s="18"/>
      <c r="L102" s="18"/>
      <c r="M102" s="5"/>
      <c r="N102" s="18"/>
      <c r="O102" s="17"/>
    </row>
    <row r="103" spans="1:15" x14ac:dyDescent="0.3">
      <c r="A103" s="18" t="s">
        <v>232</v>
      </c>
      <c r="B103" s="18" t="s">
        <v>184</v>
      </c>
      <c r="C103" s="18" t="s">
        <v>25</v>
      </c>
      <c r="D103" s="18" t="s">
        <v>167</v>
      </c>
      <c r="E103" s="18" t="s">
        <v>160</v>
      </c>
      <c r="F103" s="18">
        <v>145000</v>
      </c>
      <c r="G103" s="18">
        <f t="shared" si="1"/>
        <v>145000</v>
      </c>
      <c r="H103" s="18"/>
      <c r="L103" s="18"/>
      <c r="M103" s="5"/>
      <c r="N103" s="18"/>
      <c r="O103" s="17"/>
    </row>
    <row r="104" spans="1:15" x14ac:dyDescent="0.3">
      <c r="A104" s="18" t="s">
        <v>236</v>
      </c>
      <c r="B104" s="18" t="s">
        <v>183</v>
      </c>
      <c r="C104" s="18" t="s">
        <v>117</v>
      </c>
      <c r="D104" s="18" t="s">
        <v>161</v>
      </c>
      <c r="E104" s="18" t="s">
        <v>179</v>
      </c>
      <c r="F104" s="18">
        <v>145000</v>
      </c>
      <c r="G104" s="18">
        <f t="shared" si="1"/>
        <v>145000</v>
      </c>
      <c r="H104" s="18"/>
      <c r="L104" s="18"/>
      <c r="M104" s="5"/>
      <c r="N104" s="18"/>
      <c r="O104" s="17"/>
    </row>
    <row r="105" spans="1:15" x14ac:dyDescent="0.3">
      <c r="A105" s="18" t="s">
        <v>417</v>
      </c>
      <c r="B105" s="18" t="s">
        <v>210</v>
      </c>
      <c r="C105" s="18" t="s">
        <v>47</v>
      </c>
      <c r="D105" s="18" t="s">
        <v>171</v>
      </c>
      <c r="E105" s="18" t="s">
        <v>182</v>
      </c>
      <c r="F105" s="18">
        <v>112000</v>
      </c>
      <c r="G105" s="18">
        <f t="shared" si="1"/>
        <v>119840</v>
      </c>
      <c r="H105" s="18"/>
      <c r="L105" s="18"/>
      <c r="M105" s="5"/>
      <c r="N105" s="18"/>
      <c r="O105" s="17"/>
    </row>
    <row r="106" spans="1:15" x14ac:dyDescent="0.3">
      <c r="A106" s="18" t="s">
        <v>358</v>
      </c>
      <c r="B106" s="18" t="s">
        <v>193</v>
      </c>
      <c r="C106" s="18" t="s">
        <v>110</v>
      </c>
      <c r="D106" s="18" t="s">
        <v>167</v>
      </c>
      <c r="E106" s="18" t="s">
        <v>160</v>
      </c>
      <c r="F106" s="18">
        <v>40000</v>
      </c>
      <c r="G106" s="18">
        <f t="shared" si="1"/>
        <v>40000</v>
      </c>
      <c r="H106" s="18"/>
      <c r="L106" s="18"/>
      <c r="M106" s="5"/>
      <c r="N106" s="18"/>
      <c r="O106" s="17"/>
    </row>
    <row r="107" spans="1:15" x14ac:dyDescent="0.3">
      <c r="A107" s="18" t="s">
        <v>254</v>
      </c>
      <c r="B107" s="18" t="s">
        <v>166</v>
      </c>
      <c r="C107" s="18" t="s">
        <v>140</v>
      </c>
      <c r="D107" s="18" t="s">
        <v>171</v>
      </c>
      <c r="E107" s="18" t="s">
        <v>160</v>
      </c>
      <c r="F107" s="18">
        <v>52000</v>
      </c>
      <c r="G107" s="18">
        <f t="shared" si="1"/>
        <v>52000</v>
      </c>
      <c r="H107" s="18"/>
      <c r="L107" s="18"/>
      <c r="M107" s="5"/>
      <c r="N107" s="18"/>
      <c r="O107" s="17"/>
    </row>
    <row r="108" spans="1:15" x14ac:dyDescent="0.3">
      <c r="A108" s="18" t="s">
        <v>329</v>
      </c>
      <c r="B108" s="18" t="s">
        <v>176</v>
      </c>
      <c r="C108" s="18" t="s">
        <v>142</v>
      </c>
      <c r="D108" s="18" t="s">
        <v>171</v>
      </c>
      <c r="E108" s="18" t="s">
        <v>182</v>
      </c>
      <c r="F108" s="18">
        <v>84000</v>
      </c>
      <c r="G108" s="18">
        <f t="shared" si="1"/>
        <v>89880</v>
      </c>
      <c r="H108" s="18"/>
      <c r="L108" s="18"/>
      <c r="M108" s="5"/>
      <c r="N108" s="18"/>
      <c r="O108" s="17"/>
    </row>
    <row r="109" spans="1:15" x14ac:dyDescent="0.3">
      <c r="A109" s="18" t="s">
        <v>227</v>
      </c>
      <c r="B109" s="18" t="s">
        <v>207</v>
      </c>
      <c r="C109" s="18" t="s">
        <v>139</v>
      </c>
      <c r="D109" s="18" t="s">
        <v>171</v>
      </c>
      <c r="E109" s="18" t="s">
        <v>160</v>
      </c>
      <c r="F109" s="18">
        <v>78000</v>
      </c>
      <c r="G109" s="18">
        <f t="shared" si="1"/>
        <v>78000</v>
      </c>
      <c r="H109" s="18"/>
      <c r="L109" s="18"/>
      <c r="M109" s="5"/>
      <c r="N109" s="18"/>
      <c r="O109" s="17"/>
    </row>
    <row r="110" spans="1:15" x14ac:dyDescent="0.3">
      <c r="A110" s="18" t="s">
        <v>416</v>
      </c>
      <c r="B110" s="18" t="s">
        <v>187</v>
      </c>
      <c r="C110" s="18" t="s">
        <v>146</v>
      </c>
      <c r="D110" s="18" t="s">
        <v>167</v>
      </c>
      <c r="E110" s="18" t="s">
        <v>160</v>
      </c>
      <c r="F110" s="18">
        <v>108000</v>
      </c>
      <c r="G110" s="18">
        <f t="shared" si="1"/>
        <v>108000</v>
      </c>
      <c r="H110" s="18"/>
      <c r="L110" s="18"/>
      <c r="M110" s="5"/>
      <c r="N110" s="18"/>
      <c r="O110" s="17"/>
    </row>
    <row r="111" spans="1:15" x14ac:dyDescent="0.3">
      <c r="A111" s="18" t="s">
        <v>415</v>
      </c>
      <c r="B111" s="18" t="s">
        <v>209</v>
      </c>
      <c r="C111" s="18" t="s">
        <v>119</v>
      </c>
      <c r="D111" s="18" t="s">
        <v>171</v>
      </c>
      <c r="E111" s="18" t="s">
        <v>182</v>
      </c>
      <c r="F111" s="18">
        <v>99000</v>
      </c>
      <c r="G111" s="18">
        <f t="shared" si="1"/>
        <v>105930</v>
      </c>
      <c r="H111" s="18"/>
      <c r="L111" s="18"/>
      <c r="M111" s="5"/>
      <c r="N111" s="18"/>
      <c r="O111" s="17"/>
    </row>
    <row r="112" spans="1:15" x14ac:dyDescent="0.3">
      <c r="A112" s="18" t="s">
        <v>319</v>
      </c>
      <c r="B112" s="18" t="s">
        <v>174</v>
      </c>
      <c r="C112" s="18" t="s">
        <v>134</v>
      </c>
      <c r="D112" s="18" t="s">
        <v>171</v>
      </c>
      <c r="E112" s="18" t="s">
        <v>160</v>
      </c>
      <c r="F112" s="18">
        <v>35000</v>
      </c>
      <c r="G112" s="18">
        <f t="shared" si="1"/>
        <v>35000</v>
      </c>
      <c r="H112" s="18"/>
      <c r="L112" s="18"/>
      <c r="M112" s="5"/>
      <c r="N112" s="18"/>
      <c r="O112" s="17"/>
    </row>
    <row r="113" spans="1:15" x14ac:dyDescent="0.3">
      <c r="A113" s="18" t="s">
        <v>371</v>
      </c>
      <c r="B113" s="18" t="s">
        <v>199</v>
      </c>
      <c r="C113" s="18" t="s">
        <v>142</v>
      </c>
      <c r="D113" s="18" t="s">
        <v>167</v>
      </c>
      <c r="E113" s="18" t="s">
        <v>160</v>
      </c>
      <c r="F113" s="18">
        <v>44000</v>
      </c>
      <c r="G113" s="18">
        <f t="shared" si="1"/>
        <v>44000</v>
      </c>
      <c r="H113" s="18"/>
      <c r="L113" s="18"/>
      <c r="M113" s="5"/>
      <c r="N113" s="18"/>
      <c r="O113" s="17"/>
    </row>
    <row r="114" spans="1:15" x14ac:dyDescent="0.3">
      <c r="A114" s="18" t="s">
        <v>240</v>
      </c>
      <c r="B114" s="18" t="s">
        <v>189</v>
      </c>
      <c r="C114" s="18" t="s">
        <v>23</v>
      </c>
      <c r="D114" s="18" t="s">
        <v>167</v>
      </c>
      <c r="E114" s="18" t="s">
        <v>160</v>
      </c>
      <c r="F114" s="18">
        <v>36000</v>
      </c>
      <c r="G114" s="18">
        <f t="shared" si="1"/>
        <v>36000</v>
      </c>
      <c r="H114" s="18"/>
      <c r="L114" s="18"/>
      <c r="M114" s="5"/>
      <c r="N114" s="18"/>
      <c r="O114" s="17"/>
    </row>
    <row r="115" spans="1:15" x14ac:dyDescent="0.3">
      <c r="A115" s="18" t="s">
        <v>414</v>
      </c>
      <c r="B115" s="18" t="s">
        <v>202</v>
      </c>
      <c r="C115" s="18" t="s">
        <v>102</v>
      </c>
      <c r="D115" s="18" t="s">
        <v>171</v>
      </c>
      <c r="E115" s="18" t="s">
        <v>182</v>
      </c>
      <c r="F115" s="18">
        <v>122000</v>
      </c>
      <c r="G115" s="18">
        <f t="shared" si="1"/>
        <v>130540</v>
      </c>
      <c r="H115" s="18"/>
      <c r="L115" s="18"/>
      <c r="M115" s="5"/>
      <c r="N115" s="18"/>
      <c r="O115" s="17"/>
    </row>
    <row r="116" spans="1:15" x14ac:dyDescent="0.3">
      <c r="A116" s="18" t="s">
        <v>280</v>
      </c>
      <c r="B116" s="18" t="s">
        <v>208</v>
      </c>
      <c r="C116" s="18" t="s">
        <v>137</v>
      </c>
      <c r="D116" s="18" t="s">
        <v>171</v>
      </c>
      <c r="E116" s="18" t="s">
        <v>182</v>
      </c>
      <c r="F116" s="18">
        <v>107000</v>
      </c>
      <c r="G116" s="18">
        <f t="shared" si="1"/>
        <v>114490</v>
      </c>
      <c r="H116" s="18"/>
      <c r="L116" s="18"/>
      <c r="M116" s="5"/>
      <c r="N116" s="18"/>
      <c r="O116" s="17"/>
    </row>
    <row r="117" spans="1:15" x14ac:dyDescent="0.3">
      <c r="A117" s="18" t="s">
        <v>272</v>
      </c>
      <c r="B117" s="18" t="s">
        <v>187</v>
      </c>
      <c r="C117" s="18" t="s">
        <v>137</v>
      </c>
      <c r="D117" s="18" t="s">
        <v>171</v>
      </c>
      <c r="E117" s="18" t="s">
        <v>182</v>
      </c>
      <c r="F117" s="18">
        <v>100000</v>
      </c>
      <c r="G117" s="18">
        <f t="shared" si="1"/>
        <v>107000</v>
      </c>
      <c r="H117" s="18"/>
      <c r="L117" s="18"/>
      <c r="M117" s="5"/>
      <c r="N117" s="18"/>
      <c r="O117" s="17"/>
    </row>
    <row r="118" spans="1:15" x14ac:dyDescent="0.3">
      <c r="A118" s="18" t="s">
        <v>282</v>
      </c>
      <c r="B118" s="18" t="s">
        <v>203</v>
      </c>
      <c r="C118" s="18" t="s">
        <v>115</v>
      </c>
      <c r="D118" s="18" t="s">
        <v>161</v>
      </c>
      <c r="E118" s="18" t="s">
        <v>179</v>
      </c>
      <c r="F118" s="18">
        <v>145000</v>
      </c>
      <c r="G118" s="18">
        <f t="shared" si="1"/>
        <v>145000</v>
      </c>
      <c r="H118" s="18"/>
      <c r="L118" s="18"/>
      <c r="M118" s="5"/>
      <c r="N118" s="18"/>
      <c r="O118" s="17"/>
    </row>
    <row r="119" spans="1:15" x14ac:dyDescent="0.3">
      <c r="A119" s="18" t="s">
        <v>257</v>
      </c>
      <c r="B119" s="18" t="s">
        <v>164</v>
      </c>
      <c r="C119" s="18" t="s">
        <v>96</v>
      </c>
      <c r="D119" s="18" t="s">
        <v>167</v>
      </c>
      <c r="E119" s="18" t="s">
        <v>160</v>
      </c>
      <c r="F119" s="18">
        <v>145000</v>
      </c>
      <c r="G119" s="18">
        <f t="shared" si="1"/>
        <v>145000</v>
      </c>
      <c r="H119" s="18"/>
      <c r="L119" s="18"/>
      <c r="M119" s="5"/>
      <c r="N119" s="18"/>
      <c r="O119" s="17"/>
    </row>
    <row r="120" spans="1:15" x14ac:dyDescent="0.3">
      <c r="A120" s="18" t="s">
        <v>413</v>
      </c>
      <c r="B120" s="18" t="s">
        <v>209</v>
      </c>
      <c r="C120" s="18" t="s">
        <v>117</v>
      </c>
      <c r="D120" s="18" t="s">
        <v>161</v>
      </c>
      <c r="E120" s="18" t="s">
        <v>160</v>
      </c>
      <c r="F120" s="18">
        <v>71000</v>
      </c>
      <c r="G120" s="18">
        <f t="shared" si="1"/>
        <v>71000</v>
      </c>
      <c r="H120" s="18"/>
      <c r="L120" s="18"/>
      <c r="M120" s="5"/>
      <c r="N120" s="18"/>
      <c r="O120" s="17"/>
    </row>
    <row r="121" spans="1:15" x14ac:dyDescent="0.3">
      <c r="A121" s="18" t="s">
        <v>225</v>
      </c>
      <c r="B121" s="18" t="s">
        <v>208</v>
      </c>
      <c r="C121" s="18" t="s">
        <v>78</v>
      </c>
      <c r="D121" s="18" t="s">
        <v>161</v>
      </c>
      <c r="E121" s="18" t="s">
        <v>179</v>
      </c>
      <c r="F121" s="18">
        <v>101000</v>
      </c>
      <c r="G121" s="18">
        <f t="shared" si="1"/>
        <v>101000</v>
      </c>
      <c r="H121" s="18"/>
      <c r="L121" s="18"/>
      <c r="M121" s="5"/>
      <c r="N121" s="18"/>
      <c r="O121" s="17"/>
    </row>
    <row r="122" spans="1:15" x14ac:dyDescent="0.3">
      <c r="A122" s="18" t="s">
        <v>340</v>
      </c>
      <c r="B122" s="18" t="s">
        <v>195</v>
      </c>
      <c r="C122" s="18" t="s">
        <v>145</v>
      </c>
      <c r="D122" s="18" t="s">
        <v>161</v>
      </c>
      <c r="E122" s="18" t="s">
        <v>160</v>
      </c>
      <c r="F122" s="18">
        <v>63000</v>
      </c>
      <c r="G122" s="18">
        <f t="shared" si="1"/>
        <v>63000</v>
      </c>
      <c r="H122" s="18"/>
      <c r="L122" s="18"/>
      <c r="M122" s="5"/>
      <c r="N122" s="18"/>
      <c r="O122" s="17"/>
    </row>
    <row r="123" spans="1:15" x14ac:dyDescent="0.3">
      <c r="A123" s="18" t="s">
        <v>318</v>
      </c>
      <c r="B123" s="18" t="s">
        <v>188</v>
      </c>
      <c r="C123" s="18" t="s">
        <v>142</v>
      </c>
      <c r="D123" s="18" t="s">
        <v>171</v>
      </c>
      <c r="E123" s="18" t="s">
        <v>182</v>
      </c>
      <c r="F123" s="18">
        <v>123000</v>
      </c>
      <c r="G123" s="18">
        <f t="shared" si="1"/>
        <v>131610</v>
      </c>
      <c r="H123" s="18"/>
      <c r="L123" s="18"/>
      <c r="M123" s="5"/>
      <c r="N123" s="18"/>
      <c r="O123" s="17"/>
    </row>
    <row r="124" spans="1:15" x14ac:dyDescent="0.3">
      <c r="A124" s="18" t="s">
        <v>338</v>
      </c>
      <c r="B124" s="18" t="s">
        <v>193</v>
      </c>
      <c r="C124" s="18" t="s">
        <v>135</v>
      </c>
      <c r="D124" s="18" t="s">
        <v>161</v>
      </c>
      <c r="E124" s="18" t="s">
        <v>179</v>
      </c>
      <c r="F124" s="18">
        <v>146000</v>
      </c>
      <c r="G124" s="18">
        <f t="shared" si="1"/>
        <v>146000</v>
      </c>
      <c r="H124" s="18"/>
      <c r="L124" s="18"/>
      <c r="M124" s="5"/>
      <c r="N124" s="18"/>
      <c r="O124" s="17"/>
    </row>
    <row r="125" spans="1:15" x14ac:dyDescent="0.3">
      <c r="A125" s="18" t="s">
        <v>298</v>
      </c>
      <c r="B125" s="18" t="s">
        <v>164</v>
      </c>
      <c r="C125" s="18" t="s">
        <v>56</v>
      </c>
      <c r="D125" s="18" t="s">
        <v>167</v>
      </c>
      <c r="E125" s="18" t="s">
        <v>160</v>
      </c>
      <c r="F125" s="18">
        <v>66000</v>
      </c>
      <c r="G125" s="18">
        <f t="shared" si="1"/>
        <v>66000</v>
      </c>
      <c r="H125" s="18"/>
      <c r="L125" s="18"/>
      <c r="M125" s="5"/>
      <c r="N125" s="18"/>
      <c r="O125" s="17"/>
    </row>
    <row r="126" spans="1:15" x14ac:dyDescent="0.3">
      <c r="A126" s="18" t="s">
        <v>236</v>
      </c>
      <c r="B126" s="18" t="s">
        <v>210</v>
      </c>
      <c r="C126" s="18" t="s">
        <v>116</v>
      </c>
      <c r="D126" s="18" t="s">
        <v>171</v>
      </c>
      <c r="E126" s="18" t="s">
        <v>182</v>
      </c>
      <c r="F126" s="18">
        <v>85000</v>
      </c>
      <c r="G126" s="18">
        <f t="shared" si="1"/>
        <v>90950</v>
      </c>
      <c r="H126" s="18"/>
      <c r="L126" s="18"/>
      <c r="M126" s="5"/>
      <c r="N126" s="18"/>
      <c r="O126" s="17"/>
    </row>
    <row r="127" spans="1:15" x14ac:dyDescent="0.3">
      <c r="A127" s="18" t="s">
        <v>225</v>
      </c>
      <c r="B127" s="18" t="s">
        <v>173</v>
      </c>
      <c r="C127" s="18" t="s">
        <v>90</v>
      </c>
      <c r="D127" s="18" t="s">
        <v>171</v>
      </c>
      <c r="E127" s="18" t="s">
        <v>160</v>
      </c>
      <c r="F127" s="18">
        <v>50000</v>
      </c>
      <c r="G127" s="18">
        <f t="shared" si="1"/>
        <v>50000</v>
      </c>
      <c r="H127" s="18"/>
      <c r="L127" s="18"/>
      <c r="M127" s="5"/>
      <c r="N127" s="18"/>
      <c r="O127" s="17"/>
    </row>
    <row r="128" spans="1:15" x14ac:dyDescent="0.3">
      <c r="A128" s="18" t="s">
        <v>358</v>
      </c>
      <c r="B128" s="18" t="s">
        <v>192</v>
      </c>
      <c r="C128" s="18" t="s">
        <v>66</v>
      </c>
      <c r="D128" s="18" t="s">
        <v>171</v>
      </c>
      <c r="E128" s="18" t="s">
        <v>182</v>
      </c>
      <c r="F128" s="18">
        <v>115000</v>
      </c>
      <c r="G128" s="18">
        <f t="shared" si="1"/>
        <v>123050</v>
      </c>
      <c r="H128" s="18"/>
      <c r="L128" s="18"/>
      <c r="M128" s="5"/>
      <c r="N128" s="18"/>
      <c r="O128" s="17"/>
    </row>
    <row r="129" spans="1:15" x14ac:dyDescent="0.3">
      <c r="A129" s="18" t="s">
        <v>254</v>
      </c>
      <c r="B129" s="18" t="s">
        <v>189</v>
      </c>
      <c r="C129" s="18" t="s">
        <v>113</v>
      </c>
      <c r="D129" s="18" t="s">
        <v>167</v>
      </c>
      <c r="E129" s="18" t="s">
        <v>160</v>
      </c>
      <c r="F129" s="18">
        <v>117000</v>
      </c>
      <c r="G129" s="18">
        <f t="shared" si="1"/>
        <v>117000</v>
      </c>
      <c r="H129" s="18"/>
      <c r="L129" s="18"/>
      <c r="M129" s="5"/>
      <c r="N129" s="18"/>
      <c r="O129" s="17"/>
    </row>
    <row r="130" spans="1:15" x14ac:dyDescent="0.3">
      <c r="A130" s="18" t="s">
        <v>309</v>
      </c>
      <c r="B130" s="18" t="s">
        <v>210</v>
      </c>
      <c r="C130" s="18" t="s">
        <v>114</v>
      </c>
      <c r="D130" s="18" t="s">
        <v>171</v>
      </c>
      <c r="E130" s="18" t="s">
        <v>182</v>
      </c>
      <c r="F130" s="18">
        <v>143000</v>
      </c>
      <c r="G130" s="18">
        <f t="shared" si="1"/>
        <v>153010</v>
      </c>
      <c r="H130" s="18"/>
      <c r="L130" s="18"/>
      <c r="M130" s="5"/>
      <c r="N130" s="18"/>
      <c r="O130" s="17"/>
    </row>
    <row r="131" spans="1:15" x14ac:dyDescent="0.3">
      <c r="A131" s="18" t="s">
        <v>412</v>
      </c>
      <c r="B131" s="18" t="s">
        <v>181</v>
      </c>
      <c r="C131" s="18" t="s">
        <v>29</v>
      </c>
      <c r="D131" s="18" t="s">
        <v>161</v>
      </c>
      <c r="E131" s="18" t="s">
        <v>179</v>
      </c>
      <c r="F131" s="18">
        <v>120000</v>
      </c>
      <c r="G131" s="18">
        <f t="shared" si="1"/>
        <v>120000</v>
      </c>
      <c r="H131" s="18"/>
      <c r="L131" s="18"/>
      <c r="M131" s="5"/>
      <c r="N131" s="18"/>
      <c r="O131" s="17"/>
    </row>
    <row r="132" spans="1:15" x14ac:dyDescent="0.3">
      <c r="A132" s="18" t="s">
        <v>411</v>
      </c>
      <c r="B132" s="18" t="s">
        <v>180</v>
      </c>
      <c r="C132" s="18" t="s">
        <v>125</v>
      </c>
      <c r="D132" s="18" t="s">
        <v>161</v>
      </c>
      <c r="E132" s="18" t="s">
        <v>179</v>
      </c>
      <c r="F132" s="18">
        <v>113000</v>
      </c>
      <c r="G132" s="18">
        <f t="shared" si="1"/>
        <v>113000</v>
      </c>
      <c r="H132" s="18"/>
      <c r="L132" s="18"/>
      <c r="M132" s="5"/>
      <c r="N132" s="18"/>
      <c r="O132" s="17"/>
    </row>
    <row r="133" spans="1:15" x14ac:dyDescent="0.3">
      <c r="A133" s="18" t="s">
        <v>391</v>
      </c>
      <c r="B133" s="18" t="s">
        <v>173</v>
      </c>
      <c r="C133" s="18" t="s">
        <v>111</v>
      </c>
      <c r="D133" s="18" t="s">
        <v>167</v>
      </c>
      <c r="E133" s="18" t="s">
        <v>160</v>
      </c>
      <c r="F133" s="18">
        <v>33000</v>
      </c>
      <c r="G133" s="18">
        <f t="shared" si="1"/>
        <v>33000</v>
      </c>
      <c r="H133" s="18"/>
      <c r="L133" s="18"/>
      <c r="M133" s="5"/>
      <c r="N133" s="18"/>
      <c r="O133" s="17"/>
    </row>
    <row r="134" spans="1:15" x14ac:dyDescent="0.3">
      <c r="A134" s="18" t="s">
        <v>410</v>
      </c>
      <c r="B134" s="18" t="s">
        <v>172</v>
      </c>
      <c r="C134" s="18" t="s">
        <v>81</v>
      </c>
      <c r="D134" s="18" t="s">
        <v>167</v>
      </c>
      <c r="E134" s="18" t="s">
        <v>160</v>
      </c>
      <c r="F134" s="18">
        <v>37000</v>
      </c>
      <c r="G134" s="18">
        <f t="shared" si="1"/>
        <v>37000</v>
      </c>
      <c r="H134" s="18"/>
      <c r="L134" s="18"/>
      <c r="M134" s="5"/>
      <c r="N134" s="18"/>
      <c r="O134" s="17"/>
    </row>
    <row r="135" spans="1:15" x14ac:dyDescent="0.3">
      <c r="A135" s="18" t="s">
        <v>409</v>
      </c>
      <c r="B135" s="18" t="s">
        <v>191</v>
      </c>
      <c r="C135" s="18" t="s">
        <v>128</v>
      </c>
      <c r="D135" s="18" t="s">
        <v>161</v>
      </c>
      <c r="E135" s="18" t="s">
        <v>179</v>
      </c>
      <c r="F135" s="18">
        <v>129000</v>
      </c>
      <c r="G135" s="18">
        <f t="shared" ref="G135:G198" si="2">IF(AND(F135&gt;50000,E135="სტატუსი"),F135+F135*$K$5,F135)</f>
        <v>129000</v>
      </c>
      <c r="H135" s="18"/>
      <c r="L135" s="18"/>
      <c r="M135" s="5"/>
      <c r="N135" s="18"/>
      <c r="O135" s="17"/>
    </row>
    <row r="136" spans="1:15" x14ac:dyDescent="0.3">
      <c r="A136" s="18" t="s">
        <v>239</v>
      </c>
      <c r="B136" s="18" t="s">
        <v>181</v>
      </c>
      <c r="C136" s="18" t="s">
        <v>111</v>
      </c>
      <c r="D136" s="18" t="s">
        <v>171</v>
      </c>
      <c r="E136" s="18" t="s">
        <v>160</v>
      </c>
      <c r="F136" s="18">
        <v>45000</v>
      </c>
      <c r="G136" s="18">
        <f t="shared" si="2"/>
        <v>45000</v>
      </c>
      <c r="H136" s="18"/>
      <c r="L136" s="18"/>
      <c r="M136" s="5"/>
      <c r="N136" s="18"/>
      <c r="O136" s="17"/>
    </row>
    <row r="137" spans="1:15" x14ac:dyDescent="0.3">
      <c r="A137" s="18" t="s">
        <v>304</v>
      </c>
      <c r="B137" s="18" t="s">
        <v>169</v>
      </c>
      <c r="C137" s="18" t="s">
        <v>47</v>
      </c>
      <c r="D137" s="18" t="s">
        <v>171</v>
      </c>
      <c r="E137" s="18" t="s">
        <v>182</v>
      </c>
      <c r="F137" s="18">
        <v>93000</v>
      </c>
      <c r="G137" s="18">
        <f t="shared" si="2"/>
        <v>99510</v>
      </c>
      <c r="H137" s="18"/>
      <c r="L137" s="18"/>
      <c r="M137" s="5"/>
      <c r="N137" s="18"/>
      <c r="O137" s="17"/>
    </row>
    <row r="138" spans="1:15" x14ac:dyDescent="0.3">
      <c r="A138" s="18" t="s">
        <v>408</v>
      </c>
      <c r="B138" s="18" t="s">
        <v>199</v>
      </c>
      <c r="C138" s="18" t="s">
        <v>134</v>
      </c>
      <c r="D138" s="18" t="s">
        <v>171</v>
      </c>
      <c r="E138" s="18" t="s">
        <v>182</v>
      </c>
      <c r="F138" s="18">
        <v>103000</v>
      </c>
      <c r="G138" s="18">
        <f t="shared" si="2"/>
        <v>110210</v>
      </c>
      <c r="H138" s="18"/>
      <c r="L138" s="18"/>
      <c r="M138" s="5"/>
      <c r="N138" s="18"/>
      <c r="O138" s="17"/>
    </row>
    <row r="139" spans="1:15" x14ac:dyDescent="0.3">
      <c r="A139" s="18" t="s">
        <v>336</v>
      </c>
      <c r="B139" s="18" t="s">
        <v>176</v>
      </c>
      <c r="C139" s="18" t="s">
        <v>83</v>
      </c>
      <c r="D139" s="18" t="s">
        <v>161</v>
      </c>
      <c r="E139" s="18" t="s">
        <v>160</v>
      </c>
      <c r="F139" s="18">
        <v>70000</v>
      </c>
      <c r="G139" s="18">
        <f t="shared" si="2"/>
        <v>70000</v>
      </c>
      <c r="H139" s="18"/>
      <c r="L139" s="18"/>
      <c r="M139" s="5"/>
      <c r="N139" s="18"/>
      <c r="O139" s="17"/>
    </row>
    <row r="140" spans="1:15" x14ac:dyDescent="0.3">
      <c r="A140" s="18" t="s">
        <v>363</v>
      </c>
      <c r="B140" s="18" t="s">
        <v>191</v>
      </c>
      <c r="C140" s="18" t="s">
        <v>117</v>
      </c>
      <c r="D140" s="18" t="s">
        <v>161</v>
      </c>
      <c r="E140" s="18" t="s">
        <v>179</v>
      </c>
      <c r="F140" s="18">
        <v>115000</v>
      </c>
      <c r="G140" s="18">
        <f t="shared" si="2"/>
        <v>115000</v>
      </c>
      <c r="H140" s="18"/>
      <c r="L140" s="18"/>
      <c r="M140" s="5"/>
      <c r="N140" s="18"/>
      <c r="O140" s="17"/>
    </row>
    <row r="141" spans="1:15" x14ac:dyDescent="0.3">
      <c r="A141" s="18" t="s">
        <v>303</v>
      </c>
      <c r="B141" s="18" t="s">
        <v>177</v>
      </c>
      <c r="C141" s="18" t="s">
        <v>44</v>
      </c>
      <c r="D141" s="18" t="s">
        <v>167</v>
      </c>
      <c r="E141" s="18" t="s">
        <v>160</v>
      </c>
      <c r="F141" s="18">
        <v>100000</v>
      </c>
      <c r="G141" s="18">
        <f t="shared" si="2"/>
        <v>100000</v>
      </c>
      <c r="H141" s="18"/>
      <c r="L141" s="18"/>
      <c r="M141" s="5"/>
      <c r="N141" s="18"/>
      <c r="O141" s="17"/>
    </row>
    <row r="142" spans="1:15" x14ac:dyDescent="0.3">
      <c r="A142" s="18" t="s">
        <v>352</v>
      </c>
      <c r="B142" s="18" t="s">
        <v>164</v>
      </c>
      <c r="C142" s="18" t="s">
        <v>45</v>
      </c>
      <c r="D142" s="18" t="s">
        <v>161</v>
      </c>
      <c r="E142" s="18" t="s">
        <v>179</v>
      </c>
      <c r="F142" s="18">
        <v>137000</v>
      </c>
      <c r="G142" s="18">
        <f t="shared" si="2"/>
        <v>137000</v>
      </c>
      <c r="H142" s="18"/>
      <c r="L142" s="18"/>
      <c r="M142" s="5"/>
      <c r="N142" s="18"/>
      <c r="O142" s="17"/>
    </row>
    <row r="143" spans="1:15" x14ac:dyDescent="0.3">
      <c r="A143" s="18" t="s">
        <v>402</v>
      </c>
      <c r="B143" s="18" t="s">
        <v>176</v>
      </c>
      <c r="C143" s="18" t="s">
        <v>63</v>
      </c>
      <c r="D143" s="18" t="s">
        <v>171</v>
      </c>
      <c r="E143" s="18" t="s">
        <v>182</v>
      </c>
      <c r="F143" s="18">
        <v>81000</v>
      </c>
      <c r="G143" s="18">
        <f t="shared" si="2"/>
        <v>86670</v>
      </c>
      <c r="H143" s="18"/>
      <c r="L143" s="18"/>
      <c r="M143" s="5"/>
      <c r="N143" s="18"/>
      <c r="O143" s="17"/>
    </row>
    <row r="144" spans="1:15" x14ac:dyDescent="0.3">
      <c r="A144" s="18" t="s">
        <v>225</v>
      </c>
      <c r="B144" s="18" t="s">
        <v>201</v>
      </c>
      <c r="C144" s="18" t="s">
        <v>139</v>
      </c>
      <c r="D144" s="18" t="s">
        <v>171</v>
      </c>
      <c r="E144" s="18" t="s">
        <v>182</v>
      </c>
      <c r="F144" s="18">
        <v>90000</v>
      </c>
      <c r="G144" s="18">
        <f t="shared" si="2"/>
        <v>96300</v>
      </c>
      <c r="H144" s="18"/>
      <c r="L144" s="18"/>
      <c r="M144" s="5"/>
      <c r="N144" s="18"/>
      <c r="O144" s="17"/>
    </row>
    <row r="145" spans="1:15" x14ac:dyDescent="0.3">
      <c r="A145" s="18" t="s">
        <v>220</v>
      </c>
      <c r="B145" s="18" t="s">
        <v>205</v>
      </c>
      <c r="C145" s="18" t="s">
        <v>32</v>
      </c>
      <c r="D145" s="18" t="s">
        <v>161</v>
      </c>
      <c r="E145" s="18" t="s">
        <v>179</v>
      </c>
      <c r="F145" s="18">
        <v>85000</v>
      </c>
      <c r="G145" s="18">
        <f t="shared" si="2"/>
        <v>85000</v>
      </c>
      <c r="H145" s="18"/>
      <c r="L145" s="18"/>
      <c r="M145" s="5"/>
      <c r="N145" s="18"/>
      <c r="O145" s="17"/>
    </row>
    <row r="146" spans="1:15" x14ac:dyDescent="0.3">
      <c r="A146" s="18" t="s">
        <v>303</v>
      </c>
      <c r="B146" s="18" t="s">
        <v>197</v>
      </c>
      <c r="C146" s="18" t="s">
        <v>83</v>
      </c>
      <c r="D146" s="18" t="s">
        <v>161</v>
      </c>
      <c r="E146" s="18" t="s">
        <v>179</v>
      </c>
      <c r="F146" s="18">
        <v>89000</v>
      </c>
      <c r="G146" s="18">
        <f t="shared" si="2"/>
        <v>89000</v>
      </c>
      <c r="H146" s="18"/>
      <c r="L146" s="18"/>
      <c r="M146" s="5"/>
      <c r="N146" s="18"/>
      <c r="O146" s="17"/>
    </row>
    <row r="147" spans="1:15" x14ac:dyDescent="0.3">
      <c r="A147" s="18" t="s">
        <v>268</v>
      </c>
      <c r="B147" s="18" t="s">
        <v>205</v>
      </c>
      <c r="C147" s="18" t="s">
        <v>137</v>
      </c>
      <c r="D147" s="18" t="s">
        <v>171</v>
      </c>
      <c r="E147" s="18" t="s">
        <v>160</v>
      </c>
      <c r="F147" s="18">
        <v>75000</v>
      </c>
      <c r="G147" s="18">
        <f t="shared" si="2"/>
        <v>75000</v>
      </c>
      <c r="H147" s="18"/>
      <c r="L147" s="18"/>
      <c r="M147" s="5"/>
      <c r="N147" s="18"/>
      <c r="O147" s="17"/>
    </row>
    <row r="148" spans="1:15" x14ac:dyDescent="0.3">
      <c r="A148" s="18" t="s">
        <v>257</v>
      </c>
      <c r="B148" s="18" t="s">
        <v>188</v>
      </c>
      <c r="C148" s="18" t="s">
        <v>114</v>
      </c>
      <c r="D148" s="18" t="s">
        <v>171</v>
      </c>
      <c r="E148" s="18" t="s">
        <v>160</v>
      </c>
      <c r="F148" s="18">
        <v>59000</v>
      </c>
      <c r="G148" s="18">
        <f t="shared" si="2"/>
        <v>59000</v>
      </c>
      <c r="H148" s="18"/>
      <c r="L148" s="18"/>
      <c r="M148" s="5"/>
      <c r="N148" s="18"/>
      <c r="O148" s="17"/>
    </row>
    <row r="149" spans="1:15" x14ac:dyDescent="0.3">
      <c r="A149" s="18" t="s">
        <v>242</v>
      </c>
      <c r="B149" s="18" t="s">
        <v>181</v>
      </c>
      <c r="C149" s="18" t="s">
        <v>63</v>
      </c>
      <c r="D149" s="18" t="s">
        <v>171</v>
      </c>
      <c r="E149" s="18" t="s">
        <v>182</v>
      </c>
      <c r="F149" s="18">
        <v>120000</v>
      </c>
      <c r="G149" s="18">
        <f t="shared" si="2"/>
        <v>128400</v>
      </c>
      <c r="H149" s="18"/>
      <c r="L149" s="18"/>
      <c r="M149" s="5"/>
      <c r="N149" s="18"/>
      <c r="O149" s="17"/>
    </row>
    <row r="150" spans="1:15" x14ac:dyDescent="0.3">
      <c r="A150" s="18" t="s">
        <v>315</v>
      </c>
      <c r="B150" s="18" t="s">
        <v>181</v>
      </c>
      <c r="C150" s="18" t="s">
        <v>37</v>
      </c>
      <c r="D150" s="18" t="s">
        <v>167</v>
      </c>
      <c r="E150" s="18" t="s">
        <v>160</v>
      </c>
      <c r="F150" s="18">
        <v>46000</v>
      </c>
      <c r="G150" s="18">
        <f t="shared" si="2"/>
        <v>46000</v>
      </c>
      <c r="H150" s="18"/>
      <c r="L150" s="18"/>
      <c r="M150" s="5"/>
      <c r="N150" s="18"/>
      <c r="O150" s="17"/>
    </row>
    <row r="151" spans="1:15" x14ac:dyDescent="0.3">
      <c r="A151" s="18" t="s">
        <v>404</v>
      </c>
      <c r="B151" s="18" t="s">
        <v>200</v>
      </c>
      <c r="C151" s="18" t="s">
        <v>66</v>
      </c>
      <c r="D151" s="18" t="s">
        <v>171</v>
      </c>
      <c r="E151" s="18" t="s">
        <v>160</v>
      </c>
      <c r="F151" s="18">
        <v>74000</v>
      </c>
      <c r="G151" s="18">
        <f t="shared" si="2"/>
        <v>74000</v>
      </c>
      <c r="H151" s="18"/>
      <c r="L151" s="18"/>
      <c r="M151" s="5"/>
      <c r="N151" s="18"/>
      <c r="O151" s="17"/>
    </row>
    <row r="152" spans="1:15" x14ac:dyDescent="0.3">
      <c r="A152" s="18" t="s">
        <v>352</v>
      </c>
      <c r="B152" s="18" t="s">
        <v>189</v>
      </c>
      <c r="C152" s="18" t="s">
        <v>13</v>
      </c>
      <c r="D152" s="18" t="s">
        <v>167</v>
      </c>
      <c r="E152" s="18" t="s">
        <v>160</v>
      </c>
      <c r="F152" s="18">
        <v>150000</v>
      </c>
      <c r="G152" s="18">
        <f t="shared" si="2"/>
        <v>150000</v>
      </c>
      <c r="H152" s="18"/>
      <c r="L152" s="18"/>
      <c r="M152" s="5"/>
      <c r="N152" s="18"/>
      <c r="O152" s="17"/>
    </row>
    <row r="153" spans="1:15" x14ac:dyDescent="0.3">
      <c r="A153" s="18" t="s">
        <v>356</v>
      </c>
      <c r="B153" s="18" t="s">
        <v>210</v>
      </c>
      <c r="C153" s="18" t="s">
        <v>90</v>
      </c>
      <c r="D153" s="18" t="s">
        <v>171</v>
      </c>
      <c r="E153" s="18" t="s">
        <v>160</v>
      </c>
      <c r="F153" s="18">
        <v>79000</v>
      </c>
      <c r="G153" s="18">
        <f t="shared" si="2"/>
        <v>79000</v>
      </c>
      <c r="H153" s="18"/>
      <c r="L153" s="18"/>
      <c r="M153" s="5"/>
      <c r="N153" s="18"/>
      <c r="O153" s="17"/>
    </row>
    <row r="154" spans="1:15" x14ac:dyDescent="0.3">
      <c r="A154" s="18" t="s">
        <v>254</v>
      </c>
      <c r="B154" s="18" t="s">
        <v>173</v>
      </c>
      <c r="C154" s="18" t="s">
        <v>44</v>
      </c>
      <c r="D154" s="18" t="s">
        <v>171</v>
      </c>
      <c r="E154" s="18" t="s">
        <v>160</v>
      </c>
      <c r="F154" s="18">
        <v>59000</v>
      </c>
      <c r="G154" s="18">
        <f t="shared" si="2"/>
        <v>59000</v>
      </c>
      <c r="H154" s="18"/>
      <c r="L154" s="18"/>
      <c r="M154" s="5"/>
      <c r="N154" s="18"/>
      <c r="O154" s="17"/>
    </row>
    <row r="155" spans="1:15" x14ac:dyDescent="0.3">
      <c r="A155" s="18" t="s">
        <v>307</v>
      </c>
      <c r="B155" s="18" t="s">
        <v>178</v>
      </c>
      <c r="C155" s="18" t="s">
        <v>7</v>
      </c>
      <c r="D155" s="18" t="s">
        <v>161</v>
      </c>
      <c r="E155" s="18" t="s">
        <v>179</v>
      </c>
      <c r="F155" s="18">
        <v>116000</v>
      </c>
      <c r="G155" s="18">
        <f t="shared" si="2"/>
        <v>116000</v>
      </c>
      <c r="H155" s="18"/>
      <c r="L155" s="18"/>
      <c r="M155" s="5"/>
      <c r="N155" s="18"/>
      <c r="O155" s="17"/>
    </row>
    <row r="156" spans="1:15" x14ac:dyDescent="0.3">
      <c r="A156" s="18" t="s">
        <v>273</v>
      </c>
      <c r="B156" s="18" t="s">
        <v>178</v>
      </c>
      <c r="C156" s="18" t="s">
        <v>110</v>
      </c>
      <c r="D156" s="18" t="s">
        <v>171</v>
      </c>
      <c r="E156" s="18" t="s">
        <v>182</v>
      </c>
      <c r="F156" s="18">
        <v>130000</v>
      </c>
      <c r="G156" s="18">
        <f t="shared" si="2"/>
        <v>139100</v>
      </c>
      <c r="H156" s="18"/>
      <c r="L156" s="18"/>
      <c r="M156" s="5"/>
      <c r="N156" s="18"/>
      <c r="O156" s="17"/>
    </row>
    <row r="157" spans="1:15" x14ac:dyDescent="0.3">
      <c r="A157" s="18" t="s">
        <v>220</v>
      </c>
      <c r="B157" s="18" t="s">
        <v>204</v>
      </c>
      <c r="C157" s="18" t="s">
        <v>56</v>
      </c>
      <c r="D157" s="18" t="s">
        <v>167</v>
      </c>
      <c r="E157" s="18" t="s">
        <v>160</v>
      </c>
      <c r="F157" s="18">
        <v>43000</v>
      </c>
      <c r="G157" s="18">
        <f t="shared" si="2"/>
        <v>43000</v>
      </c>
      <c r="H157" s="18"/>
      <c r="L157" s="18"/>
      <c r="M157" s="5"/>
      <c r="N157" s="18"/>
      <c r="O157" s="17"/>
    </row>
    <row r="158" spans="1:15" x14ac:dyDescent="0.3">
      <c r="A158" s="18" t="s">
        <v>253</v>
      </c>
      <c r="B158" s="18" t="s">
        <v>202</v>
      </c>
      <c r="C158" s="18" t="s">
        <v>45</v>
      </c>
      <c r="D158" s="18" t="s">
        <v>171</v>
      </c>
      <c r="E158" s="18" t="s">
        <v>160</v>
      </c>
      <c r="F158" s="18">
        <v>66000</v>
      </c>
      <c r="G158" s="18">
        <f t="shared" si="2"/>
        <v>66000</v>
      </c>
      <c r="H158" s="18"/>
      <c r="L158" s="18"/>
      <c r="M158" s="5"/>
      <c r="N158" s="18"/>
      <c r="O158" s="17"/>
    </row>
    <row r="159" spans="1:15" x14ac:dyDescent="0.3">
      <c r="A159" s="18" t="s">
        <v>408</v>
      </c>
      <c r="B159" s="18" t="s">
        <v>172</v>
      </c>
      <c r="C159" s="18" t="s">
        <v>51</v>
      </c>
      <c r="D159" s="18" t="s">
        <v>167</v>
      </c>
      <c r="E159" s="18" t="s">
        <v>160</v>
      </c>
      <c r="F159" s="18">
        <v>73000</v>
      </c>
      <c r="G159" s="18">
        <f t="shared" si="2"/>
        <v>73000</v>
      </c>
      <c r="H159" s="18"/>
      <c r="L159" s="18"/>
      <c r="M159" s="5"/>
      <c r="N159" s="18"/>
      <c r="O159" s="17"/>
    </row>
    <row r="160" spans="1:15" x14ac:dyDescent="0.3">
      <c r="A160" s="18" t="s">
        <v>360</v>
      </c>
      <c r="B160" s="18" t="s">
        <v>210</v>
      </c>
      <c r="C160" s="18" t="s">
        <v>83</v>
      </c>
      <c r="D160" s="18" t="s">
        <v>161</v>
      </c>
      <c r="E160" s="18" t="s">
        <v>179</v>
      </c>
      <c r="F160" s="18">
        <v>132000</v>
      </c>
      <c r="G160" s="18">
        <f t="shared" si="2"/>
        <v>132000</v>
      </c>
      <c r="H160" s="18"/>
      <c r="L160" s="18"/>
      <c r="M160" s="5"/>
      <c r="N160" s="18"/>
      <c r="O160" s="17"/>
    </row>
    <row r="161" spans="1:15" x14ac:dyDescent="0.3">
      <c r="A161" s="18" t="s">
        <v>343</v>
      </c>
      <c r="B161" s="18" t="s">
        <v>197</v>
      </c>
      <c r="C161" s="18" t="s">
        <v>102</v>
      </c>
      <c r="D161" s="18" t="s">
        <v>171</v>
      </c>
      <c r="E161" s="18" t="s">
        <v>160</v>
      </c>
      <c r="F161" s="18">
        <v>31000</v>
      </c>
      <c r="G161" s="18">
        <f t="shared" si="2"/>
        <v>31000</v>
      </c>
      <c r="H161" s="18"/>
      <c r="L161" s="18"/>
      <c r="M161" s="5"/>
      <c r="N161" s="18"/>
      <c r="O161" s="17"/>
    </row>
    <row r="162" spans="1:15" x14ac:dyDescent="0.3">
      <c r="A162" s="18" t="s">
        <v>232</v>
      </c>
      <c r="B162" s="18" t="s">
        <v>197</v>
      </c>
      <c r="C162" s="18" t="s">
        <v>142</v>
      </c>
      <c r="D162" s="18" t="s">
        <v>167</v>
      </c>
      <c r="E162" s="18" t="s">
        <v>160</v>
      </c>
      <c r="F162" s="18">
        <v>48000</v>
      </c>
      <c r="G162" s="18">
        <f t="shared" si="2"/>
        <v>48000</v>
      </c>
      <c r="H162" s="18"/>
      <c r="L162" s="18"/>
      <c r="M162" s="5"/>
      <c r="N162" s="18"/>
      <c r="O162" s="17"/>
    </row>
    <row r="163" spans="1:15" x14ac:dyDescent="0.3">
      <c r="A163" s="18" t="s">
        <v>325</v>
      </c>
      <c r="B163" s="18" t="s">
        <v>194</v>
      </c>
      <c r="C163" s="18" t="s">
        <v>62</v>
      </c>
      <c r="D163" s="18" t="s">
        <v>171</v>
      </c>
      <c r="E163" s="18" t="s">
        <v>160</v>
      </c>
      <c r="F163" s="18">
        <v>77000</v>
      </c>
      <c r="G163" s="18">
        <f t="shared" si="2"/>
        <v>77000</v>
      </c>
      <c r="H163" s="18"/>
      <c r="L163" s="18"/>
      <c r="M163" s="5"/>
      <c r="N163" s="18"/>
      <c r="O163" s="17"/>
    </row>
    <row r="164" spans="1:15" x14ac:dyDescent="0.3">
      <c r="A164" s="18" t="s">
        <v>311</v>
      </c>
      <c r="B164" s="18" t="s">
        <v>190</v>
      </c>
      <c r="C164" s="18" t="s">
        <v>93</v>
      </c>
      <c r="D164" s="18" t="s">
        <v>167</v>
      </c>
      <c r="E164" s="18" t="s">
        <v>160</v>
      </c>
      <c r="F164" s="18">
        <v>81000</v>
      </c>
      <c r="G164" s="18">
        <f t="shared" si="2"/>
        <v>81000</v>
      </c>
      <c r="H164" s="18"/>
      <c r="L164" s="18"/>
      <c r="M164" s="5"/>
      <c r="N164" s="18"/>
      <c r="O164" s="17"/>
    </row>
    <row r="165" spans="1:15" x14ac:dyDescent="0.3">
      <c r="A165" s="18" t="s">
        <v>247</v>
      </c>
      <c r="B165" s="18" t="s">
        <v>206</v>
      </c>
      <c r="C165" s="18" t="s">
        <v>145</v>
      </c>
      <c r="D165" s="18" t="s">
        <v>161</v>
      </c>
      <c r="E165" s="18" t="s">
        <v>160</v>
      </c>
      <c r="F165" s="18">
        <v>56000</v>
      </c>
      <c r="G165" s="18">
        <f t="shared" si="2"/>
        <v>56000</v>
      </c>
      <c r="H165" s="18"/>
      <c r="L165" s="18"/>
      <c r="M165" s="5"/>
      <c r="N165" s="18"/>
      <c r="O165" s="17"/>
    </row>
    <row r="166" spans="1:15" x14ac:dyDescent="0.3">
      <c r="A166" s="18" t="s">
        <v>407</v>
      </c>
      <c r="B166" s="18" t="s">
        <v>184</v>
      </c>
      <c r="C166" s="18" t="s">
        <v>44</v>
      </c>
      <c r="D166" s="18" t="s">
        <v>171</v>
      </c>
      <c r="E166" s="18" t="s">
        <v>182</v>
      </c>
      <c r="F166" s="18">
        <v>148000</v>
      </c>
      <c r="G166" s="18">
        <f t="shared" si="2"/>
        <v>158360</v>
      </c>
      <c r="H166" s="18"/>
      <c r="L166" s="18"/>
      <c r="M166" s="5"/>
      <c r="N166" s="18"/>
      <c r="O166" s="17"/>
    </row>
    <row r="167" spans="1:15" x14ac:dyDescent="0.3">
      <c r="A167" s="18" t="s">
        <v>369</v>
      </c>
      <c r="B167" s="18" t="s">
        <v>208</v>
      </c>
      <c r="C167" s="18" t="s">
        <v>129</v>
      </c>
      <c r="D167" s="18" t="s">
        <v>161</v>
      </c>
      <c r="E167" s="18" t="s">
        <v>160</v>
      </c>
      <c r="F167" s="18">
        <v>35000</v>
      </c>
      <c r="G167" s="18">
        <f t="shared" si="2"/>
        <v>35000</v>
      </c>
      <c r="H167" s="18"/>
      <c r="L167" s="18"/>
      <c r="M167" s="5"/>
      <c r="N167" s="18"/>
      <c r="O167" s="17"/>
    </row>
    <row r="168" spans="1:15" x14ac:dyDescent="0.3">
      <c r="A168" s="18" t="s">
        <v>406</v>
      </c>
      <c r="B168" s="18" t="s">
        <v>185</v>
      </c>
      <c r="C168" s="18" t="s">
        <v>96</v>
      </c>
      <c r="D168" s="18" t="s">
        <v>171</v>
      </c>
      <c r="E168" s="18" t="s">
        <v>160</v>
      </c>
      <c r="F168" s="18">
        <v>70000</v>
      </c>
      <c r="G168" s="18">
        <f t="shared" si="2"/>
        <v>70000</v>
      </c>
      <c r="H168" s="18"/>
      <c r="L168" s="18"/>
      <c r="M168" s="5"/>
      <c r="N168" s="18"/>
      <c r="O168" s="17"/>
    </row>
    <row r="169" spans="1:15" x14ac:dyDescent="0.3">
      <c r="A169" s="18" t="s">
        <v>405</v>
      </c>
      <c r="B169" s="18" t="s">
        <v>180</v>
      </c>
      <c r="C169" s="18" t="s">
        <v>58</v>
      </c>
      <c r="D169" s="18" t="s">
        <v>161</v>
      </c>
      <c r="E169" s="18" t="s">
        <v>160</v>
      </c>
      <c r="F169" s="18">
        <v>63000</v>
      </c>
      <c r="G169" s="18">
        <f t="shared" si="2"/>
        <v>63000</v>
      </c>
      <c r="H169" s="18"/>
      <c r="L169" s="18"/>
      <c r="M169" s="5"/>
      <c r="N169" s="18"/>
      <c r="O169" s="17"/>
    </row>
    <row r="170" spans="1:15" x14ac:dyDescent="0.3">
      <c r="A170" s="18" t="s">
        <v>358</v>
      </c>
      <c r="B170" s="18" t="s">
        <v>194</v>
      </c>
      <c r="C170" s="18" t="s">
        <v>32</v>
      </c>
      <c r="D170" s="18" t="s">
        <v>171</v>
      </c>
      <c r="E170" s="18" t="s">
        <v>182</v>
      </c>
      <c r="F170" s="18">
        <v>90000</v>
      </c>
      <c r="G170" s="18">
        <f t="shared" si="2"/>
        <v>96300</v>
      </c>
      <c r="H170" s="18"/>
      <c r="L170" s="18"/>
      <c r="M170" s="5"/>
      <c r="N170" s="18"/>
      <c r="O170" s="17"/>
    </row>
    <row r="171" spans="1:15" x14ac:dyDescent="0.3">
      <c r="A171" s="18" t="s">
        <v>325</v>
      </c>
      <c r="B171" s="18" t="s">
        <v>189</v>
      </c>
      <c r="C171" s="18" t="s">
        <v>115</v>
      </c>
      <c r="D171" s="18" t="s">
        <v>171</v>
      </c>
      <c r="E171" s="18" t="s">
        <v>182</v>
      </c>
      <c r="F171" s="18">
        <v>86000</v>
      </c>
      <c r="G171" s="18">
        <f t="shared" si="2"/>
        <v>92020</v>
      </c>
      <c r="H171" s="18"/>
      <c r="L171" s="18"/>
      <c r="M171" s="5"/>
      <c r="N171" s="18"/>
      <c r="O171" s="17"/>
    </row>
    <row r="172" spans="1:15" x14ac:dyDescent="0.3">
      <c r="A172" s="18" t="s">
        <v>404</v>
      </c>
      <c r="B172" s="18" t="s">
        <v>197</v>
      </c>
      <c r="C172" s="18" t="s">
        <v>106</v>
      </c>
      <c r="D172" s="18" t="s">
        <v>167</v>
      </c>
      <c r="E172" s="18" t="s">
        <v>160</v>
      </c>
      <c r="F172" s="18">
        <v>72000</v>
      </c>
      <c r="G172" s="18">
        <f t="shared" si="2"/>
        <v>72000</v>
      </c>
      <c r="H172" s="18"/>
      <c r="L172" s="18"/>
      <c r="M172" s="5"/>
      <c r="N172" s="18"/>
      <c r="O172" s="17"/>
    </row>
    <row r="173" spans="1:15" x14ac:dyDescent="0.3">
      <c r="A173" s="18" t="s">
        <v>381</v>
      </c>
      <c r="B173" s="18" t="s">
        <v>176</v>
      </c>
      <c r="C173" s="18" t="s">
        <v>78</v>
      </c>
      <c r="D173" s="18" t="s">
        <v>167</v>
      </c>
      <c r="E173" s="18" t="s">
        <v>160</v>
      </c>
      <c r="F173" s="18">
        <v>55000</v>
      </c>
      <c r="G173" s="18">
        <f t="shared" si="2"/>
        <v>55000</v>
      </c>
      <c r="H173" s="18"/>
      <c r="L173" s="18"/>
      <c r="M173" s="5"/>
      <c r="N173" s="18"/>
      <c r="O173" s="17"/>
    </row>
    <row r="174" spans="1:15" x14ac:dyDescent="0.3">
      <c r="A174" s="18" t="s">
        <v>326</v>
      </c>
      <c r="B174" s="18" t="s">
        <v>208</v>
      </c>
      <c r="C174" s="18" t="s">
        <v>51</v>
      </c>
      <c r="D174" s="18" t="s">
        <v>171</v>
      </c>
      <c r="E174" s="18" t="s">
        <v>182</v>
      </c>
      <c r="F174" s="18">
        <v>88000</v>
      </c>
      <c r="G174" s="18">
        <f t="shared" si="2"/>
        <v>94160</v>
      </c>
      <c r="H174" s="18"/>
      <c r="L174" s="18"/>
      <c r="M174" s="5"/>
      <c r="N174" s="18"/>
      <c r="O174" s="17"/>
    </row>
    <row r="175" spans="1:15" x14ac:dyDescent="0.3">
      <c r="A175" s="18" t="s">
        <v>388</v>
      </c>
      <c r="B175" s="18" t="s">
        <v>189</v>
      </c>
      <c r="C175" s="18" t="s">
        <v>132</v>
      </c>
      <c r="D175" s="18" t="s">
        <v>167</v>
      </c>
      <c r="E175" s="18" t="s">
        <v>160</v>
      </c>
      <c r="F175" s="18">
        <v>113000</v>
      </c>
      <c r="G175" s="18">
        <f t="shared" si="2"/>
        <v>113000</v>
      </c>
      <c r="H175" s="18"/>
      <c r="L175" s="18"/>
      <c r="M175" s="5"/>
      <c r="N175" s="18"/>
      <c r="O175" s="17"/>
    </row>
    <row r="176" spans="1:15" x14ac:dyDescent="0.3">
      <c r="A176" s="18" t="s">
        <v>403</v>
      </c>
      <c r="B176" s="18" t="s">
        <v>200</v>
      </c>
      <c r="C176" s="18" t="s">
        <v>106</v>
      </c>
      <c r="D176" s="18" t="s">
        <v>171</v>
      </c>
      <c r="E176" s="18" t="s">
        <v>182</v>
      </c>
      <c r="F176" s="18">
        <v>83000</v>
      </c>
      <c r="G176" s="18">
        <f t="shared" si="2"/>
        <v>88810</v>
      </c>
      <c r="H176" s="18"/>
      <c r="L176" s="18"/>
      <c r="M176" s="5"/>
      <c r="N176" s="18"/>
      <c r="O176" s="17"/>
    </row>
    <row r="177" spans="1:15" x14ac:dyDescent="0.3">
      <c r="A177" s="18" t="s">
        <v>355</v>
      </c>
      <c r="B177" s="18" t="s">
        <v>172</v>
      </c>
      <c r="C177" s="18" t="s">
        <v>98</v>
      </c>
      <c r="D177" s="18" t="s">
        <v>161</v>
      </c>
      <c r="E177" s="18" t="s">
        <v>179</v>
      </c>
      <c r="F177" s="18">
        <v>140000</v>
      </c>
      <c r="G177" s="18">
        <f t="shared" si="2"/>
        <v>140000</v>
      </c>
      <c r="H177" s="18"/>
      <c r="L177" s="18"/>
      <c r="M177" s="5"/>
      <c r="N177" s="18"/>
      <c r="O177" s="17"/>
    </row>
    <row r="178" spans="1:15" x14ac:dyDescent="0.3">
      <c r="A178" s="18" t="s">
        <v>246</v>
      </c>
      <c r="B178" s="18" t="s">
        <v>204</v>
      </c>
      <c r="C178" s="18" t="s">
        <v>58</v>
      </c>
      <c r="D178" s="18" t="s">
        <v>167</v>
      </c>
      <c r="E178" s="18" t="s">
        <v>160</v>
      </c>
      <c r="F178" s="18">
        <v>30000</v>
      </c>
      <c r="G178" s="18">
        <f t="shared" si="2"/>
        <v>30000</v>
      </c>
      <c r="H178" s="18"/>
      <c r="L178" s="18"/>
      <c r="M178" s="5"/>
      <c r="N178" s="18"/>
      <c r="O178" s="17"/>
    </row>
    <row r="179" spans="1:15" x14ac:dyDescent="0.3">
      <c r="A179" s="18" t="s">
        <v>392</v>
      </c>
      <c r="B179" s="18" t="s">
        <v>199</v>
      </c>
      <c r="C179" s="18" t="s">
        <v>122</v>
      </c>
      <c r="D179" s="18" t="s">
        <v>167</v>
      </c>
      <c r="E179" s="18" t="s">
        <v>160</v>
      </c>
      <c r="F179" s="18">
        <v>114000</v>
      </c>
      <c r="G179" s="18">
        <f t="shared" si="2"/>
        <v>114000</v>
      </c>
      <c r="H179" s="18"/>
      <c r="L179" s="18"/>
      <c r="M179" s="5"/>
      <c r="N179" s="18"/>
      <c r="O179" s="17"/>
    </row>
    <row r="180" spans="1:15" x14ac:dyDescent="0.3">
      <c r="A180" s="18" t="s">
        <v>363</v>
      </c>
      <c r="B180" s="18" t="s">
        <v>193</v>
      </c>
      <c r="C180" s="18" t="s">
        <v>56</v>
      </c>
      <c r="D180" s="18" t="s">
        <v>167</v>
      </c>
      <c r="E180" s="18" t="s">
        <v>160</v>
      </c>
      <c r="F180" s="18">
        <v>72000</v>
      </c>
      <c r="G180" s="18">
        <f t="shared" si="2"/>
        <v>72000</v>
      </c>
      <c r="H180" s="18"/>
      <c r="L180" s="18"/>
      <c r="M180" s="5"/>
      <c r="N180" s="18"/>
      <c r="O180" s="17"/>
    </row>
    <row r="181" spans="1:15" x14ac:dyDescent="0.3">
      <c r="A181" s="18" t="s">
        <v>318</v>
      </c>
      <c r="B181" s="18" t="s">
        <v>198</v>
      </c>
      <c r="C181" s="18" t="s">
        <v>135</v>
      </c>
      <c r="D181" s="18" t="s">
        <v>167</v>
      </c>
      <c r="E181" s="18" t="s">
        <v>160</v>
      </c>
      <c r="F181" s="18">
        <v>61000</v>
      </c>
      <c r="G181" s="18">
        <f t="shared" si="2"/>
        <v>61000</v>
      </c>
      <c r="H181" s="18"/>
      <c r="L181" s="18"/>
      <c r="M181" s="5"/>
      <c r="N181" s="18"/>
      <c r="O181" s="17"/>
    </row>
    <row r="182" spans="1:15" x14ac:dyDescent="0.3">
      <c r="A182" s="18" t="s">
        <v>320</v>
      </c>
      <c r="B182" s="18" t="s">
        <v>189</v>
      </c>
      <c r="C182" s="18" t="s">
        <v>137</v>
      </c>
      <c r="D182" s="18" t="s">
        <v>161</v>
      </c>
      <c r="E182" s="18" t="s">
        <v>160</v>
      </c>
      <c r="F182" s="18">
        <v>31000</v>
      </c>
      <c r="G182" s="18">
        <f t="shared" si="2"/>
        <v>31000</v>
      </c>
      <c r="H182" s="18"/>
      <c r="L182" s="18"/>
      <c r="M182" s="5"/>
      <c r="N182" s="18"/>
      <c r="O182" s="17"/>
    </row>
    <row r="183" spans="1:15" x14ac:dyDescent="0.3">
      <c r="A183" s="18" t="s">
        <v>402</v>
      </c>
      <c r="B183" s="18" t="s">
        <v>194</v>
      </c>
      <c r="C183" s="18" t="s">
        <v>134</v>
      </c>
      <c r="D183" s="18" t="s">
        <v>161</v>
      </c>
      <c r="E183" s="18" t="s">
        <v>160</v>
      </c>
      <c r="F183" s="18">
        <v>51000</v>
      </c>
      <c r="G183" s="18">
        <f t="shared" si="2"/>
        <v>51000</v>
      </c>
      <c r="H183" s="18"/>
      <c r="L183" s="18"/>
      <c r="M183" s="5"/>
      <c r="N183" s="18"/>
      <c r="O183" s="17"/>
    </row>
    <row r="184" spans="1:15" x14ac:dyDescent="0.3">
      <c r="A184" s="18" t="s">
        <v>401</v>
      </c>
      <c r="B184" s="18" t="s">
        <v>200</v>
      </c>
      <c r="C184" s="18" t="s">
        <v>83</v>
      </c>
      <c r="D184" s="18" t="s">
        <v>171</v>
      </c>
      <c r="E184" s="18" t="s">
        <v>160</v>
      </c>
      <c r="F184" s="18">
        <v>79000</v>
      </c>
      <c r="G184" s="18">
        <f t="shared" si="2"/>
        <v>79000</v>
      </c>
      <c r="H184" s="18"/>
      <c r="L184" s="18"/>
      <c r="M184" s="5"/>
      <c r="N184" s="18"/>
      <c r="O184" s="17"/>
    </row>
    <row r="185" spans="1:15" x14ac:dyDescent="0.3">
      <c r="A185" s="18" t="s">
        <v>319</v>
      </c>
      <c r="B185" s="18" t="s">
        <v>198</v>
      </c>
      <c r="C185" s="18" t="s">
        <v>129</v>
      </c>
      <c r="D185" s="18" t="s">
        <v>167</v>
      </c>
      <c r="E185" s="18" t="s">
        <v>160</v>
      </c>
      <c r="F185" s="18">
        <v>122000</v>
      </c>
      <c r="G185" s="18">
        <f t="shared" si="2"/>
        <v>122000</v>
      </c>
      <c r="H185" s="18"/>
      <c r="L185" s="18"/>
      <c r="M185" s="5"/>
      <c r="N185" s="18"/>
      <c r="O185" s="17"/>
    </row>
    <row r="186" spans="1:15" x14ac:dyDescent="0.3">
      <c r="A186" s="18" t="s">
        <v>400</v>
      </c>
      <c r="B186" s="18" t="s">
        <v>205</v>
      </c>
      <c r="C186" s="18" t="s">
        <v>120</v>
      </c>
      <c r="D186" s="18" t="s">
        <v>167</v>
      </c>
      <c r="E186" s="18" t="s">
        <v>160</v>
      </c>
      <c r="F186" s="18">
        <v>82000</v>
      </c>
      <c r="G186" s="18">
        <f t="shared" si="2"/>
        <v>82000</v>
      </c>
      <c r="H186" s="18"/>
      <c r="L186" s="18"/>
      <c r="M186" s="5"/>
      <c r="N186" s="18"/>
      <c r="O186" s="17"/>
    </row>
    <row r="187" spans="1:15" x14ac:dyDescent="0.3">
      <c r="A187" s="18" t="s">
        <v>399</v>
      </c>
      <c r="B187" s="18" t="s">
        <v>203</v>
      </c>
      <c r="C187" s="18" t="s">
        <v>58</v>
      </c>
      <c r="D187" s="18" t="s">
        <v>161</v>
      </c>
      <c r="E187" s="18" t="s">
        <v>160</v>
      </c>
      <c r="F187" s="18">
        <v>50000</v>
      </c>
      <c r="G187" s="18">
        <f t="shared" si="2"/>
        <v>50000</v>
      </c>
      <c r="H187" s="18"/>
      <c r="L187" s="18"/>
      <c r="M187" s="5"/>
      <c r="N187" s="18"/>
      <c r="O187" s="17"/>
    </row>
    <row r="188" spans="1:15" x14ac:dyDescent="0.3">
      <c r="A188" s="18" t="s">
        <v>224</v>
      </c>
      <c r="B188" s="18" t="s">
        <v>205</v>
      </c>
      <c r="C188" s="18" t="s">
        <v>27</v>
      </c>
      <c r="D188" s="18" t="s">
        <v>167</v>
      </c>
      <c r="E188" s="18" t="s">
        <v>160</v>
      </c>
      <c r="F188" s="18">
        <v>67000</v>
      </c>
      <c r="G188" s="18">
        <f t="shared" si="2"/>
        <v>67000</v>
      </c>
      <c r="H188" s="18"/>
      <c r="L188" s="18"/>
      <c r="M188" s="5"/>
      <c r="N188" s="18"/>
      <c r="O188" s="17"/>
    </row>
    <row r="189" spans="1:15" x14ac:dyDescent="0.3">
      <c r="A189" s="18" t="s">
        <v>398</v>
      </c>
      <c r="B189" s="18" t="s">
        <v>202</v>
      </c>
      <c r="C189" s="18" t="s">
        <v>134</v>
      </c>
      <c r="D189" s="18" t="s">
        <v>161</v>
      </c>
      <c r="E189" s="18" t="s">
        <v>160</v>
      </c>
      <c r="F189" s="18">
        <v>31000</v>
      </c>
      <c r="G189" s="18">
        <f t="shared" si="2"/>
        <v>31000</v>
      </c>
      <c r="H189" s="18"/>
      <c r="L189" s="18"/>
      <c r="M189" s="5"/>
      <c r="N189" s="18"/>
      <c r="O189" s="17"/>
    </row>
    <row r="190" spans="1:15" x14ac:dyDescent="0.3">
      <c r="A190" s="18" t="s">
        <v>225</v>
      </c>
      <c r="B190" s="18" t="s">
        <v>164</v>
      </c>
      <c r="C190" s="18" t="s">
        <v>129</v>
      </c>
      <c r="D190" s="18" t="s">
        <v>171</v>
      </c>
      <c r="E190" s="18" t="s">
        <v>160</v>
      </c>
      <c r="F190" s="18">
        <v>55000</v>
      </c>
      <c r="G190" s="18">
        <f t="shared" si="2"/>
        <v>55000</v>
      </c>
      <c r="H190" s="18"/>
      <c r="L190" s="18"/>
      <c r="M190" s="5"/>
      <c r="N190" s="18"/>
      <c r="O190" s="17"/>
    </row>
    <row r="191" spans="1:15" x14ac:dyDescent="0.3">
      <c r="A191" s="18" t="s">
        <v>397</v>
      </c>
      <c r="B191" s="18" t="s">
        <v>195</v>
      </c>
      <c r="C191" s="18" t="s">
        <v>69</v>
      </c>
      <c r="D191" s="18" t="s">
        <v>167</v>
      </c>
      <c r="E191" s="18" t="s">
        <v>160</v>
      </c>
      <c r="F191" s="18">
        <v>99000</v>
      </c>
      <c r="G191" s="18">
        <f t="shared" si="2"/>
        <v>99000</v>
      </c>
      <c r="H191" s="18"/>
      <c r="L191" s="18"/>
      <c r="M191" s="5"/>
      <c r="N191" s="18"/>
      <c r="O191" s="17"/>
    </row>
    <row r="192" spans="1:15" x14ac:dyDescent="0.3">
      <c r="A192" s="18" t="s">
        <v>396</v>
      </c>
      <c r="B192" s="18" t="s">
        <v>185</v>
      </c>
      <c r="C192" s="18" t="s">
        <v>115</v>
      </c>
      <c r="D192" s="18" t="s">
        <v>161</v>
      </c>
      <c r="E192" s="18" t="s">
        <v>160</v>
      </c>
      <c r="F192" s="18">
        <v>73000</v>
      </c>
      <c r="G192" s="18">
        <f t="shared" si="2"/>
        <v>73000</v>
      </c>
      <c r="H192" s="18"/>
      <c r="L192" s="18"/>
      <c r="M192" s="5"/>
      <c r="N192" s="18"/>
      <c r="O192" s="17"/>
    </row>
    <row r="193" spans="1:15" x14ac:dyDescent="0.3">
      <c r="A193" s="18" t="s">
        <v>225</v>
      </c>
      <c r="B193" s="18" t="s">
        <v>178</v>
      </c>
      <c r="C193" s="18" t="s">
        <v>41</v>
      </c>
      <c r="D193" s="18" t="s">
        <v>161</v>
      </c>
      <c r="E193" s="18" t="s">
        <v>179</v>
      </c>
      <c r="F193" s="18">
        <v>84000</v>
      </c>
      <c r="G193" s="18">
        <f t="shared" si="2"/>
        <v>84000</v>
      </c>
      <c r="H193" s="18"/>
      <c r="L193" s="18"/>
      <c r="M193" s="5"/>
      <c r="N193" s="18"/>
      <c r="O193" s="17"/>
    </row>
    <row r="194" spans="1:15" x14ac:dyDescent="0.3">
      <c r="A194" s="18" t="s">
        <v>227</v>
      </c>
      <c r="B194" s="18" t="s">
        <v>208</v>
      </c>
      <c r="C194" s="18" t="s">
        <v>116</v>
      </c>
      <c r="D194" s="18" t="s">
        <v>161</v>
      </c>
      <c r="E194" s="18" t="s">
        <v>160</v>
      </c>
      <c r="F194" s="18">
        <v>39000</v>
      </c>
      <c r="G194" s="18">
        <f t="shared" si="2"/>
        <v>39000</v>
      </c>
      <c r="H194" s="18"/>
      <c r="L194" s="18"/>
      <c r="M194" s="5"/>
      <c r="N194" s="18"/>
      <c r="O194" s="17"/>
    </row>
    <row r="195" spans="1:15" x14ac:dyDescent="0.3">
      <c r="A195" s="18" t="s">
        <v>284</v>
      </c>
      <c r="B195" s="18" t="s">
        <v>191</v>
      </c>
      <c r="C195" s="18" t="s">
        <v>29</v>
      </c>
      <c r="D195" s="18" t="s">
        <v>167</v>
      </c>
      <c r="E195" s="18" t="s">
        <v>160</v>
      </c>
      <c r="F195" s="18">
        <v>121000</v>
      </c>
      <c r="G195" s="18">
        <f t="shared" si="2"/>
        <v>121000</v>
      </c>
      <c r="H195" s="18"/>
      <c r="L195" s="18"/>
      <c r="M195" s="5"/>
      <c r="N195" s="18"/>
      <c r="O195" s="17"/>
    </row>
    <row r="196" spans="1:15" x14ac:dyDescent="0.3">
      <c r="A196" s="18" t="s">
        <v>395</v>
      </c>
      <c r="B196" s="18" t="s">
        <v>190</v>
      </c>
      <c r="C196" s="18" t="s">
        <v>41</v>
      </c>
      <c r="D196" s="18" t="s">
        <v>171</v>
      </c>
      <c r="E196" s="18" t="s">
        <v>160</v>
      </c>
      <c r="F196" s="18">
        <v>42000</v>
      </c>
      <c r="G196" s="18">
        <f t="shared" si="2"/>
        <v>42000</v>
      </c>
      <c r="H196" s="18"/>
      <c r="L196" s="18"/>
      <c r="M196" s="5"/>
      <c r="N196" s="18"/>
      <c r="O196" s="17"/>
    </row>
    <row r="197" spans="1:15" x14ac:dyDescent="0.3">
      <c r="A197" s="18" t="s">
        <v>319</v>
      </c>
      <c r="B197" s="18" t="s">
        <v>200</v>
      </c>
      <c r="C197" s="18" t="s">
        <v>111</v>
      </c>
      <c r="D197" s="18" t="s">
        <v>161</v>
      </c>
      <c r="E197" s="18" t="s">
        <v>179</v>
      </c>
      <c r="F197" s="18">
        <v>84000</v>
      </c>
      <c r="G197" s="18">
        <f t="shared" si="2"/>
        <v>84000</v>
      </c>
      <c r="H197" s="18"/>
      <c r="L197" s="18"/>
      <c r="M197" s="5"/>
      <c r="N197" s="18"/>
      <c r="O197" s="17"/>
    </row>
    <row r="198" spans="1:15" x14ac:dyDescent="0.3">
      <c r="A198" s="18" t="s">
        <v>227</v>
      </c>
      <c r="B198" s="18" t="s">
        <v>200</v>
      </c>
      <c r="C198" s="18" t="s">
        <v>140</v>
      </c>
      <c r="D198" s="18" t="s">
        <v>167</v>
      </c>
      <c r="E198" s="18" t="s">
        <v>160</v>
      </c>
      <c r="F198" s="18">
        <v>134000</v>
      </c>
      <c r="G198" s="18">
        <f t="shared" si="2"/>
        <v>134000</v>
      </c>
      <c r="H198" s="18"/>
      <c r="L198" s="18"/>
      <c r="M198" s="5"/>
      <c r="N198" s="18"/>
      <c r="O198" s="17"/>
    </row>
    <row r="199" spans="1:15" x14ac:dyDescent="0.3">
      <c r="A199" s="18" t="s">
        <v>338</v>
      </c>
      <c r="B199" s="18" t="s">
        <v>205</v>
      </c>
      <c r="C199" s="18" t="s">
        <v>10</v>
      </c>
      <c r="D199" s="18" t="s">
        <v>161</v>
      </c>
      <c r="E199" s="18" t="s">
        <v>179</v>
      </c>
      <c r="F199" s="18">
        <v>90000</v>
      </c>
      <c r="G199" s="18">
        <f t="shared" ref="G199:G262" si="3">IF(AND(F199&gt;50000,E199="სტატუსი"),F199+F199*$K$5,F199)</f>
        <v>90000</v>
      </c>
      <c r="H199" s="18"/>
      <c r="L199" s="18"/>
      <c r="M199" s="5"/>
      <c r="N199" s="18"/>
      <c r="O199" s="17"/>
    </row>
    <row r="200" spans="1:15" x14ac:dyDescent="0.3">
      <c r="A200" s="18" t="s">
        <v>255</v>
      </c>
      <c r="B200" s="18" t="s">
        <v>172</v>
      </c>
      <c r="C200" s="18" t="s">
        <v>56</v>
      </c>
      <c r="D200" s="18" t="s">
        <v>171</v>
      </c>
      <c r="E200" s="18" t="s">
        <v>160</v>
      </c>
      <c r="F200" s="18">
        <v>42000</v>
      </c>
      <c r="G200" s="18">
        <f t="shared" si="3"/>
        <v>42000</v>
      </c>
      <c r="H200" s="18"/>
      <c r="L200" s="18"/>
      <c r="M200" s="5"/>
      <c r="N200" s="18"/>
      <c r="O200" s="17"/>
    </row>
    <row r="201" spans="1:15" x14ac:dyDescent="0.3">
      <c r="A201" s="18" t="s">
        <v>237</v>
      </c>
      <c r="B201" s="18" t="s">
        <v>184</v>
      </c>
      <c r="C201" s="18" t="s">
        <v>81</v>
      </c>
      <c r="D201" s="18" t="s">
        <v>171</v>
      </c>
      <c r="E201" s="18" t="s">
        <v>182</v>
      </c>
      <c r="F201" s="18">
        <v>86000</v>
      </c>
      <c r="G201" s="18">
        <f t="shared" si="3"/>
        <v>92020</v>
      </c>
      <c r="H201" s="18"/>
      <c r="L201" s="18"/>
      <c r="M201" s="5"/>
      <c r="N201" s="18"/>
      <c r="O201" s="17"/>
    </row>
    <row r="202" spans="1:15" x14ac:dyDescent="0.3">
      <c r="A202" s="18" t="s">
        <v>388</v>
      </c>
      <c r="B202" s="18" t="s">
        <v>177</v>
      </c>
      <c r="C202" s="18" t="s">
        <v>41</v>
      </c>
      <c r="D202" s="18" t="s">
        <v>171</v>
      </c>
      <c r="E202" s="18" t="s">
        <v>182</v>
      </c>
      <c r="F202" s="18">
        <v>82000</v>
      </c>
      <c r="G202" s="18">
        <f t="shared" si="3"/>
        <v>87740</v>
      </c>
      <c r="H202" s="18"/>
      <c r="L202" s="18"/>
      <c r="M202" s="5"/>
      <c r="N202" s="18"/>
      <c r="O202" s="17"/>
    </row>
    <row r="203" spans="1:15" x14ac:dyDescent="0.3">
      <c r="A203" s="18" t="s">
        <v>341</v>
      </c>
      <c r="B203" s="18" t="s">
        <v>209</v>
      </c>
      <c r="C203" s="18" t="s">
        <v>84</v>
      </c>
      <c r="D203" s="18" t="s">
        <v>161</v>
      </c>
      <c r="E203" s="18" t="s">
        <v>160</v>
      </c>
      <c r="F203" s="18">
        <v>79000</v>
      </c>
      <c r="G203" s="18">
        <f t="shared" si="3"/>
        <v>79000</v>
      </c>
      <c r="H203" s="18"/>
      <c r="L203" s="18"/>
      <c r="M203" s="5"/>
      <c r="N203" s="18"/>
      <c r="O203" s="17"/>
    </row>
    <row r="204" spans="1:15" x14ac:dyDescent="0.3">
      <c r="A204" s="18" t="s">
        <v>219</v>
      </c>
      <c r="B204" s="18" t="s">
        <v>196</v>
      </c>
      <c r="C204" s="18" t="s">
        <v>141</v>
      </c>
      <c r="D204" s="18" t="s">
        <v>161</v>
      </c>
      <c r="E204" s="18" t="s">
        <v>160</v>
      </c>
      <c r="F204" s="18">
        <v>50000</v>
      </c>
      <c r="G204" s="18">
        <f t="shared" si="3"/>
        <v>50000</v>
      </c>
      <c r="H204" s="18"/>
      <c r="L204" s="18"/>
      <c r="M204" s="5"/>
      <c r="N204" s="18"/>
      <c r="O204" s="17"/>
    </row>
    <row r="205" spans="1:15" x14ac:dyDescent="0.3">
      <c r="A205" s="18" t="s">
        <v>242</v>
      </c>
      <c r="B205" s="18" t="s">
        <v>181</v>
      </c>
      <c r="C205" s="18" t="s">
        <v>82</v>
      </c>
      <c r="D205" s="18" t="s">
        <v>171</v>
      </c>
      <c r="E205" s="18" t="s">
        <v>160</v>
      </c>
      <c r="F205" s="18">
        <v>71000</v>
      </c>
      <c r="G205" s="18">
        <f t="shared" si="3"/>
        <v>71000</v>
      </c>
      <c r="H205" s="18"/>
      <c r="L205" s="18"/>
      <c r="M205" s="5"/>
      <c r="N205" s="18"/>
      <c r="O205" s="17"/>
    </row>
    <row r="206" spans="1:15" x14ac:dyDescent="0.3">
      <c r="A206" s="18" t="s">
        <v>394</v>
      </c>
      <c r="B206" s="18" t="s">
        <v>189</v>
      </c>
      <c r="C206" s="18" t="s">
        <v>111</v>
      </c>
      <c r="D206" s="18" t="s">
        <v>161</v>
      </c>
      <c r="E206" s="18" t="s">
        <v>160</v>
      </c>
      <c r="F206" s="18">
        <v>47000</v>
      </c>
      <c r="G206" s="18">
        <f t="shared" si="3"/>
        <v>47000</v>
      </c>
      <c r="H206" s="18"/>
      <c r="L206" s="18"/>
      <c r="M206" s="5"/>
      <c r="N206" s="18"/>
      <c r="O206" s="17"/>
    </row>
    <row r="207" spans="1:15" x14ac:dyDescent="0.3">
      <c r="A207" s="18" t="s">
        <v>237</v>
      </c>
      <c r="B207" s="18" t="s">
        <v>164</v>
      </c>
      <c r="C207" s="18" t="s">
        <v>56</v>
      </c>
      <c r="D207" s="18" t="s">
        <v>171</v>
      </c>
      <c r="E207" s="18" t="s">
        <v>160</v>
      </c>
      <c r="F207" s="18">
        <v>47000</v>
      </c>
      <c r="G207" s="18">
        <f t="shared" si="3"/>
        <v>47000</v>
      </c>
      <c r="H207" s="18"/>
      <c r="L207" s="18"/>
      <c r="M207" s="5"/>
      <c r="N207" s="18"/>
      <c r="O207" s="17"/>
    </row>
    <row r="208" spans="1:15" x14ac:dyDescent="0.3">
      <c r="A208" s="18" t="s">
        <v>247</v>
      </c>
      <c r="B208" s="18" t="s">
        <v>199</v>
      </c>
      <c r="C208" s="18" t="s">
        <v>7</v>
      </c>
      <c r="D208" s="18" t="s">
        <v>161</v>
      </c>
      <c r="E208" s="18" t="s">
        <v>160</v>
      </c>
      <c r="F208" s="18">
        <v>55000</v>
      </c>
      <c r="G208" s="18">
        <f t="shared" si="3"/>
        <v>55000</v>
      </c>
      <c r="H208" s="18"/>
      <c r="L208" s="18"/>
      <c r="M208" s="5"/>
      <c r="N208" s="18"/>
      <c r="O208" s="17"/>
    </row>
    <row r="209" spans="1:15" x14ac:dyDescent="0.3">
      <c r="A209" s="18" t="s">
        <v>393</v>
      </c>
      <c r="B209" s="18" t="s">
        <v>191</v>
      </c>
      <c r="C209" s="18" t="s">
        <v>45</v>
      </c>
      <c r="D209" s="18" t="s">
        <v>161</v>
      </c>
      <c r="E209" s="18" t="s">
        <v>160</v>
      </c>
      <c r="F209" s="18">
        <v>57000</v>
      </c>
      <c r="G209" s="18">
        <f t="shared" si="3"/>
        <v>57000</v>
      </c>
      <c r="H209" s="18"/>
      <c r="L209" s="18"/>
      <c r="M209" s="5"/>
      <c r="N209" s="18"/>
      <c r="O209" s="17"/>
    </row>
    <row r="210" spans="1:15" x14ac:dyDescent="0.3">
      <c r="A210" s="18" t="s">
        <v>313</v>
      </c>
      <c r="B210" s="18" t="s">
        <v>169</v>
      </c>
      <c r="C210" s="18" t="s">
        <v>83</v>
      </c>
      <c r="D210" s="18" t="s">
        <v>161</v>
      </c>
      <c r="E210" s="18" t="s">
        <v>160</v>
      </c>
      <c r="F210" s="18">
        <v>54000</v>
      </c>
      <c r="G210" s="18">
        <f t="shared" si="3"/>
        <v>54000</v>
      </c>
      <c r="H210" s="18"/>
      <c r="L210" s="18"/>
      <c r="M210" s="5"/>
      <c r="N210" s="18"/>
      <c r="O210" s="17"/>
    </row>
    <row r="211" spans="1:15" x14ac:dyDescent="0.3">
      <c r="A211" s="18" t="s">
        <v>392</v>
      </c>
      <c r="B211" s="18" t="s">
        <v>184</v>
      </c>
      <c r="C211" s="18" t="s">
        <v>37</v>
      </c>
      <c r="D211" s="18" t="s">
        <v>167</v>
      </c>
      <c r="E211" s="18" t="s">
        <v>160</v>
      </c>
      <c r="F211" s="18">
        <v>42000</v>
      </c>
      <c r="G211" s="18">
        <f t="shared" si="3"/>
        <v>42000</v>
      </c>
      <c r="H211" s="18"/>
      <c r="L211" s="18"/>
      <c r="M211" s="5"/>
      <c r="N211" s="18"/>
      <c r="O211" s="17"/>
    </row>
    <row r="212" spans="1:15" x14ac:dyDescent="0.3">
      <c r="A212" s="18" t="s">
        <v>391</v>
      </c>
      <c r="B212" s="18" t="s">
        <v>175</v>
      </c>
      <c r="C212" s="18" t="s">
        <v>116</v>
      </c>
      <c r="D212" s="18" t="s">
        <v>171</v>
      </c>
      <c r="E212" s="18" t="s">
        <v>182</v>
      </c>
      <c r="F212" s="18">
        <v>148000</v>
      </c>
      <c r="G212" s="18">
        <f t="shared" si="3"/>
        <v>158360</v>
      </c>
      <c r="H212" s="18"/>
      <c r="L212" s="18"/>
      <c r="M212" s="5"/>
      <c r="N212" s="18"/>
      <c r="O212" s="17"/>
    </row>
    <row r="213" spans="1:15" x14ac:dyDescent="0.3">
      <c r="A213" s="18" t="s">
        <v>390</v>
      </c>
      <c r="B213" s="18" t="s">
        <v>178</v>
      </c>
      <c r="C213" s="18" t="s">
        <v>132</v>
      </c>
      <c r="D213" s="18" t="s">
        <v>171</v>
      </c>
      <c r="E213" s="18" t="s">
        <v>182</v>
      </c>
      <c r="F213" s="18">
        <v>121000</v>
      </c>
      <c r="G213" s="18">
        <f t="shared" si="3"/>
        <v>129470</v>
      </c>
      <c r="H213" s="18"/>
      <c r="L213" s="18"/>
      <c r="M213" s="5"/>
      <c r="N213" s="18"/>
      <c r="O213" s="17"/>
    </row>
    <row r="214" spans="1:15" x14ac:dyDescent="0.3">
      <c r="A214" s="18" t="s">
        <v>389</v>
      </c>
      <c r="B214" s="18" t="s">
        <v>174</v>
      </c>
      <c r="C214" s="18" t="s">
        <v>67</v>
      </c>
      <c r="D214" s="18" t="s">
        <v>161</v>
      </c>
      <c r="E214" s="18" t="s">
        <v>179</v>
      </c>
      <c r="F214" s="18">
        <v>98000</v>
      </c>
      <c r="G214" s="18">
        <f t="shared" si="3"/>
        <v>98000</v>
      </c>
      <c r="H214" s="18"/>
      <c r="L214" s="18"/>
      <c r="M214" s="5"/>
      <c r="N214" s="18"/>
      <c r="O214" s="17"/>
    </row>
    <row r="215" spans="1:15" x14ac:dyDescent="0.3">
      <c r="A215" s="18" t="s">
        <v>298</v>
      </c>
      <c r="B215" s="18" t="s">
        <v>198</v>
      </c>
      <c r="C215" s="18" t="s">
        <v>37</v>
      </c>
      <c r="D215" s="18" t="s">
        <v>171</v>
      </c>
      <c r="E215" s="18" t="s">
        <v>182</v>
      </c>
      <c r="F215" s="18">
        <v>94000</v>
      </c>
      <c r="G215" s="18">
        <f t="shared" si="3"/>
        <v>100580</v>
      </c>
      <c r="H215" s="18"/>
      <c r="L215" s="18"/>
      <c r="M215" s="5"/>
      <c r="N215" s="18"/>
      <c r="O215" s="17"/>
    </row>
    <row r="216" spans="1:15" x14ac:dyDescent="0.3">
      <c r="A216" s="18" t="s">
        <v>388</v>
      </c>
      <c r="B216" s="18" t="s">
        <v>194</v>
      </c>
      <c r="C216" s="18" t="s">
        <v>15</v>
      </c>
      <c r="D216" s="18" t="s">
        <v>167</v>
      </c>
      <c r="E216" s="18" t="s">
        <v>160</v>
      </c>
      <c r="F216" s="18">
        <v>40000</v>
      </c>
      <c r="G216" s="18">
        <f t="shared" si="3"/>
        <v>40000</v>
      </c>
      <c r="H216" s="18"/>
      <c r="L216" s="18"/>
      <c r="M216" s="5"/>
      <c r="N216" s="18"/>
      <c r="O216" s="17"/>
    </row>
    <row r="217" spans="1:15" x14ac:dyDescent="0.3">
      <c r="A217" s="18" t="s">
        <v>387</v>
      </c>
      <c r="B217" s="18" t="s">
        <v>190</v>
      </c>
      <c r="C217" s="18" t="s">
        <v>67</v>
      </c>
      <c r="D217" s="18" t="s">
        <v>167</v>
      </c>
      <c r="E217" s="18" t="s">
        <v>160</v>
      </c>
      <c r="F217" s="18">
        <v>131000</v>
      </c>
      <c r="G217" s="18">
        <f t="shared" si="3"/>
        <v>131000</v>
      </c>
      <c r="H217" s="18"/>
      <c r="L217" s="18"/>
      <c r="M217" s="5"/>
      <c r="N217" s="18"/>
      <c r="O217" s="17"/>
    </row>
    <row r="218" spans="1:15" x14ac:dyDescent="0.3">
      <c r="A218" s="18" t="s">
        <v>341</v>
      </c>
      <c r="B218" s="18" t="s">
        <v>206</v>
      </c>
      <c r="C218" s="18" t="s">
        <v>137</v>
      </c>
      <c r="D218" s="18" t="s">
        <v>171</v>
      </c>
      <c r="E218" s="18" t="s">
        <v>182</v>
      </c>
      <c r="F218" s="18">
        <v>86000</v>
      </c>
      <c r="G218" s="18">
        <f t="shared" si="3"/>
        <v>92020</v>
      </c>
      <c r="H218" s="18"/>
      <c r="L218" s="18"/>
      <c r="M218" s="5"/>
      <c r="N218" s="18"/>
      <c r="O218" s="17"/>
    </row>
    <row r="219" spans="1:15" x14ac:dyDescent="0.3">
      <c r="A219" s="18" t="s">
        <v>386</v>
      </c>
      <c r="B219" s="18" t="s">
        <v>201</v>
      </c>
      <c r="C219" s="18" t="s">
        <v>25</v>
      </c>
      <c r="D219" s="18" t="s">
        <v>167</v>
      </c>
      <c r="E219" s="18" t="s">
        <v>160</v>
      </c>
      <c r="F219" s="18">
        <v>64000</v>
      </c>
      <c r="G219" s="18">
        <f t="shared" si="3"/>
        <v>64000</v>
      </c>
      <c r="H219" s="18"/>
      <c r="L219" s="18"/>
      <c r="M219" s="5"/>
      <c r="N219" s="18"/>
      <c r="O219" s="17"/>
    </row>
    <row r="220" spans="1:15" x14ac:dyDescent="0.3">
      <c r="A220" s="18" t="s">
        <v>385</v>
      </c>
      <c r="B220" s="18" t="s">
        <v>197</v>
      </c>
      <c r="C220" s="18" t="s">
        <v>56</v>
      </c>
      <c r="D220" s="18" t="s">
        <v>161</v>
      </c>
      <c r="E220" s="18" t="s">
        <v>160</v>
      </c>
      <c r="F220" s="18">
        <v>76000</v>
      </c>
      <c r="G220" s="18">
        <f t="shared" si="3"/>
        <v>76000</v>
      </c>
      <c r="H220" s="18"/>
      <c r="L220" s="18"/>
      <c r="M220" s="5"/>
      <c r="N220" s="18"/>
      <c r="O220" s="17"/>
    </row>
    <row r="221" spans="1:15" x14ac:dyDescent="0.3">
      <c r="A221" s="18" t="s">
        <v>219</v>
      </c>
      <c r="B221" s="18" t="s">
        <v>177</v>
      </c>
      <c r="C221" s="18" t="s">
        <v>73</v>
      </c>
      <c r="D221" s="18" t="s">
        <v>161</v>
      </c>
      <c r="E221" s="18" t="s">
        <v>160</v>
      </c>
      <c r="F221" s="18">
        <v>64000</v>
      </c>
      <c r="G221" s="18">
        <f t="shared" si="3"/>
        <v>64000</v>
      </c>
      <c r="H221" s="18"/>
      <c r="L221" s="18"/>
      <c r="M221" s="5"/>
      <c r="N221" s="18"/>
      <c r="O221" s="17"/>
    </row>
    <row r="222" spans="1:15" x14ac:dyDescent="0.3">
      <c r="A222" s="18" t="s">
        <v>384</v>
      </c>
      <c r="B222" s="18" t="s">
        <v>199</v>
      </c>
      <c r="C222" s="18" t="s">
        <v>96</v>
      </c>
      <c r="D222" s="18" t="s">
        <v>161</v>
      </c>
      <c r="E222" s="18" t="s">
        <v>160</v>
      </c>
      <c r="F222" s="18">
        <v>79000</v>
      </c>
      <c r="G222" s="18">
        <f t="shared" si="3"/>
        <v>79000</v>
      </c>
      <c r="H222" s="18"/>
      <c r="L222" s="18"/>
      <c r="M222" s="5"/>
      <c r="N222" s="18"/>
      <c r="O222" s="17"/>
    </row>
    <row r="223" spans="1:15" x14ac:dyDescent="0.3">
      <c r="A223" s="18" t="s">
        <v>265</v>
      </c>
      <c r="B223" s="18" t="s">
        <v>169</v>
      </c>
      <c r="C223" s="18" t="s">
        <v>54</v>
      </c>
      <c r="D223" s="18" t="s">
        <v>167</v>
      </c>
      <c r="E223" s="18" t="s">
        <v>160</v>
      </c>
      <c r="F223" s="18">
        <v>91000</v>
      </c>
      <c r="G223" s="18">
        <f t="shared" si="3"/>
        <v>91000</v>
      </c>
      <c r="H223" s="18"/>
      <c r="L223" s="18"/>
      <c r="M223" s="5"/>
      <c r="N223" s="18"/>
      <c r="O223" s="17"/>
    </row>
    <row r="224" spans="1:15" x14ac:dyDescent="0.3">
      <c r="A224" s="18" t="s">
        <v>289</v>
      </c>
      <c r="B224" s="18" t="s">
        <v>205</v>
      </c>
      <c r="C224" s="18" t="s">
        <v>56</v>
      </c>
      <c r="D224" s="18" t="s">
        <v>161</v>
      </c>
      <c r="E224" s="18" t="s">
        <v>179</v>
      </c>
      <c r="F224" s="18">
        <v>103000</v>
      </c>
      <c r="G224" s="18">
        <f t="shared" si="3"/>
        <v>103000</v>
      </c>
      <c r="H224" s="18"/>
      <c r="L224" s="18"/>
      <c r="M224" s="5"/>
      <c r="N224" s="18"/>
      <c r="O224" s="17"/>
    </row>
    <row r="225" spans="1:15" x14ac:dyDescent="0.3">
      <c r="A225" s="18" t="s">
        <v>336</v>
      </c>
      <c r="B225" s="18" t="s">
        <v>205</v>
      </c>
      <c r="C225" s="18" t="s">
        <v>41</v>
      </c>
      <c r="D225" s="18" t="s">
        <v>167</v>
      </c>
      <c r="E225" s="18" t="s">
        <v>160</v>
      </c>
      <c r="F225" s="18">
        <v>59000</v>
      </c>
      <c r="G225" s="18">
        <f t="shared" si="3"/>
        <v>59000</v>
      </c>
      <c r="H225" s="18"/>
      <c r="L225" s="18"/>
      <c r="M225" s="5"/>
      <c r="N225" s="18"/>
      <c r="O225" s="17"/>
    </row>
    <row r="226" spans="1:15" x14ac:dyDescent="0.3">
      <c r="A226" s="18" t="s">
        <v>261</v>
      </c>
      <c r="B226" s="18" t="s">
        <v>201</v>
      </c>
      <c r="C226" s="18" t="s">
        <v>53</v>
      </c>
      <c r="D226" s="18" t="s">
        <v>161</v>
      </c>
      <c r="E226" s="18" t="s">
        <v>160</v>
      </c>
      <c r="F226" s="18">
        <v>59000</v>
      </c>
      <c r="G226" s="18">
        <f t="shared" si="3"/>
        <v>59000</v>
      </c>
      <c r="H226" s="18"/>
      <c r="L226" s="18"/>
      <c r="M226" s="5"/>
      <c r="N226" s="18"/>
      <c r="O226" s="17"/>
    </row>
    <row r="227" spans="1:15" x14ac:dyDescent="0.3">
      <c r="A227" s="18" t="s">
        <v>314</v>
      </c>
      <c r="B227" s="18" t="s">
        <v>172</v>
      </c>
      <c r="C227" s="18" t="s">
        <v>27</v>
      </c>
      <c r="D227" s="18" t="s">
        <v>171</v>
      </c>
      <c r="E227" s="18" t="s">
        <v>182</v>
      </c>
      <c r="F227" s="18">
        <v>134000</v>
      </c>
      <c r="G227" s="18">
        <f t="shared" si="3"/>
        <v>143380</v>
      </c>
      <c r="H227" s="18"/>
      <c r="L227" s="18"/>
      <c r="M227" s="5"/>
      <c r="N227" s="18"/>
      <c r="O227" s="17"/>
    </row>
    <row r="228" spans="1:15" x14ac:dyDescent="0.3">
      <c r="A228" s="18" t="s">
        <v>267</v>
      </c>
      <c r="B228" s="18" t="s">
        <v>176</v>
      </c>
      <c r="C228" s="18" t="s">
        <v>78</v>
      </c>
      <c r="D228" s="18" t="s">
        <v>161</v>
      </c>
      <c r="E228" s="18" t="s">
        <v>160</v>
      </c>
      <c r="F228" s="18">
        <v>74000</v>
      </c>
      <c r="G228" s="18">
        <f t="shared" si="3"/>
        <v>74000</v>
      </c>
      <c r="H228" s="18"/>
      <c r="L228" s="18"/>
      <c r="M228" s="5"/>
      <c r="N228" s="18"/>
      <c r="O228" s="17"/>
    </row>
    <row r="229" spans="1:15" x14ac:dyDescent="0.3">
      <c r="A229" s="18" t="s">
        <v>383</v>
      </c>
      <c r="B229" s="18" t="s">
        <v>200</v>
      </c>
      <c r="C229" s="18" t="s">
        <v>106</v>
      </c>
      <c r="D229" s="18" t="s">
        <v>161</v>
      </c>
      <c r="E229" s="18" t="s">
        <v>179</v>
      </c>
      <c r="F229" s="18">
        <v>119000</v>
      </c>
      <c r="G229" s="18">
        <f t="shared" si="3"/>
        <v>119000</v>
      </c>
      <c r="H229" s="18"/>
      <c r="L229" s="18"/>
      <c r="M229" s="5"/>
      <c r="N229" s="18"/>
      <c r="O229" s="17"/>
    </row>
    <row r="230" spans="1:15" x14ac:dyDescent="0.3">
      <c r="A230" s="18" t="s">
        <v>358</v>
      </c>
      <c r="B230" s="18" t="s">
        <v>176</v>
      </c>
      <c r="C230" s="18" t="s">
        <v>93</v>
      </c>
      <c r="D230" s="18" t="s">
        <v>171</v>
      </c>
      <c r="E230" s="18" t="s">
        <v>182</v>
      </c>
      <c r="F230" s="18">
        <v>149000</v>
      </c>
      <c r="G230" s="18">
        <f t="shared" si="3"/>
        <v>159430</v>
      </c>
      <c r="H230" s="18"/>
      <c r="L230" s="18"/>
      <c r="M230" s="5"/>
      <c r="N230" s="18"/>
      <c r="O230" s="17"/>
    </row>
    <row r="231" spans="1:15" x14ac:dyDescent="0.3">
      <c r="A231" s="18" t="s">
        <v>241</v>
      </c>
      <c r="B231" s="18" t="s">
        <v>164</v>
      </c>
      <c r="C231" s="18" t="s">
        <v>83</v>
      </c>
      <c r="D231" s="18" t="s">
        <v>161</v>
      </c>
      <c r="E231" s="18" t="s">
        <v>160</v>
      </c>
      <c r="F231" s="18">
        <v>62000</v>
      </c>
      <c r="G231" s="18">
        <f t="shared" si="3"/>
        <v>62000</v>
      </c>
      <c r="H231" s="18"/>
      <c r="L231" s="18"/>
      <c r="M231" s="5"/>
      <c r="N231" s="18"/>
      <c r="O231" s="17"/>
    </row>
    <row r="232" spans="1:15" x14ac:dyDescent="0.3">
      <c r="A232" s="18" t="s">
        <v>382</v>
      </c>
      <c r="B232" s="18" t="s">
        <v>210</v>
      </c>
      <c r="C232" s="18" t="s">
        <v>106</v>
      </c>
      <c r="D232" s="18" t="s">
        <v>171</v>
      </c>
      <c r="E232" s="18" t="s">
        <v>182</v>
      </c>
      <c r="F232" s="18">
        <v>146000</v>
      </c>
      <c r="G232" s="18">
        <f t="shared" si="3"/>
        <v>156220</v>
      </c>
      <c r="H232" s="18"/>
      <c r="L232" s="18"/>
      <c r="M232" s="5"/>
      <c r="N232" s="18"/>
      <c r="O232" s="17"/>
    </row>
    <row r="233" spans="1:15" x14ac:dyDescent="0.3">
      <c r="A233" s="18" t="s">
        <v>302</v>
      </c>
      <c r="B233" s="18" t="s">
        <v>174</v>
      </c>
      <c r="C233" s="18" t="s">
        <v>115</v>
      </c>
      <c r="D233" s="18" t="s">
        <v>167</v>
      </c>
      <c r="E233" s="18" t="s">
        <v>160</v>
      </c>
      <c r="F233" s="18">
        <v>142000</v>
      </c>
      <c r="G233" s="18">
        <f t="shared" si="3"/>
        <v>142000</v>
      </c>
      <c r="H233" s="18"/>
      <c r="L233" s="18"/>
      <c r="M233" s="5"/>
      <c r="N233" s="18"/>
      <c r="O233" s="17"/>
    </row>
    <row r="234" spans="1:15" x14ac:dyDescent="0.3">
      <c r="A234" s="18" t="s">
        <v>259</v>
      </c>
      <c r="B234" s="18" t="s">
        <v>173</v>
      </c>
      <c r="C234" s="18" t="s">
        <v>128</v>
      </c>
      <c r="D234" s="18" t="s">
        <v>171</v>
      </c>
      <c r="E234" s="18" t="s">
        <v>160</v>
      </c>
      <c r="F234" s="18">
        <v>59000</v>
      </c>
      <c r="G234" s="18">
        <f t="shared" si="3"/>
        <v>59000</v>
      </c>
      <c r="H234" s="18"/>
      <c r="L234" s="18"/>
      <c r="M234" s="5"/>
      <c r="N234" s="18"/>
      <c r="O234" s="17"/>
    </row>
    <row r="235" spans="1:15" x14ac:dyDescent="0.3">
      <c r="A235" s="18" t="s">
        <v>304</v>
      </c>
      <c r="B235" s="18" t="s">
        <v>181</v>
      </c>
      <c r="C235" s="18" t="s">
        <v>41</v>
      </c>
      <c r="D235" s="18" t="s">
        <v>167</v>
      </c>
      <c r="E235" s="18" t="s">
        <v>160</v>
      </c>
      <c r="F235" s="18">
        <v>127000</v>
      </c>
      <c r="G235" s="18">
        <f t="shared" si="3"/>
        <v>127000</v>
      </c>
      <c r="H235" s="18"/>
      <c r="L235" s="18"/>
      <c r="M235" s="5"/>
      <c r="N235" s="18"/>
      <c r="O235" s="17"/>
    </row>
    <row r="236" spans="1:15" x14ac:dyDescent="0.3">
      <c r="A236" s="18" t="s">
        <v>257</v>
      </c>
      <c r="B236" s="18" t="s">
        <v>209</v>
      </c>
      <c r="C236" s="18" t="s">
        <v>54</v>
      </c>
      <c r="D236" s="18" t="s">
        <v>167</v>
      </c>
      <c r="E236" s="18" t="s">
        <v>160</v>
      </c>
      <c r="F236" s="18">
        <v>59000</v>
      </c>
      <c r="G236" s="18">
        <f t="shared" si="3"/>
        <v>59000</v>
      </c>
      <c r="H236" s="18"/>
      <c r="L236" s="18"/>
      <c r="M236" s="5"/>
      <c r="N236" s="18"/>
      <c r="O236" s="17"/>
    </row>
    <row r="237" spans="1:15" x14ac:dyDescent="0.3">
      <c r="A237" s="18" t="s">
        <v>238</v>
      </c>
      <c r="B237" s="18" t="s">
        <v>200</v>
      </c>
      <c r="C237" s="18" t="s">
        <v>142</v>
      </c>
      <c r="D237" s="18" t="s">
        <v>171</v>
      </c>
      <c r="E237" s="18" t="s">
        <v>160</v>
      </c>
      <c r="F237" s="18">
        <v>70000</v>
      </c>
      <c r="G237" s="18">
        <f t="shared" si="3"/>
        <v>70000</v>
      </c>
      <c r="H237" s="18"/>
      <c r="L237" s="18"/>
      <c r="M237" s="5"/>
      <c r="N237" s="18"/>
      <c r="O237" s="17"/>
    </row>
    <row r="238" spans="1:15" x14ac:dyDescent="0.3">
      <c r="A238" s="18" t="s">
        <v>249</v>
      </c>
      <c r="B238" s="18" t="s">
        <v>166</v>
      </c>
      <c r="C238" s="18" t="s">
        <v>53</v>
      </c>
      <c r="D238" s="18" t="s">
        <v>171</v>
      </c>
      <c r="E238" s="18" t="s">
        <v>160</v>
      </c>
      <c r="F238" s="18">
        <v>42000</v>
      </c>
      <c r="G238" s="18">
        <f t="shared" si="3"/>
        <v>42000</v>
      </c>
      <c r="H238" s="18"/>
      <c r="L238" s="18"/>
      <c r="M238" s="5"/>
      <c r="N238" s="18"/>
      <c r="O238" s="17"/>
    </row>
    <row r="239" spans="1:15" x14ac:dyDescent="0.3">
      <c r="A239" s="18" t="s">
        <v>250</v>
      </c>
      <c r="B239" s="18" t="s">
        <v>210</v>
      </c>
      <c r="C239" s="18" t="s">
        <v>51</v>
      </c>
      <c r="D239" s="18" t="s">
        <v>171</v>
      </c>
      <c r="E239" s="18" t="s">
        <v>160</v>
      </c>
      <c r="F239" s="18">
        <v>47000</v>
      </c>
      <c r="G239" s="18">
        <f t="shared" si="3"/>
        <v>47000</v>
      </c>
      <c r="H239" s="18"/>
      <c r="L239" s="18"/>
      <c r="M239" s="5"/>
      <c r="N239" s="18"/>
      <c r="O239" s="17"/>
    </row>
    <row r="240" spans="1:15" x14ac:dyDescent="0.3">
      <c r="A240" s="18" t="s">
        <v>221</v>
      </c>
      <c r="B240" s="18" t="s">
        <v>199</v>
      </c>
      <c r="C240" s="18" t="s">
        <v>106</v>
      </c>
      <c r="D240" s="18" t="s">
        <v>167</v>
      </c>
      <c r="E240" s="18" t="s">
        <v>160</v>
      </c>
      <c r="F240" s="18">
        <v>54000</v>
      </c>
      <c r="G240" s="18">
        <f t="shared" si="3"/>
        <v>54000</v>
      </c>
      <c r="H240" s="18"/>
      <c r="L240" s="18"/>
      <c r="M240" s="5"/>
      <c r="N240" s="18"/>
      <c r="O240" s="17"/>
    </row>
    <row r="241" spans="1:15" x14ac:dyDescent="0.3">
      <c r="A241" s="18" t="s">
        <v>381</v>
      </c>
      <c r="B241" s="18" t="s">
        <v>208</v>
      </c>
      <c r="C241" s="18" t="s">
        <v>97</v>
      </c>
      <c r="D241" s="18" t="s">
        <v>161</v>
      </c>
      <c r="E241" s="18" t="s">
        <v>179</v>
      </c>
      <c r="F241" s="18">
        <v>145000</v>
      </c>
      <c r="G241" s="18">
        <f t="shared" si="3"/>
        <v>145000</v>
      </c>
      <c r="H241" s="18"/>
      <c r="L241" s="18"/>
      <c r="M241" s="5"/>
      <c r="N241" s="18"/>
      <c r="O241" s="17"/>
    </row>
    <row r="242" spans="1:15" x14ac:dyDescent="0.3">
      <c r="A242" s="18" t="s">
        <v>380</v>
      </c>
      <c r="B242" s="18" t="s">
        <v>169</v>
      </c>
      <c r="C242" s="18" t="s">
        <v>80</v>
      </c>
      <c r="D242" s="18" t="s">
        <v>161</v>
      </c>
      <c r="E242" s="18" t="s">
        <v>160</v>
      </c>
      <c r="F242" s="18">
        <v>71000</v>
      </c>
      <c r="G242" s="18">
        <f t="shared" si="3"/>
        <v>71000</v>
      </c>
      <c r="H242" s="18"/>
      <c r="L242" s="18"/>
      <c r="M242" s="5"/>
      <c r="N242" s="18"/>
      <c r="O242" s="17"/>
    </row>
    <row r="243" spans="1:15" x14ac:dyDescent="0.3">
      <c r="A243" s="18" t="s">
        <v>379</v>
      </c>
      <c r="B243" s="18" t="s">
        <v>183</v>
      </c>
      <c r="C243" s="18" t="s">
        <v>23</v>
      </c>
      <c r="D243" s="18" t="s">
        <v>171</v>
      </c>
      <c r="E243" s="18" t="s">
        <v>160</v>
      </c>
      <c r="F243" s="18">
        <v>37000</v>
      </c>
      <c r="G243" s="18">
        <f t="shared" si="3"/>
        <v>37000</v>
      </c>
      <c r="H243" s="18"/>
      <c r="L243" s="18"/>
      <c r="M243" s="5"/>
      <c r="N243" s="18"/>
      <c r="O243" s="17"/>
    </row>
    <row r="244" spans="1:15" x14ac:dyDescent="0.3">
      <c r="A244" s="18" t="s">
        <v>259</v>
      </c>
      <c r="B244" s="18" t="s">
        <v>196</v>
      </c>
      <c r="C244" s="18" t="s">
        <v>84</v>
      </c>
      <c r="D244" s="18" t="s">
        <v>161</v>
      </c>
      <c r="E244" s="18" t="s">
        <v>179</v>
      </c>
      <c r="F244" s="18">
        <v>124000</v>
      </c>
      <c r="G244" s="18">
        <f t="shared" si="3"/>
        <v>124000</v>
      </c>
      <c r="H244" s="18"/>
      <c r="L244" s="18"/>
      <c r="M244" s="5"/>
      <c r="N244" s="18"/>
      <c r="O244" s="17"/>
    </row>
    <row r="245" spans="1:15" x14ac:dyDescent="0.3">
      <c r="A245" s="18" t="s">
        <v>250</v>
      </c>
      <c r="B245" s="18" t="s">
        <v>181</v>
      </c>
      <c r="C245" s="18" t="s">
        <v>83</v>
      </c>
      <c r="D245" s="18" t="s">
        <v>167</v>
      </c>
      <c r="E245" s="18" t="s">
        <v>160</v>
      </c>
      <c r="F245" s="18">
        <v>41000</v>
      </c>
      <c r="G245" s="18">
        <f t="shared" si="3"/>
        <v>41000</v>
      </c>
      <c r="H245" s="18"/>
      <c r="L245" s="18"/>
      <c r="M245" s="5"/>
      <c r="N245" s="18"/>
      <c r="O245" s="17"/>
    </row>
    <row r="246" spans="1:15" x14ac:dyDescent="0.3">
      <c r="A246" s="18" t="s">
        <v>378</v>
      </c>
      <c r="B246" s="18" t="s">
        <v>204</v>
      </c>
      <c r="C246" s="18" t="s">
        <v>84</v>
      </c>
      <c r="D246" s="18" t="s">
        <v>171</v>
      </c>
      <c r="E246" s="18" t="s">
        <v>182</v>
      </c>
      <c r="F246" s="18">
        <v>96000</v>
      </c>
      <c r="G246" s="18">
        <f t="shared" si="3"/>
        <v>102720</v>
      </c>
      <c r="H246" s="18"/>
      <c r="L246" s="18"/>
      <c r="M246" s="5"/>
      <c r="N246" s="18"/>
      <c r="O246" s="17"/>
    </row>
    <row r="247" spans="1:15" x14ac:dyDescent="0.3">
      <c r="A247" s="18" t="s">
        <v>293</v>
      </c>
      <c r="B247" s="18" t="s">
        <v>195</v>
      </c>
      <c r="C247" s="18" t="s">
        <v>111</v>
      </c>
      <c r="D247" s="18" t="s">
        <v>167</v>
      </c>
      <c r="E247" s="18" t="s">
        <v>160</v>
      </c>
      <c r="F247" s="18">
        <v>66000</v>
      </c>
      <c r="G247" s="18">
        <f t="shared" si="3"/>
        <v>66000</v>
      </c>
      <c r="H247" s="18"/>
      <c r="L247" s="18"/>
      <c r="M247" s="5"/>
      <c r="N247" s="18"/>
      <c r="O247" s="17"/>
    </row>
    <row r="248" spans="1:15" x14ac:dyDescent="0.3">
      <c r="A248" s="18" t="s">
        <v>273</v>
      </c>
      <c r="B248" s="18" t="s">
        <v>196</v>
      </c>
      <c r="C248" s="18" t="s">
        <v>29</v>
      </c>
      <c r="D248" s="18" t="s">
        <v>167</v>
      </c>
      <c r="E248" s="18" t="s">
        <v>160</v>
      </c>
      <c r="F248" s="18">
        <v>124000</v>
      </c>
      <c r="G248" s="18">
        <f t="shared" si="3"/>
        <v>124000</v>
      </c>
      <c r="H248" s="18"/>
      <c r="L248" s="18"/>
      <c r="M248" s="5"/>
      <c r="N248" s="18"/>
      <c r="O248" s="17"/>
    </row>
    <row r="249" spans="1:15" x14ac:dyDescent="0.3">
      <c r="A249" s="18" t="s">
        <v>377</v>
      </c>
      <c r="B249" s="18" t="s">
        <v>164</v>
      </c>
      <c r="C249" s="18" t="s">
        <v>67</v>
      </c>
      <c r="D249" s="18" t="s">
        <v>167</v>
      </c>
      <c r="E249" s="18" t="s">
        <v>160</v>
      </c>
      <c r="F249" s="18">
        <v>132000</v>
      </c>
      <c r="G249" s="18">
        <f t="shared" si="3"/>
        <v>132000</v>
      </c>
      <c r="H249" s="18"/>
      <c r="L249" s="18"/>
      <c r="M249" s="5"/>
      <c r="N249" s="18"/>
      <c r="O249" s="17"/>
    </row>
    <row r="250" spans="1:15" x14ac:dyDescent="0.3">
      <c r="A250" s="18" t="s">
        <v>376</v>
      </c>
      <c r="B250" s="18" t="s">
        <v>169</v>
      </c>
      <c r="C250" s="18" t="s">
        <v>69</v>
      </c>
      <c r="D250" s="18" t="s">
        <v>171</v>
      </c>
      <c r="E250" s="18" t="s">
        <v>182</v>
      </c>
      <c r="F250" s="18">
        <v>119000</v>
      </c>
      <c r="G250" s="18">
        <f t="shared" si="3"/>
        <v>127330</v>
      </c>
      <c r="H250" s="18"/>
      <c r="L250" s="18"/>
      <c r="M250" s="5"/>
      <c r="N250" s="18"/>
      <c r="O250" s="17"/>
    </row>
    <row r="251" spans="1:15" x14ac:dyDescent="0.3">
      <c r="A251" s="18" t="s">
        <v>375</v>
      </c>
      <c r="B251" s="18" t="s">
        <v>183</v>
      </c>
      <c r="C251" s="18" t="s">
        <v>25</v>
      </c>
      <c r="D251" s="18" t="s">
        <v>161</v>
      </c>
      <c r="E251" s="18" t="s">
        <v>179</v>
      </c>
      <c r="F251" s="18">
        <v>111000</v>
      </c>
      <c r="G251" s="18">
        <f t="shared" si="3"/>
        <v>111000</v>
      </c>
      <c r="H251" s="18"/>
      <c r="L251" s="18"/>
      <c r="M251" s="5"/>
      <c r="N251" s="18"/>
      <c r="O251" s="17"/>
    </row>
    <row r="252" spans="1:15" x14ac:dyDescent="0.3">
      <c r="A252" s="18" t="s">
        <v>374</v>
      </c>
      <c r="B252" s="18" t="s">
        <v>176</v>
      </c>
      <c r="C252" s="18" t="s">
        <v>78</v>
      </c>
      <c r="D252" s="18" t="s">
        <v>171</v>
      </c>
      <c r="E252" s="18" t="s">
        <v>182</v>
      </c>
      <c r="F252" s="18">
        <v>146000</v>
      </c>
      <c r="G252" s="18">
        <f t="shared" si="3"/>
        <v>156220</v>
      </c>
      <c r="H252" s="18"/>
      <c r="L252" s="18"/>
      <c r="M252" s="5"/>
      <c r="N252" s="18"/>
      <c r="O252" s="17"/>
    </row>
    <row r="253" spans="1:15" x14ac:dyDescent="0.3">
      <c r="A253" s="18" t="s">
        <v>373</v>
      </c>
      <c r="B253" s="18" t="s">
        <v>192</v>
      </c>
      <c r="C253" s="18" t="s">
        <v>75</v>
      </c>
      <c r="D253" s="18" t="s">
        <v>171</v>
      </c>
      <c r="E253" s="18" t="s">
        <v>182</v>
      </c>
      <c r="F253" s="18">
        <v>86000</v>
      </c>
      <c r="G253" s="18">
        <f t="shared" si="3"/>
        <v>92020</v>
      </c>
      <c r="H253" s="18"/>
      <c r="L253" s="18"/>
      <c r="M253" s="5"/>
      <c r="N253" s="18"/>
      <c r="O253" s="17"/>
    </row>
    <row r="254" spans="1:15" x14ac:dyDescent="0.3">
      <c r="A254" s="18" t="s">
        <v>372</v>
      </c>
      <c r="B254" s="18" t="s">
        <v>176</v>
      </c>
      <c r="C254" s="18" t="s">
        <v>146</v>
      </c>
      <c r="D254" s="18" t="s">
        <v>167</v>
      </c>
      <c r="E254" s="18" t="s">
        <v>160</v>
      </c>
      <c r="F254" s="18">
        <v>35000</v>
      </c>
      <c r="G254" s="18">
        <f t="shared" si="3"/>
        <v>35000</v>
      </c>
      <c r="H254" s="18"/>
      <c r="L254" s="18"/>
      <c r="M254" s="5"/>
      <c r="N254" s="18"/>
      <c r="O254" s="17"/>
    </row>
    <row r="255" spans="1:15" x14ac:dyDescent="0.3">
      <c r="A255" s="18" t="s">
        <v>371</v>
      </c>
      <c r="B255" s="18" t="s">
        <v>187</v>
      </c>
      <c r="C255" s="18" t="s">
        <v>73</v>
      </c>
      <c r="D255" s="18" t="s">
        <v>171</v>
      </c>
      <c r="E255" s="18" t="s">
        <v>182</v>
      </c>
      <c r="F255" s="18">
        <v>137000</v>
      </c>
      <c r="G255" s="18">
        <f t="shared" si="3"/>
        <v>146590</v>
      </c>
      <c r="H255" s="18"/>
      <c r="L255" s="18"/>
      <c r="M255" s="5"/>
      <c r="N255" s="18"/>
      <c r="O255" s="17"/>
    </row>
    <row r="256" spans="1:15" x14ac:dyDescent="0.3">
      <c r="A256" s="18" t="s">
        <v>282</v>
      </c>
      <c r="B256" s="18" t="s">
        <v>207</v>
      </c>
      <c r="C256" s="18" t="s">
        <v>116</v>
      </c>
      <c r="D256" s="18" t="s">
        <v>171</v>
      </c>
      <c r="E256" s="18" t="s">
        <v>160</v>
      </c>
      <c r="F256" s="18">
        <v>74000</v>
      </c>
      <c r="G256" s="18">
        <f t="shared" si="3"/>
        <v>74000</v>
      </c>
      <c r="H256" s="18"/>
      <c r="L256" s="18"/>
      <c r="M256" s="5"/>
      <c r="N256" s="18"/>
      <c r="O256" s="17"/>
    </row>
    <row r="257" spans="1:15" x14ac:dyDescent="0.3">
      <c r="A257" s="18" t="s">
        <v>370</v>
      </c>
      <c r="B257" s="18" t="s">
        <v>195</v>
      </c>
      <c r="C257" s="18" t="s">
        <v>21</v>
      </c>
      <c r="D257" s="18" t="s">
        <v>167</v>
      </c>
      <c r="E257" s="18" t="s">
        <v>160</v>
      </c>
      <c r="F257" s="18">
        <v>123000</v>
      </c>
      <c r="G257" s="18">
        <f t="shared" si="3"/>
        <v>123000</v>
      </c>
      <c r="H257" s="18"/>
      <c r="L257" s="18"/>
      <c r="M257" s="5"/>
      <c r="N257" s="18"/>
      <c r="O257" s="17"/>
    </row>
    <row r="258" spans="1:15" x14ac:dyDescent="0.3">
      <c r="A258" s="18" t="s">
        <v>261</v>
      </c>
      <c r="B258" s="18" t="s">
        <v>200</v>
      </c>
      <c r="C258" s="18" t="s">
        <v>27</v>
      </c>
      <c r="D258" s="18" t="s">
        <v>171</v>
      </c>
      <c r="E258" s="18" t="s">
        <v>182</v>
      </c>
      <c r="F258" s="18">
        <v>117000</v>
      </c>
      <c r="G258" s="18">
        <f t="shared" si="3"/>
        <v>125190</v>
      </c>
      <c r="H258" s="18"/>
      <c r="L258" s="18"/>
      <c r="M258" s="5"/>
      <c r="N258" s="18"/>
      <c r="O258" s="17"/>
    </row>
    <row r="259" spans="1:15" x14ac:dyDescent="0.3">
      <c r="A259" s="18" t="s">
        <v>365</v>
      </c>
      <c r="B259" s="18" t="s">
        <v>192</v>
      </c>
      <c r="C259" s="18" t="s">
        <v>60</v>
      </c>
      <c r="D259" s="18" t="s">
        <v>167</v>
      </c>
      <c r="E259" s="18" t="s">
        <v>160</v>
      </c>
      <c r="F259" s="18">
        <v>88000</v>
      </c>
      <c r="G259" s="18">
        <f t="shared" si="3"/>
        <v>88000</v>
      </c>
      <c r="H259" s="18"/>
      <c r="L259" s="18"/>
      <c r="M259" s="5"/>
      <c r="N259" s="18"/>
      <c r="O259" s="17"/>
    </row>
    <row r="260" spans="1:15" x14ac:dyDescent="0.3">
      <c r="A260" s="18" t="s">
        <v>310</v>
      </c>
      <c r="B260" s="18" t="s">
        <v>205</v>
      </c>
      <c r="C260" s="18" t="s">
        <v>60</v>
      </c>
      <c r="D260" s="18" t="s">
        <v>161</v>
      </c>
      <c r="E260" s="18" t="s">
        <v>179</v>
      </c>
      <c r="F260" s="18">
        <v>136000</v>
      </c>
      <c r="G260" s="18">
        <f t="shared" si="3"/>
        <v>136000</v>
      </c>
      <c r="H260" s="18"/>
      <c r="L260" s="18"/>
      <c r="M260" s="5"/>
      <c r="N260" s="18"/>
      <c r="O260" s="17"/>
    </row>
    <row r="261" spans="1:15" x14ac:dyDescent="0.3">
      <c r="A261" s="18" t="s">
        <v>369</v>
      </c>
      <c r="B261" s="18" t="s">
        <v>197</v>
      </c>
      <c r="C261" s="18" t="s">
        <v>37</v>
      </c>
      <c r="D261" s="18" t="s">
        <v>171</v>
      </c>
      <c r="E261" s="18" t="s">
        <v>182</v>
      </c>
      <c r="F261" s="18">
        <v>136000</v>
      </c>
      <c r="G261" s="18">
        <f t="shared" si="3"/>
        <v>145520</v>
      </c>
      <c r="H261" s="18"/>
      <c r="L261" s="18"/>
      <c r="M261" s="5"/>
      <c r="N261" s="18"/>
      <c r="O261" s="17"/>
    </row>
    <row r="262" spans="1:15" x14ac:dyDescent="0.3">
      <c r="A262" s="18" t="s">
        <v>365</v>
      </c>
      <c r="B262" s="18" t="s">
        <v>199</v>
      </c>
      <c r="C262" s="18" t="s">
        <v>18</v>
      </c>
      <c r="D262" s="18" t="s">
        <v>161</v>
      </c>
      <c r="E262" s="18" t="s">
        <v>179</v>
      </c>
      <c r="F262" s="18">
        <v>107000</v>
      </c>
      <c r="G262" s="18">
        <f t="shared" si="3"/>
        <v>107000</v>
      </c>
      <c r="H262" s="18"/>
      <c r="L262" s="18"/>
      <c r="M262" s="5"/>
      <c r="N262" s="18"/>
      <c r="O262" s="17"/>
    </row>
    <row r="263" spans="1:15" x14ac:dyDescent="0.3">
      <c r="A263" s="18" t="s">
        <v>286</v>
      </c>
      <c r="B263" s="18" t="s">
        <v>189</v>
      </c>
      <c r="C263" s="18" t="s">
        <v>137</v>
      </c>
      <c r="D263" s="18" t="s">
        <v>161</v>
      </c>
      <c r="E263" s="18" t="s">
        <v>179</v>
      </c>
      <c r="F263" s="18">
        <v>85000</v>
      </c>
      <c r="G263" s="18">
        <f t="shared" ref="G263:G326" si="4">IF(AND(F263&gt;50000,E263="სტატუსი"),F263+F263*$K$5,F263)</f>
        <v>85000</v>
      </c>
      <c r="H263" s="18"/>
      <c r="L263" s="18"/>
      <c r="M263" s="5"/>
      <c r="N263" s="18"/>
      <c r="O263" s="17"/>
    </row>
    <row r="264" spans="1:15" x14ac:dyDescent="0.3">
      <c r="A264" s="18" t="s">
        <v>291</v>
      </c>
      <c r="B264" s="18" t="s">
        <v>206</v>
      </c>
      <c r="C264" s="18" t="s">
        <v>139</v>
      </c>
      <c r="D264" s="18" t="s">
        <v>167</v>
      </c>
      <c r="E264" s="18" t="s">
        <v>160</v>
      </c>
      <c r="F264" s="18">
        <v>38000</v>
      </c>
      <c r="G264" s="18">
        <f t="shared" si="4"/>
        <v>38000</v>
      </c>
      <c r="H264" s="18"/>
      <c r="L264" s="18"/>
      <c r="M264" s="5"/>
      <c r="N264" s="18"/>
      <c r="O264" s="17"/>
    </row>
    <row r="265" spans="1:15" x14ac:dyDescent="0.3">
      <c r="A265" s="18" t="s">
        <v>355</v>
      </c>
      <c r="B265" s="18" t="s">
        <v>175</v>
      </c>
      <c r="C265" s="18" t="s">
        <v>25</v>
      </c>
      <c r="D265" s="18" t="s">
        <v>167</v>
      </c>
      <c r="E265" s="18" t="s">
        <v>160</v>
      </c>
      <c r="F265" s="18">
        <v>54000</v>
      </c>
      <c r="G265" s="18">
        <f t="shared" si="4"/>
        <v>54000</v>
      </c>
      <c r="H265" s="18"/>
      <c r="L265" s="18"/>
      <c r="M265" s="5"/>
      <c r="N265" s="18"/>
      <c r="O265" s="17"/>
    </row>
    <row r="266" spans="1:15" x14ac:dyDescent="0.3">
      <c r="A266" s="18" t="s">
        <v>368</v>
      </c>
      <c r="B266" s="18" t="s">
        <v>185</v>
      </c>
      <c r="C266" s="18" t="s">
        <v>139</v>
      </c>
      <c r="D266" s="18" t="s">
        <v>167</v>
      </c>
      <c r="E266" s="18" t="s">
        <v>160</v>
      </c>
      <c r="F266" s="18">
        <v>54000</v>
      </c>
      <c r="G266" s="18">
        <f t="shared" si="4"/>
        <v>54000</v>
      </c>
      <c r="H266" s="18"/>
      <c r="L266" s="18"/>
      <c r="M266" s="5"/>
      <c r="N266" s="18"/>
      <c r="O266" s="17"/>
    </row>
    <row r="267" spans="1:15" x14ac:dyDescent="0.3">
      <c r="A267" s="18" t="s">
        <v>333</v>
      </c>
      <c r="B267" s="18" t="s">
        <v>205</v>
      </c>
      <c r="C267" s="18" t="s">
        <v>53</v>
      </c>
      <c r="D267" s="18" t="s">
        <v>161</v>
      </c>
      <c r="E267" s="18" t="s">
        <v>179</v>
      </c>
      <c r="F267" s="18">
        <v>84000</v>
      </c>
      <c r="G267" s="18">
        <f t="shared" si="4"/>
        <v>84000</v>
      </c>
      <c r="H267" s="18"/>
      <c r="L267" s="18"/>
      <c r="M267" s="5"/>
      <c r="N267" s="18"/>
      <c r="O267" s="17"/>
    </row>
    <row r="268" spans="1:15" x14ac:dyDescent="0.3">
      <c r="A268" s="18" t="s">
        <v>367</v>
      </c>
      <c r="B268" s="18" t="s">
        <v>169</v>
      </c>
      <c r="C268" s="18" t="s">
        <v>142</v>
      </c>
      <c r="D268" s="18" t="s">
        <v>161</v>
      </c>
      <c r="E268" s="18" t="s">
        <v>179</v>
      </c>
      <c r="F268" s="18">
        <v>94000</v>
      </c>
      <c r="G268" s="18">
        <f t="shared" si="4"/>
        <v>94000</v>
      </c>
      <c r="H268" s="18"/>
      <c r="L268" s="18"/>
      <c r="M268" s="5"/>
      <c r="N268" s="18"/>
      <c r="O268" s="17"/>
    </row>
    <row r="269" spans="1:15" x14ac:dyDescent="0.3">
      <c r="A269" s="18" t="s">
        <v>366</v>
      </c>
      <c r="B269" s="18" t="s">
        <v>210</v>
      </c>
      <c r="C269" s="18" t="s">
        <v>72</v>
      </c>
      <c r="D269" s="18" t="s">
        <v>171</v>
      </c>
      <c r="E269" s="18" t="s">
        <v>182</v>
      </c>
      <c r="F269" s="18">
        <v>116000</v>
      </c>
      <c r="G269" s="18">
        <f t="shared" si="4"/>
        <v>124120</v>
      </c>
      <c r="H269" s="18"/>
      <c r="L269" s="18"/>
      <c r="M269" s="5"/>
      <c r="N269" s="18"/>
      <c r="O269" s="17"/>
    </row>
    <row r="270" spans="1:15" x14ac:dyDescent="0.3">
      <c r="A270" s="18" t="s">
        <v>365</v>
      </c>
      <c r="B270" s="18" t="s">
        <v>199</v>
      </c>
      <c r="C270" s="18" t="s">
        <v>13</v>
      </c>
      <c r="D270" s="18" t="s">
        <v>161</v>
      </c>
      <c r="E270" s="18" t="s">
        <v>179</v>
      </c>
      <c r="F270" s="18">
        <v>117000</v>
      </c>
      <c r="G270" s="18">
        <f t="shared" si="4"/>
        <v>117000</v>
      </c>
      <c r="H270" s="18"/>
      <c r="L270" s="18"/>
      <c r="M270" s="5"/>
      <c r="N270" s="18"/>
      <c r="O270" s="17"/>
    </row>
    <row r="271" spans="1:15" x14ac:dyDescent="0.3">
      <c r="A271" s="18" t="s">
        <v>364</v>
      </c>
      <c r="B271" s="18" t="s">
        <v>181</v>
      </c>
      <c r="C271" s="18" t="s">
        <v>25</v>
      </c>
      <c r="D271" s="18" t="s">
        <v>171</v>
      </c>
      <c r="E271" s="18" t="s">
        <v>160</v>
      </c>
      <c r="F271" s="18">
        <v>71000</v>
      </c>
      <c r="G271" s="18">
        <f t="shared" si="4"/>
        <v>71000</v>
      </c>
      <c r="H271" s="18"/>
      <c r="L271" s="18"/>
      <c r="M271" s="5"/>
      <c r="N271" s="18"/>
      <c r="O271" s="17"/>
    </row>
    <row r="272" spans="1:15" x14ac:dyDescent="0.3">
      <c r="A272" s="18" t="s">
        <v>363</v>
      </c>
      <c r="B272" s="18" t="s">
        <v>170</v>
      </c>
      <c r="C272" s="18" t="s">
        <v>140</v>
      </c>
      <c r="D272" s="18" t="s">
        <v>161</v>
      </c>
      <c r="E272" s="18" t="s">
        <v>160</v>
      </c>
      <c r="F272" s="18">
        <v>76000</v>
      </c>
      <c r="G272" s="18">
        <f t="shared" si="4"/>
        <v>76000</v>
      </c>
      <c r="H272" s="18"/>
      <c r="L272" s="18"/>
      <c r="M272" s="5"/>
      <c r="N272" s="18"/>
      <c r="O272" s="17"/>
    </row>
    <row r="273" spans="1:15" x14ac:dyDescent="0.3">
      <c r="A273" s="18" t="s">
        <v>229</v>
      </c>
      <c r="B273" s="18" t="s">
        <v>197</v>
      </c>
      <c r="C273" s="18" t="s">
        <v>41</v>
      </c>
      <c r="D273" s="18" t="s">
        <v>161</v>
      </c>
      <c r="E273" s="18" t="s">
        <v>179</v>
      </c>
      <c r="F273" s="18">
        <v>85000</v>
      </c>
      <c r="G273" s="18">
        <f t="shared" si="4"/>
        <v>85000</v>
      </c>
      <c r="H273" s="18"/>
      <c r="L273" s="18"/>
      <c r="M273" s="5"/>
      <c r="N273" s="18"/>
      <c r="O273" s="17"/>
    </row>
    <row r="274" spans="1:15" x14ac:dyDescent="0.3">
      <c r="A274" s="18" t="s">
        <v>347</v>
      </c>
      <c r="B274" s="18" t="s">
        <v>199</v>
      </c>
      <c r="C274" s="18" t="s">
        <v>13</v>
      </c>
      <c r="D274" s="18" t="s">
        <v>161</v>
      </c>
      <c r="E274" s="18" t="s">
        <v>179</v>
      </c>
      <c r="F274" s="18">
        <v>105000</v>
      </c>
      <c r="G274" s="18">
        <f t="shared" si="4"/>
        <v>105000</v>
      </c>
      <c r="H274" s="18"/>
      <c r="L274" s="18"/>
      <c r="M274" s="5"/>
      <c r="N274" s="18"/>
      <c r="O274" s="17"/>
    </row>
    <row r="275" spans="1:15" x14ac:dyDescent="0.3">
      <c r="A275" s="18" t="s">
        <v>318</v>
      </c>
      <c r="B275" s="18" t="s">
        <v>170</v>
      </c>
      <c r="C275" s="18" t="s">
        <v>83</v>
      </c>
      <c r="D275" s="18" t="s">
        <v>161</v>
      </c>
      <c r="E275" s="18" t="s">
        <v>160</v>
      </c>
      <c r="F275" s="18">
        <v>46000</v>
      </c>
      <c r="G275" s="18">
        <f t="shared" si="4"/>
        <v>46000</v>
      </c>
      <c r="H275" s="18"/>
      <c r="L275" s="18"/>
      <c r="M275" s="5"/>
      <c r="N275" s="18"/>
      <c r="O275" s="17"/>
    </row>
    <row r="276" spans="1:15" x14ac:dyDescent="0.3">
      <c r="A276" s="18" t="s">
        <v>292</v>
      </c>
      <c r="B276" s="18" t="s">
        <v>196</v>
      </c>
      <c r="C276" s="18" t="s">
        <v>32</v>
      </c>
      <c r="D276" s="18" t="s">
        <v>171</v>
      </c>
      <c r="E276" s="18" t="s">
        <v>160</v>
      </c>
      <c r="F276" s="18">
        <v>50000</v>
      </c>
      <c r="G276" s="18">
        <f t="shared" si="4"/>
        <v>50000</v>
      </c>
      <c r="H276" s="18"/>
      <c r="L276" s="18"/>
      <c r="M276" s="5"/>
      <c r="N276" s="18"/>
      <c r="O276" s="17"/>
    </row>
    <row r="277" spans="1:15" x14ac:dyDescent="0.3">
      <c r="A277" s="18" t="s">
        <v>334</v>
      </c>
      <c r="B277" s="18" t="s">
        <v>203</v>
      </c>
      <c r="C277" s="18" t="s">
        <v>110</v>
      </c>
      <c r="D277" s="18" t="s">
        <v>161</v>
      </c>
      <c r="E277" s="18" t="s">
        <v>160</v>
      </c>
      <c r="F277" s="18">
        <v>66000</v>
      </c>
      <c r="G277" s="18">
        <f t="shared" si="4"/>
        <v>66000</v>
      </c>
      <c r="H277" s="18"/>
      <c r="L277" s="18"/>
      <c r="M277" s="5"/>
      <c r="N277" s="18"/>
      <c r="O277" s="17"/>
    </row>
    <row r="278" spans="1:15" x14ac:dyDescent="0.3">
      <c r="A278" s="18" t="s">
        <v>362</v>
      </c>
      <c r="B278" s="18" t="s">
        <v>180</v>
      </c>
      <c r="C278" s="18" t="s">
        <v>139</v>
      </c>
      <c r="D278" s="18" t="s">
        <v>167</v>
      </c>
      <c r="E278" s="18" t="s">
        <v>160</v>
      </c>
      <c r="F278" s="18">
        <v>86000</v>
      </c>
      <c r="G278" s="18">
        <f t="shared" si="4"/>
        <v>86000</v>
      </c>
      <c r="H278" s="18"/>
      <c r="L278" s="18"/>
      <c r="M278" s="5"/>
      <c r="N278" s="18"/>
      <c r="O278" s="17"/>
    </row>
    <row r="279" spans="1:15" x14ac:dyDescent="0.3">
      <c r="A279" s="18" t="s">
        <v>285</v>
      </c>
      <c r="B279" s="18" t="s">
        <v>173</v>
      </c>
      <c r="C279" s="18" t="s">
        <v>54</v>
      </c>
      <c r="D279" s="18" t="s">
        <v>167</v>
      </c>
      <c r="E279" s="18" t="s">
        <v>160</v>
      </c>
      <c r="F279" s="18">
        <v>122000</v>
      </c>
      <c r="G279" s="18">
        <f t="shared" si="4"/>
        <v>122000</v>
      </c>
      <c r="H279" s="18"/>
      <c r="L279" s="18"/>
      <c r="M279" s="5"/>
      <c r="N279" s="18"/>
      <c r="O279" s="17"/>
    </row>
    <row r="280" spans="1:15" x14ac:dyDescent="0.3">
      <c r="A280" s="18" t="s">
        <v>219</v>
      </c>
      <c r="B280" s="18" t="s">
        <v>202</v>
      </c>
      <c r="C280" s="18" t="s">
        <v>83</v>
      </c>
      <c r="D280" s="18" t="s">
        <v>171</v>
      </c>
      <c r="E280" s="18" t="s">
        <v>160</v>
      </c>
      <c r="F280" s="18">
        <v>32000</v>
      </c>
      <c r="G280" s="18">
        <f t="shared" si="4"/>
        <v>32000</v>
      </c>
      <c r="H280" s="18"/>
      <c r="L280" s="18"/>
      <c r="M280" s="5"/>
      <c r="N280" s="18"/>
      <c r="O280" s="17"/>
    </row>
    <row r="281" spans="1:15" x14ac:dyDescent="0.3">
      <c r="A281" s="18" t="s">
        <v>361</v>
      </c>
      <c r="B281" s="18" t="s">
        <v>188</v>
      </c>
      <c r="C281" s="18" t="s">
        <v>132</v>
      </c>
      <c r="D281" s="18" t="s">
        <v>161</v>
      </c>
      <c r="E281" s="18" t="s">
        <v>160</v>
      </c>
      <c r="F281" s="18">
        <v>48000</v>
      </c>
      <c r="G281" s="18">
        <f t="shared" si="4"/>
        <v>48000</v>
      </c>
      <c r="H281" s="18"/>
      <c r="L281" s="18"/>
      <c r="M281" s="5"/>
      <c r="N281" s="18"/>
      <c r="O281" s="17"/>
    </row>
    <row r="282" spans="1:15" x14ac:dyDescent="0.3">
      <c r="A282" s="18" t="s">
        <v>302</v>
      </c>
      <c r="B282" s="18" t="s">
        <v>201</v>
      </c>
      <c r="C282" s="18" t="s">
        <v>113</v>
      </c>
      <c r="D282" s="18" t="s">
        <v>161</v>
      </c>
      <c r="E282" s="18" t="s">
        <v>179</v>
      </c>
      <c r="F282" s="18">
        <v>106000</v>
      </c>
      <c r="G282" s="18">
        <f t="shared" si="4"/>
        <v>106000</v>
      </c>
      <c r="H282" s="18"/>
      <c r="L282" s="18"/>
      <c r="M282" s="5"/>
      <c r="N282" s="18"/>
      <c r="O282" s="17"/>
    </row>
    <row r="283" spans="1:15" x14ac:dyDescent="0.3">
      <c r="A283" s="18" t="s">
        <v>354</v>
      </c>
      <c r="B283" s="18" t="s">
        <v>164</v>
      </c>
      <c r="C283" s="18" t="s">
        <v>101</v>
      </c>
      <c r="D283" s="18" t="s">
        <v>167</v>
      </c>
      <c r="E283" s="18" t="s">
        <v>160</v>
      </c>
      <c r="F283" s="18">
        <v>61000</v>
      </c>
      <c r="G283" s="18">
        <f t="shared" si="4"/>
        <v>61000</v>
      </c>
      <c r="H283" s="18"/>
      <c r="L283" s="18"/>
      <c r="M283" s="5"/>
      <c r="N283" s="18"/>
      <c r="O283" s="17"/>
    </row>
    <row r="284" spans="1:15" x14ac:dyDescent="0.3">
      <c r="A284" s="18" t="s">
        <v>297</v>
      </c>
      <c r="B284" s="18" t="s">
        <v>193</v>
      </c>
      <c r="C284" s="18" t="s">
        <v>114</v>
      </c>
      <c r="D284" s="18" t="s">
        <v>167</v>
      </c>
      <c r="E284" s="18" t="s">
        <v>160</v>
      </c>
      <c r="F284" s="18">
        <v>33000</v>
      </c>
      <c r="G284" s="18">
        <f t="shared" si="4"/>
        <v>33000</v>
      </c>
      <c r="H284" s="18"/>
      <c r="L284" s="18"/>
      <c r="M284" s="5"/>
      <c r="N284" s="18"/>
      <c r="O284" s="17"/>
    </row>
    <row r="285" spans="1:15" x14ac:dyDescent="0.3">
      <c r="A285" s="18" t="s">
        <v>298</v>
      </c>
      <c r="B285" s="18" t="s">
        <v>192</v>
      </c>
      <c r="C285" s="18" t="s">
        <v>27</v>
      </c>
      <c r="D285" s="18" t="s">
        <v>161</v>
      </c>
      <c r="E285" s="18" t="s">
        <v>179</v>
      </c>
      <c r="F285" s="18">
        <v>138000</v>
      </c>
      <c r="G285" s="18">
        <f t="shared" si="4"/>
        <v>138000</v>
      </c>
      <c r="H285" s="18"/>
      <c r="L285" s="18"/>
      <c r="M285" s="5"/>
      <c r="N285" s="18"/>
      <c r="O285" s="17"/>
    </row>
    <row r="286" spans="1:15" x14ac:dyDescent="0.3">
      <c r="A286" s="18" t="s">
        <v>356</v>
      </c>
      <c r="B286" s="18" t="s">
        <v>188</v>
      </c>
      <c r="C286" s="18" t="s">
        <v>90</v>
      </c>
      <c r="D286" s="18" t="s">
        <v>167</v>
      </c>
      <c r="E286" s="18" t="s">
        <v>160</v>
      </c>
      <c r="F286" s="18">
        <v>146000</v>
      </c>
      <c r="G286" s="18">
        <f t="shared" si="4"/>
        <v>146000</v>
      </c>
      <c r="H286" s="18"/>
      <c r="L286" s="18"/>
      <c r="M286" s="5"/>
      <c r="N286" s="18"/>
      <c r="O286" s="17"/>
    </row>
    <row r="287" spans="1:15" x14ac:dyDescent="0.3">
      <c r="A287" s="18" t="s">
        <v>309</v>
      </c>
      <c r="B287" s="18" t="s">
        <v>207</v>
      </c>
      <c r="C287" s="18" t="s">
        <v>56</v>
      </c>
      <c r="D287" s="18" t="s">
        <v>161</v>
      </c>
      <c r="E287" s="18" t="s">
        <v>160</v>
      </c>
      <c r="F287" s="18">
        <v>64000</v>
      </c>
      <c r="G287" s="18">
        <f t="shared" si="4"/>
        <v>64000</v>
      </c>
      <c r="H287" s="18"/>
      <c r="L287" s="18"/>
      <c r="M287" s="5"/>
      <c r="N287" s="18"/>
      <c r="O287" s="17"/>
    </row>
    <row r="288" spans="1:15" x14ac:dyDescent="0.3">
      <c r="A288" s="18" t="s">
        <v>257</v>
      </c>
      <c r="B288" s="18" t="s">
        <v>193</v>
      </c>
      <c r="C288" s="18" t="s">
        <v>63</v>
      </c>
      <c r="D288" s="18" t="s">
        <v>171</v>
      </c>
      <c r="E288" s="18" t="s">
        <v>182</v>
      </c>
      <c r="F288" s="18">
        <v>130000</v>
      </c>
      <c r="G288" s="18">
        <f t="shared" si="4"/>
        <v>139100</v>
      </c>
      <c r="H288" s="18"/>
      <c r="L288" s="18"/>
      <c r="M288" s="5"/>
      <c r="N288" s="18"/>
      <c r="O288" s="17"/>
    </row>
    <row r="289" spans="1:15" x14ac:dyDescent="0.3">
      <c r="A289" s="18" t="s">
        <v>360</v>
      </c>
      <c r="B289" s="18" t="s">
        <v>206</v>
      </c>
      <c r="C289" s="18" t="s">
        <v>7</v>
      </c>
      <c r="D289" s="18" t="s">
        <v>161</v>
      </c>
      <c r="E289" s="18" t="s">
        <v>160</v>
      </c>
      <c r="F289" s="18">
        <v>70000</v>
      </c>
      <c r="G289" s="18">
        <f t="shared" si="4"/>
        <v>70000</v>
      </c>
      <c r="H289" s="18"/>
      <c r="L289" s="18"/>
      <c r="M289" s="5"/>
      <c r="N289" s="18"/>
      <c r="O289" s="17"/>
    </row>
    <row r="290" spans="1:15" x14ac:dyDescent="0.3">
      <c r="A290" s="18" t="s">
        <v>221</v>
      </c>
      <c r="B290" s="18" t="s">
        <v>210</v>
      </c>
      <c r="C290" s="18" t="s">
        <v>81</v>
      </c>
      <c r="D290" s="18" t="s">
        <v>171</v>
      </c>
      <c r="E290" s="18" t="s">
        <v>182</v>
      </c>
      <c r="F290" s="18">
        <v>117000</v>
      </c>
      <c r="G290" s="18">
        <f t="shared" si="4"/>
        <v>125190</v>
      </c>
      <c r="H290" s="18"/>
      <c r="L290" s="18"/>
      <c r="M290" s="5"/>
      <c r="N290" s="18"/>
      <c r="O290" s="17"/>
    </row>
    <row r="291" spans="1:15" x14ac:dyDescent="0.3">
      <c r="A291" s="18" t="s">
        <v>359</v>
      </c>
      <c r="B291" s="18" t="s">
        <v>181</v>
      </c>
      <c r="C291" s="18" t="s">
        <v>133</v>
      </c>
      <c r="D291" s="18" t="s">
        <v>171</v>
      </c>
      <c r="E291" s="18" t="s">
        <v>182</v>
      </c>
      <c r="F291" s="18">
        <v>122000</v>
      </c>
      <c r="G291" s="18">
        <f t="shared" si="4"/>
        <v>130540</v>
      </c>
      <c r="H291" s="18"/>
      <c r="L291" s="18"/>
      <c r="M291" s="5"/>
      <c r="N291" s="18"/>
      <c r="O291" s="17"/>
    </row>
    <row r="292" spans="1:15" x14ac:dyDescent="0.3">
      <c r="A292" s="18" t="s">
        <v>341</v>
      </c>
      <c r="B292" s="18" t="s">
        <v>169</v>
      </c>
      <c r="C292" s="18" t="s">
        <v>82</v>
      </c>
      <c r="D292" s="18" t="s">
        <v>167</v>
      </c>
      <c r="E292" s="18" t="s">
        <v>160</v>
      </c>
      <c r="F292" s="18">
        <v>126000</v>
      </c>
      <c r="G292" s="18">
        <f t="shared" si="4"/>
        <v>126000</v>
      </c>
      <c r="H292" s="18"/>
      <c r="L292" s="18"/>
      <c r="M292" s="5"/>
      <c r="N292" s="18"/>
      <c r="O292" s="17"/>
    </row>
    <row r="293" spans="1:15" x14ac:dyDescent="0.3">
      <c r="A293" s="18" t="s">
        <v>358</v>
      </c>
      <c r="B293" s="18" t="s">
        <v>201</v>
      </c>
      <c r="C293" s="18" t="s">
        <v>146</v>
      </c>
      <c r="D293" s="18" t="s">
        <v>161</v>
      </c>
      <c r="E293" s="18" t="s">
        <v>160</v>
      </c>
      <c r="F293" s="18">
        <v>64000</v>
      </c>
      <c r="G293" s="18">
        <f t="shared" si="4"/>
        <v>64000</v>
      </c>
      <c r="H293" s="18"/>
      <c r="L293" s="18"/>
      <c r="M293" s="5"/>
      <c r="N293" s="18"/>
      <c r="O293" s="17"/>
    </row>
    <row r="294" spans="1:15" x14ac:dyDescent="0.3">
      <c r="A294" s="18" t="s">
        <v>260</v>
      </c>
      <c r="B294" s="18" t="s">
        <v>184</v>
      </c>
      <c r="C294" s="18" t="s">
        <v>62</v>
      </c>
      <c r="D294" s="18" t="s">
        <v>167</v>
      </c>
      <c r="E294" s="18" t="s">
        <v>160</v>
      </c>
      <c r="F294" s="18">
        <v>106000</v>
      </c>
      <c r="G294" s="18">
        <f t="shared" si="4"/>
        <v>106000</v>
      </c>
      <c r="H294" s="18"/>
      <c r="L294" s="18"/>
      <c r="M294" s="5"/>
      <c r="N294" s="18"/>
      <c r="O294" s="17"/>
    </row>
    <row r="295" spans="1:15" x14ac:dyDescent="0.3">
      <c r="A295" s="18" t="s">
        <v>354</v>
      </c>
      <c r="B295" s="18" t="s">
        <v>177</v>
      </c>
      <c r="C295" s="18" t="s">
        <v>25</v>
      </c>
      <c r="D295" s="18" t="s">
        <v>167</v>
      </c>
      <c r="E295" s="18" t="s">
        <v>160</v>
      </c>
      <c r="F295" s="18">
        <v>46000</v>
      </c>
      <c r="G295" s="18">
        <f t="shared" si="4"/>
        <v>46000</v>
      </c>
      <c r="H295" s="18"/>
      <c r="L295" s="18"/>
      <c r="M295" s="5"/>
      <c r="N295" s="18"/>
      <c r="O295" s="17"/>
    </row>
    <row r="296" spans="1:15" x14ac:dyDescent="0.3">
      <c r="A296" s="18" t="s">
        <v>297</v>
      </c>
      <c r="B296" s="18" t="s">
        <v>200</v>
      </c>
      <c r="C296" s="18" t="s">
        <v>114</v>
      </c>
      <c r="D296" s="18" t="s">
        <v>167</v>
      </c>
      <c r="E296" s="18" t="s">
        <v>160</v>
      </c>
      <c r="F296" s="18">
        <v>106000</v>
      </c>
      <c r="G296" s="18">
        <f t="shared" si="4"/>
        <v>106000</v>
      </c>
      <c r="H296" s="18"/>
      <c r="L296" s="18"/>
      <c r="M296" s="5"/>
      <c r="N296" s="18"/>
      <c r="O296" s="17"/>
    </row>
    <row r="297" spans="1:15" x14ac:dyDescent="0.3">
      <c r="A297" s="18" t="s">
        <v>279</v>
      </c>
      <c r="B297" s="18" t="s">
        <v>172</v>
      </c>
      <c r="C297" s="18" t="s">
        <v>116</v>
      </c>
      <c r="D297" s="18" t="s">
        <v>171</v>
      </c>
      <c r="E297" s="18" t="s">
        <v>182</v>
      </c>
      <c r="F297" s="18">
        <v>103000</v>
      </c>
      <c r="G297" s="18">
        <f t="shared" si="4"/>
        <v>110210</v>
      </c>
      <c r="H297" s="18"/>
      <c r="L297" s="18"/>
      <c r="M297" s="5"/>
      <c r="N297" s="18"/>
      <c r="O297" s="17"/>
    </row>
    <row r="298" spans="1:15" x14ac:dyDescent="0.3">
      <c r="A298" s="18" t="s">
        <v>347</v>
      </c>
      <c r="B298" s="18" t="s">
        <v>194</v>
      </c>
      <c r="C298" s="18" t="s">
        <v>103</v>
      </c>
      <c r="D298" s="18" t="s">
        <v>171</v>
      </c>
      <c r="E298" s="18" t="s">
        <v>160</v>
      </c>
      <c r="F298" s="18">
        <v>37000</v>
      </c>
      <c r="G298" s="18">
        <f t="shared" si="4"/>
        <v>37000</v>
      </c>
      <c r="H298" s="18"/>
      <c r="L298" s="18"/>
      <c r="M298" s="5"/>
      <c r="N298" s="18"/>
      <c r="O298" s="17"/>
    </row>
    <row r="299" spans="1:15" x14ac:dyDescent="0.3">
      <c r="A299" s="18" t="s">
        <v>262</v>
      </c>
      <c r="B299" s="18" t="s">
        <v>208</v>
      </c>
      <c r="C299" s="18" t="s">
        <v>133</v>
      </c>
      <c r="D299" s="18" t="s">
        <v>171</v>
      </c>
      <c r="E299" s="18" t="s">
        <v>182</v>
      </c>
      <c r="F299" s="18">
        <v>150000</v>
      </c>
      <c r="G299" s="18">
        <f t="shared" si="4"/>
        <v>160500</v>
      </c>
      <c r="H299" s="18"/>
      <c r="L299" s="18"/>
      <c r="M299" s="5"/>
      <c r="N299" s="18"/>
      <c r="O299" s="17"/>
    </row>
    <row r="300" spans="1:15" x14ac:dyDescent="0.3">
      <c r="A300" s="18" t="s">
        <v>220</v>
      </c>
      <c r="B300" s="18" t="s">
        <v>172</v>
      </c>
      <c r="C300" s="18" t="s">
        <v>47</v>
      </c>
      <c r="D300" s="18" t="s">
        <v>167</v>
      </c>
      <c r="E300" s="18" t="s">
        <v>160</v>
      </c>
      <c r="F300" s="18">
        <v>42000</v>
      </c>
      <c r="G300" s="18">
        <f t="shared" si="4"/>
        <v>42000</v>
      </c>
      <c r="H300" s="18"/>
      <c r="L300" s="18"/>
      <c r="M300" s="5"/>
      <c r="N300" s="18"/>
      <c r="O300" s="17"/>
    </row>
    <row r="301" spans="1:15" x14ac:dyDescent="0.3">
      <c r="A301" s="18" t="s">
        <v>219</v>
      </c>
      <c r="B301" s="18" t="s">
        <v>192</v>
      </c>
      <c r="C301" s="18" t="s">
        <v>110</v>
      </c>
      <c r="D301" s="18" t="s">
        <v>167</v>
      </c>
      <c r="E301" s="18" t="s">
        <v>160</v>
      </c>
      <c r="F301" s="18">
        <v>63000</v>
      </c>
      <c r="G301" s="18">
        <f t="shared" si="4"/>
        <v>63000</v>
      </c>
      <c r="H301" s="18"/>
      <c r="L301" s="18"/>
      <c r="M301" s="5"/>
      <c r="N301" s="18"/>
      <c r="O301" s="17"/>
    </row>
    <row r="302" spans="1:15" x14ac:dyDescent="0.3">
      <c r="A302" s="18" t="s">
        <v>357</v>
      </c>
      <c r="B302" s="18" t="s">
        <v>208</v>
      </c>
      <c r="C302" s="18" t="s">
        <v>133</v>
      </c>
      <c r="D302" s="18" t="s">
        <v>167</v>
      </c>
      <c r="E302" s="18" t="s">
        <v>160</v>
      </c>
      <c r="F302" s="18">
        <v>40000</v>
      </c>
      <c r="G302" s="18">
        <f t="shared" si="4"/>
        <v>40000</v>
      </c>
      <c r="H302" s="18"/>
      <c r="L302" s="18"/>
      <c r="M302" s="5"/>
      <c r="N302" s="18"/>
      <c r="O302" s="17"/>
    </row>
    <row r="303" spans="1:15" x14ac:dyDescent="0.3">
      <c r="A303" s="18" t="s">
        <v>356</v>
      </c>
      <c r="B303" s="18" t="s">
        <v>200</v>
      </c>
      <c r="C303" s="18" t="s">
        <v>25</v>
      </c>
      <c r="D303" s="18" t="s">
        <v>161</v>
      </c>
      <c r="E303" s="18" t="s">
        <v>179</v>
      </c>
      <c r="F303" s="18">
        <v>85000</v>
      </c>
      <c r="G303" s="18">
        <f t="shared" si="4"/>
        <v>85000</v>
      </c>
      <c r="H303" s="18"/>
      <c r="L303" s="18"/>
      <c r="M303" s="5"/>
      <c r="N303" s="18"/>
      <c r="O303" s="17"/>
    </row>
    <row r="304" spans="1:15" x14ac:dyDescent="0.3">
      <c r="A304" s="18" t="s">
        <v>355</v>
      </c>
      <c r="B304" s="18" t="s">
        <v>197</v>
      </c>
      <c r="C304" s="18" t="s">
        <v>143</v>
      </c>
      <c r="D304" s="18" t="s">
        <v>167</v>
      </c>
      <c r="E304" s="18" t="s">
        <v>160</v>
      </c>
      <c r="F304" s="18">
        <v>74000</v>
      </c>
      <c r="G304" s="18">
        <f t="shared" si="4"/>
        <v>74000</v>
      </c>
      <c r="H304" s="18"/>
      <c r="L304" s="18"/>
      <c r="M304" s="5"/>
      <c r="N304" s="18"/>
      <c r="O304" s="17"/>
    </row>
    <row r="305" spans="1:15" x14ac:dyDescent="0.3">
      <c r="A305" s="18" t="s">
        <v>336</v>
      </c>
      <c r="B305" s="18" t="s">
        <v>181</v>
      </c>
      <c r="C305" s="18" t="s">
        <v>123</v>
      </c>
      <c r="D305" s="18" t="s">
        <v>167</v>
      </c>
      <c r="E305" s="18" t="s">
        <v>160</v>
      </c>
      <c r="F305" s="18">
        <v>82000</v>
      </c>
      <c r="G305" s="18">
        <f t="shared" si="4"/>
        <v>82000</v>
      </c>
      <c r="H305" s="18"/>
      <c r="L305" s="18"/>
      <c r="M305" s="5"/>
      <c r="N305" s="18"/>
      <c r="O305" s="17"/>
    </row>
    <row r="306" spans="1:15" x14ac:dyDescent="0.3">
      <c r="A306" s="18" t="s">
        <v>354</v>
      </c>
      <c r="B306" s="18" t="s">
        <v>174</v>
      </c>
      <c r="C306" s="18" t="s">
        <v>136</v>
      </c>
      <c r="D306" s="18" t="s">
        <v>171</v>
      </c>
      <c r="E306" s="18" t="s">
        <v>182</v>
      </c>
      <c r="F306" s="18">
        <v>117000</v>
      </c>
      <c r="G306" s="18">
        <f t="shared" si="4"/>
        <v>125190</v>
      </c>
      <c r="H306" s="18"/>
      <c r="L306" s="18"/>
      <c r="M306" s="5"/>
      <c r="N306" s="18"/>
      <c r="O306" s="17"/>
    </row>
    <row r="307" spans="1:15" x14ac:dyDescent="0.3">
      <c r="A307" s="18" t="s">
        <v>353</v>
      </c>
      <c r="B307" s="18" t="s">
        <v>180</v>
      </c>
      <c r="C307" s="18" t="s">
        <v>120</v>
      </c>
      <c r="D307" s="18" t="s">
        <v>167</v>
      </c>
      <c r="E307" s="18" t="s">
        <v>160</v>
      </c>
      <c r="F307" s="18">
        <v>37000</v>
      </c>
      <c r="G307" s="18">
        <f t="shared" si="4"/>
        <v>37000</v>
      </c>
      <c r="H307" s="18"/>
      <c r="L307" s="18"/>
      <c r="M307" s="5"/>
      <c r="N307" s="18"/>
      <c r="O307" s="17"/>
    </row>
    <row r="308" spans="1:15" x14ac:dyDescent="0.3">
      <c r="A308" s="18" t="s">
        <v>352</v>
      </c>
      <c r="B308" s="18" t="s">
        <v>176</v>
      </c>
      <c r="C308" s="18" t="s">
        <v>45</v>
      </c>
      <c r="D308" s="18" t="s">
        <v>167</v>
      </c>
      <c r="E308" s="18" t="s">
        <v>160</v>
      </c>
      <c r="F308" s="18">
        <v>101000</v>
      </c>
      <c r="G308" s="18">
        <f t="shared" si="4"/>
        <v>101000</v>
      </c>
      <c r="H308" s="18"/>
      <c r="L308" s="18"/>
      <c r="M308" s="5"/>
      <c r="N308" s="18"/>
      <c r="O308" s="17"/>
    </row>
    <row r="309" spans="1:15" x14ac:dyDescent="0.3">
      <c r="A309" s="18" t="s">
        <v>351</v>
      </c>
      <c r="B309" s="18" t="s">
        <v>198</v>
      </c>
      <c r="C309" s="18" t="s">
        <v>32</v>
      </c>
      <c r="D309" s="18" t="s">
        <v>171</v>
      </c>
      <c r="E309" s="18" t="s">
        <v>182</v>
      </c>
      <c r="F309" s="18">
        <v>133000</v>
      </c>
      <c r="G309" s="18">
        <f t="shared" si="4"/>
        <v>142310</v>
      </c>
      <c r="H309" s="18"/>
      <c r="L309" s="18"/>
      <c r="M309" s="5"/>
      <c r="N309" s="18"/>
      <c r="O309" s="17"/>
    </row>
    <row r="310" spans="1:15" x14ac:dyDescent="0.3">
      <c r="A310" s="18" t="s">
        <v>350</v>
      </c>
      <c r="B310" s="18" t="s">
        <v>194</v>
      </c>
      <c r="C310" s="18" t="s">
        <v>134</v>
      </c>
      <c r="D310" s="18" t="s">
        <v>161</v>
      </c>
      <c r="E310" s="18" t="s">
        <v>179</v>
      </c>
      <c r="F310" s="18">
        <v>134000</v>
      </c>
      <c r="G310" s="18">
        <f t="shared" si="4"/>
        <v>134000</v>
      </c>
      <c r="H310" s="18"/>
      <c r="L310" s="18"/>
      <c r="M310" s="5"/>
      <c r="N310" s="18"/>
      <c r="O310" s="17"/>
    </row>
    <row r="311" spans="1:15" x14ac:dyDescent="0.3">
      <c r="A311" s="18" t="s">
        <v>313</v>
      </c>
      <c r="B311" s="18" t="s">
        <v>205</v>
      </c>
      <c r="C311" s="18" t="s">
        <v>78</v>
      </c>
      <c r="D311" s="18" t="s">
        <v>171</v>
      </c>
      <c r="E311" s="18" t="s">
        <v>160</v>
      </c>
      <c r="F311" s="18">
        <v>67000</v>
      </c>
      <c r="G311" s="18">
        <f t="shared" si="4"/>
        <v>67000</v>
      </c>
      <c r="H311" s="18"/>
      <c r="L311" s="18"/>
      <c r="M311" s="5"/>
      <c r="N311" s="18"/>
      <c r="O311" s="17"/>
    </row>
    <row r="312" spans="1:15" x14ac:dyDescent="0.3">
      <c r="A312" s="18" t="s">
        <v>311</v>
      </c>
      <c r="B312" s="18" t="s">
        <v>181</v>
      </c>
      <c r="C312" s="18" t="s">
        <v>140</v>
      </c>
      <c r="D312" s="18" t="s">
        <v>171</v>
      </c>
      <c r="E312" s="18" t="s">
        <v>160</v>
      </c>
      <c r="F312" s="18">
        <v>40000</v>
      </c>
      <c r="G312" s="18">
        <f t="shared" si="4"/>
        <v>40000</v>
      </c>
      <c r="H312" s="18"/>
      <c r="L312" s="18"/>
      <c r="M312" s="5"/>
      <c r="N312" s="18"/>
      <c r="O312" s="17"/>
    </row>
    <row r="313" spans="1:15" x14ac:dyDescent="0.3">
      <c r="A313" s="18" t="s">
        <v>349</v>
      </c>
      <c r="B313" s="18" t="s">
        <v>198</v>
      </c>
      <c r="C313" s="18" t="s">
        <v>13</v>
      </c>
      <c r="D313" s="18" t="s">
        <v>161</v>
      </c>
      <c r="E313" s="18" t="s">
        <v>179</v>
      </c>
      <c r="F313" s="18">
        <v>101000</v>
      </c>
      <c r="G313" s="18">
        <f t="shared" si="4"/>
        <v>101000</v>
      </c>
      <c r="H313" s="18"/>
      <c r="L313" s="18"/>
      <c r="M313" s="5"/>
      <c r="N313" s="18"/>
      <c r="O313" s="17"/>
    </row>
    <row r="314" spans="1:15" x14ac:dyDescent="0.3">
      <c r="A314" s="18" t="s">
        <v>237</v>
      </c>
      <c r="B314" s="18" t="s">
        <v>180</v>
      </c>
      <c r="C314" s="18" t="s">
        <v>145</v>
      </c>
      <c r="D314" s="18" t="s">
        <v>171</v>
      </c>
      <c r="E314" s="18" t="s">
        <v>182</v>
      </c>
      <c r="F314" s="18">
        <v>85000</v>
      </c>
      <c r="G314" s="18">
        <f t="shared" si="4"/>
        <v>90950</v>
      </c>
      <c r="H314" s="18"/>
      <c r="L314" s="18"/>
      <c r="M314" s="5"/>
      <c r="N314" s="18"/>
      <c r="O314" s="17"/>
    </row>
    <row r="315" spans="1:15" x14ac:dyDescent="0.3">
      <c r="A315" s="18" t="s">
        <v>260</v>
      </c>
      <c r="B315" s="18" t="s">
        <v>169</v>
      </c>
      <c r="C315" s="18" t="s">
        <v>106</v>
      </c>
      <c r="D315" s="18" t="s">
        <v>171</v>
      </c>
      <c r="E315" s="18" t="s">
        <v>182</v>
      </c>
      <c r="F315" s="18">
        <v>141000</v>
      </c>
      <c r="G315" s="18">
        <f t="shared" si="4"/>
        <v>150870</v>
      </c>
      <c r="H315" s="18"/>
      <c r="L315" s="18"/>
      <c r="M315" s="5"/>
      <c r="N315" s="18"/>
      <c r="O315" s="17"/>
    </row>
    <row r="316" spans="1:15" x14ac:dyDescent="0.3">
      <c r="A316" s="18" t="s">
        <v>223</v>
      </c>
      <c r="B316" s="18" t="s">
        <v>188</v>
      </c>
      <c r="C316" s="18" t="s">
        <v>69</v>
      </c>
      <c r="D316" s="18" t="s">
        <v>167</v>
      </c>
      <c r="E316" s="18" t="s">
        <v>160</v>
      </c>
      <c r="F316" s="18">
        <v>112000</v>
      </c>
      <c r="G316" s="18">
        <f t="shared" si="4"/>
        <v>112000</v>
      </c>
      <c r="H316" s="18"/>
      <c r="L316" s="18"/>
      <c r="M316" s="5"/>
      <c r="N316" s="18"/>
      <c r="O316" s="17"/>
    </row>
    <row r="317" spans="1:15" x14ac:dyDescent="0.3">
      <c r="A317" s="18" t="s">
        <v>348</v>
      </c>
      <c r="B317" s="18" t="s">
        <v>206</v>
      </c>
      <c r="C317" s="18" t="s">
        <v>128</v>
      </c>
      <c r="D317" s="18" t="s">
        <v>167</v>
      </c>
      <c r="E317" s="18" t="s">
        <v>160</v>
      </c>
      <c r="F317" s="18">
        <v>36000</v>
      </c>
      <c r="G317" s="18">
        <f t="shared" si="4"/>
        <v>36000</v>
      </c>
      <c r="H317" s="18"/>
      <c r="L317" s="18"/>
      <c r="M317" s="5"/>
      <c r="N317" s="18"/>
      <c r="O317" s="17"/>
    </row>
    <row r="318" spans="1:15" x14ac:dyDescent="0.3">
      <c r="A318" s="18" t="s">
        <v>219</v>
      </c>
      <c r="B318" s="18" t="s">
        <v>191</v>
      </c>
      <c r="C318" s="18" t="s">
        <v>82</v>
      </c>
      <c r="D318" s="18" t="s">
        <v>161</v>
      </c>
      <c r="E318" s="18" t="s">
        <v>160</v>
      </c>
      <c r="F318" s="18">
        <v>42000</v>
      </c>
      <c r="G318" s="18">
        <f t="shared" si="4"/>
        <v>42000</v>
      </c>
      <c r="H318" s="18"/>
      <c r="L318" s="18"/>
      <c r="M318" s="5"/>
      <c r="N318" s="18"/>
      <c r="O318" s="17"/>
    </row>
    <row r="319" spans="1:15" x14ac:dyDescent="0.3">
      <c r="A319" s="18" t="s">
        <v>294</v>
      </c>
      <c r="B319" s="18" t="s">
        <v>175</v>
      </c>
      <c r="C319" s="18" t="s">
        <v>133</v>
      </c>
      <c r="D319" s="18" t="s">
        <v>161</v>
      </c>
      <c r="E319" s="18" t="s">
        <v>160</v>
      </c>
      <c r="F319" s="18">
        <v>48000</v>
      </c>
      <c r="G319" s="18">
        <f t="shared" si="4"/>
        <v>48000</v>
      </c>
      <c r="H319" s="18"/>
      <c r="L319" s="18"/>
      <c r="M319" s="5"/>
      <c r="N319" s="18"/>
      <c r="O319" s="17"/>
    </row>
    <row r="320" spans="1:15" x14ac:dyDescent="0.3">
      <c r="A320" s="18" t="s">
        <v>347</v>
      </c>
      <c r="B320" s="18" t="s">
        <v>207</v>
      </c>
      <c r="C320" s="18" t="s">
        <v>101</v>
      </c>
      <c r="D320" s="18" t="s">
        <v>167</v>
      </c>
      <c r="E320" s="18" t="s">
        <v>160</v>
      </c>
      <c r="F320" s="18">
        <v>32000</v>
      </c>
      <c r="G320" s="18">
        <f t="shared" si="4"/>
        <v>32000</v>
      </c>
      <c r="H320" s="18"/>
      <c r="L320" s="18"/>
      <c r="M320" s="5"/>
      <c r="N320" s="18"/>
      <c r="O320" s="17"/>
    </row>
    <row r="321" spans="1:15" x14ac:dyDescent="0.3">
      <c r="A321" s="18" t="s">
        <v>223</v>
      </c>
      <c r="B321" s="18" t="s">
        <v>207</v>
      </c>
      <c r="C321" s="18" t="s">
        <v>58</v>
      </c>
      <c r="D321" s="18" t="s">
        <v>167</v>
      </c>
      <c r="E321" s="18" t="s">
        <v>160</v>
      </c>
      <c r="F321" s="18">
        <v>91000</v>
      </c>
      <c r="G321" s="18">
        <f t="shared" si="4"/>
        <v>91000</v>
      </c>
      <c r="H321" s="18"/>
      <c r="L321" s="18"/>
      <c r="M321" s="5"/>
      <c r="N321" s="18"/>
      <c r="O321" s="17"/>
    </row>
    <row r="322" spans="1:15" x14ac:dyDescent="0.3">
      <c r="A322" s="18" t="s">
        <v>283</v>
      </c>
      <c r="B322" s="18" t="s">
        <v>193</v>
      </c>
      <c r="C322" s="18" t="s">
        <v>53</v>
      </c>
      <c r="D322" s="18" t="s">
        <v>171</v>
      </c>
      <c r="E322" s="18" t="s">
        <v>160</v>
      </c>
      <c r="F322" s="18">
        <v>33000</v>
      </c>
      <c r="G322" s="18">
        <f t="shared" si="4"/>
        <v>33000</v>
      </c>
      <c r="H322" s="18"/>
      <c r="L322" s="18"/>
      <c r="M322" s="5"/>
      <c r="N322" s="18"/>
      <c r="O322" s="17"/>
    </row>
    <row r="323" spans="1:15" x14ac:dyDescent="0.3">
      <c r="A323" s="18" t="s">
        <v>321</v>
      </c>
      <c r="B323" s="18" t="s">
        <v>195</v>
      </c>
      <c r="C323" s="18" t="s">
        <v>83</v>
      </c>
      <c r="D323" s="18" t="s">
        <v>171</v>
      </c>
      <c r="E323" s="18" t="s">
        <v>160</v>
      </c>
      <c r="F323" s="18">
        <v>54000</v>
      </c>
      <c r="G323" s="18">
        <f t="shared" si="4"/>
        <v>54000</v>
      </c>
      <c r="H323" s="18"/>
      <c r="L323" s="18"/>
      <c r="M323" s="5"/>
      <c r="N323" s="18"/>
      <c r="O323" s="17"/>
    </row>
    <row r="324" spans="1:15" x14ac:dyDescent="0.3">
      <c r="A324" s="18" t="s">
        <v>239</v>
      </c>
      <c r="B324" s="18" t="s">
        <v>191</v>
      </c>
      <c r="C324" s="18" t="s">
        <v>84</v>
      </c>
      <c r="D324" s="18" t="s">
        <v>167</v>
      </c>
      <c r="E324" s="18" t="s">
        <v>160</v>
      </c>
      <c r="F324" s="18">
        <v>122000</v>
      </c>
      <c r="G324" s="18">
        <f t="shared" si="4"/>
        <v>122000</v>
      </c>
      <c r="H324" s="18"/>
      <c r="L324" s="18"/>
      <c r="M324" s="5"/>
      <c r="N324" s="18"/>
      <c r="O324" s="17"/>
    </row>
    <row r="325" spans="1:15" x14ac:dyDescent="0.3">
      <c r="A325" s="18" t="s">
        <v>346</v>
      </c>
      <c r="B325" s="18" t="s">
        <v>170</v>
      </c>
      <c r="C325" s="18" t="s">
        <v>132</v>
      </c>
      <c r="D325" s="18" t="s">
        <v>167</v>
      </c>
      <c r="E325" s="18" t="s">
        <v>160</v>
      </c>
      <c r="F325" s="18">
        <v>60000</v>
      </c>
      <c r="G325" s="18">
        <f t="shared" si="4"/>
        <v>60000</v>
      </c>
      <c r="H325" s="18"/>
      <c r="L325" s="18"/>
      <c r="M325" s="5"/>
      <c r="N325" s="18"/>
      <c r="O325" s="17"/>
    </row>
    <row r="326" spans="1:15" x14ac:dyDescent="0.3">
      <c r="A326" s="18" t="s">
        <v>345</v>
      </c>
      <c r="B326" s="18" t="s">
        <v>185</v>
      </c>
      <c r="C326" s="18" t="s">
        <v>111</v>
      </c>
      <c r="D326" s="18" t="s">
        <v>167</v>
      </c>
      <c r="E326" s="18" t="s">
        <v>160</v>
      </c>
      <c r="F326" s="18">
        <v>100000</v>
      </c>
      <c r="G326" s="18">
        <f t="shared" si="4"/>
        <v>100000</v>
      </c>
      <c r="H326" s="18"/>
      <c r="L326" s="18"/>
      <c r="M326" s="5"/>
      <c r="N326" s="18"/>
      <c r="O326" s="17"/>
    </row>
    <row r="327" spans="1:15" x14ac:dyDescent="0.3">
      <c r="A327" s="18" t="s">
        <v>344</v>
      </c>
      <c r="B327" s="18" t="s">
        <v>190</v>
      </c>
      <c r="C327" s="18" t="s">
        <v>90</v>
      </c>
      <c r="D327" s="18" t="s">
        <v>171</v>
      </c>
      <c r="E327" s="18" t="s">
        <v>160</v>
      </c>
      <c r="F327" s="18">
        <v>54000</v>
      </c>
      <c r="G327" s="18">
        <f t="shared" ref="G327:G390" si="5">IF(AND(F327&gt;50000,E327="სტატუსი"),F327+F327*$K$5,F327)</f>
        <v>54000</v>
      </c>
      <c r="H327" s="18"/>
      <c r="L327" s="18"/>
      <c r="M327" s="5"/>
      <c r="N327" s="18"/>
      <c r="O327" s="17"/>
    </row>
    <row r="328" spans="1:15" x14ac:dyDescent="0.3">
      <c r="A328" s="18" t="s">
        <v>284</v>
      </c>
      <c r="B328" s="18" t="s">
        <v>184</v>
      </c>
      <c r="C328" s="18" t="s">
        <v>51</v>
      </c>
      <c r="D328" s="18" t="s">
        <v>171</v>
      </c>
      <c r="E328" s="18" t="s">
        <v>182</v>
      </c>
      <c r="F328" s="18">
        <v>142000</v>
      </c>
      <c r="G328" s="18">
        <f t="shared" si="5"/>
        <v>151940</v>
      </c>
      <c r="H328" s="18"/>
      <c r="L328" s="18"/>
      <c r="M328" s="5"/>
      <c r="N328" s="18"/>
      <c r="O328" s="17"/>
    </row>
    <row r="329" spans="1:15" x14ac:dyDescent="0.3">
      <c r="A329" s="18" t="s">
        <v>343</v>
      </c>
      <c r="B329" s="18" t="s">
        <v>181</v>
      </c>
      <c r="C329" s="18" t="s">
        <v>142</v>
      </c>
      <c r="D329" s="18" t="s">
        <v>171</v>
      </c>
      <c r="E329" s="18" t="s">
        <v>160</v>
      </c>
      <c r="F329" s="18">
        <v>38000</v>
      </c>
      <c r="G329" s="18">
        <f t="shared" si="5"/>
        <v>38000</v>
      </c>
      <c r="H329" s="18"/>
      <c r="L329" s="18"/>
      <c r="M329" s="5"/>
      <c r="N329" s="18"/>
      <c r="O329" s="17"/>
    </row>
    <row r="330" spans="1:15" x14ac:dyDescent="0.3">
      <c r="A330" s="18" t="s">
        <v>262</v>
      </c>
      <c r="B330" s="18" t="s">
        <v>195</v>
      </c>
      <c r="C330" s="18" t="s">
        <v>37</v>
      </c>
      <c r="D330" s="18" t="s">
        <v>167</v>
      </c>
      <c r="E330" s="18" t="s">
        <v>160</v>
      </c>
      <c r="F330" s="18">
        <v>58000</v>
      </c>
      <c r="G330" s="18">
        <f t="shared" si="5"/>
        <v>58000</v>
      </c>
      <c r="H330" s="18"/>
      <c r="L330" s="18"/>
      <c r="M330" s="5"/>
      <c r="N330" s="18"/>
      <c r="O330" s="17"/>
    </row>
    <row r="331" spans="1:15" x14ac:dyDescent="0.3">
      <c r="A331" s="18" t="s">
        <v>304</v>
      </c>
      <c r="B331" s="18" t="s">
        <v>206</v>
      </c>
      <c r="C331" s="18" t="s">
        <v>140</v>
      </c>
      <c r="D331" s="18" t="s">
        <v>161</v>
      </c>
      <c r="E331" s="18" t="s">
        <v>160</v>
      </c>
      <c r="F331" s="18">
        <v>42000</v>
      </c>
      <c r="G331" s="18">
        <f t="shared" si="5"/>
        <v>42000</v>
      </c>
      <c r="H331" s="18"/>
      <c r="L331" s="18"/>
      <c r="M331" s="5"/>
      <c r="N331" s="18"/>
      <c r="O331" s="17"/>
    </row>
    <row r="332" spans="1:15" x14ac:dyDescent="0.3">
      <c r="A332" s="18" t="s">
        <v>342</v>
      </c>
      <c r="B332" s="18" t="s">
        <v>187</v>
      </c>
      <c r="C332" s="18" t="s">
        <v>53</v>
      </c>
      <c r="D332" s="18" t="s">
        <v>171</v>
      </c>
      <c r="E332" s="18" t="s">
        <v>182</v>
      </c>
      <c r="F332" s="18">
        <v>94000</v>
      </c>
      <c r="G332" s="18">
        <f t="shared" si="5"/>
        <v>100580</v>
      </c>
      <c r="H332" s="18"/>
      <c r="L332" s="18"/>
      <c r="M332" s="5"/>
      <c r="N332" s="18"/>
      <c r="O332" s="17"/>
    </row>
    <row r="333" spans="1:15" x14ac:dyDescent="0.3">
      <c r="A333" s="18" t="s">
        <v>336</v>
      </c>
      <c r="B333" s="18" t="s">
        <v>202</v>
      </c>
      <c r="C333" s="18" t="s">
        <v>41</v>
      </c>
      <c r="D333" s="18" t="s">
        <v>167</v>
      </c>
      <c r="E333" s="18" t="s">
        <v>160</v>
      </c>
      <c r="F333" s="18">
        <v>100000</v>
      </c>
      <c r="G333" s="18">
        <f t="shared" si="5"/>
        <v>100000</v>
      </c>
      <c r="H333" s="18"/>
      <c r="L333" s="18"/>
      <c r="M333" s="5"/>
      <c r="N333" s="18"/>
      <c r="O333" s="17"/>
    </row>
    <row r="334" spans="1:15" x14ac:dyDescent="0.3">
      <c r="A334" s="18" t="s">
        <v>341</v>
      </c>
      <c r="B334" s="18" t="s">
        <v>195</v>
      </c>
      <c r="C334" s="18" t="s">
        <v>113</v>
      </c>
      <c r="D334" s="18" t="s">
        <v>171</v>
      </c>
      <c r="E334" s="18" t="s">
        <v>182</v>
      </c>
      <c r="F334" s="18">
        <v>126000</v>
      </c>
      <c r="G334" s="18">
        <f t="shared" si="5"/>
        <v>134820</v>
      </c>
      <c r="H334" s="18"/>
      <c r="L334" s="18"/>
      <c r="M334" s="5"/>
      <c r="N334" s="18"/>
      <c r="O334" s="17"/>
    </row>
    <row r="335" spans="1:15" x14ac:dyDescent="0.3">
      <c r="A335" s="18" t="s">
        <v>325</v>
      </c>
      <c r="B335" s="18" t="s">
        <v>192</v>
      </c>
      <c r="C335" s="18" t="s">
        <v>41</v>
      </c>
      <c r="D335" s="18" t="s">
        <v>167</v>
      </c>
      <c r="E335" s="18" t="s">
        <v>160</v>
      </c>
      <c r="F335" s="18">
        <v>125000</v>
      </c>
      <c r="G335" s="18">
        <f t="shared" si="5"/>
        <v>125000</v>
      </c>
      <c r="H335" s="18"/>
      <c r="L335" s="18"/>
      <c r="M335" s="5"/>
      <c r="N335" s="18"/>
      <c r="O335" s="17"/>
    </row>
    <row r="336" spans="1:15" x14ac:dyDescent="0.3">
      <c r="A336" s="18" t="s">
        <v>340</v>
      </c>
      <c r="B336" s="18" t="s">
        <v>174</v>
      </c>
      <c r="C336" s="18" t="s">
        <v>123</v>
      </c>
      <c r="D336" s="18" t="s">
        <v>167</v>
      </c>
      <c r="E336" s="18" t="s">
        <v>160</v>
      </c>
      <c r="F336" s="18">
        <v>150000</v>
      </c>
      <c r="G336" s="18">
        <f t="shared" si="5"/>
        <v>150000</v>
      </c>
      <c r="H336" s="18"/>
      <c r="L336" s="18"/>
      <c r="M336" s="5"/>
      <c r="N336" s="18"/>
      <c r="O336" s="17"/>
    </row>
    <row r="337" spans="1:15" x14ac:dyDescent="0.3">
      <c r="A337" s="18" t="s">
        <v>339</v>
      </c>
      <c r="B337" s="18" t="s">
        <v>193</v>
      </c>
      <c r="C337" s="18" t="s">
        <v>82</v>
      </c>
      <c r="D337" s="18" t="s">
        <v>167</v>
      </c>
      <c r="E337" s="18" t="s">
        <v>160</v>
      </c>
      <c r="F337" s="18">
        <v>148000</v>
      </c>
      <c r="G337" s="18">
        <f t="shared" si="5"/>
        <v>148000</v>
      </c>
      <c r="H337" s="18"/>
      <c r="L337" s="18"/>
      <c r="M337" s="5"/>
      <c r="N337" s="18"/>
      <c r="O337" s="17"/>
    </row>
    <row r="338" spans="1:15" x14ac:dyDescent="0.3">
      <c r="A338" s="18" t="s">
        <v>219</v>
      </c>
      <c r="B338" s="18" t="s">
        <v>192</v>
      </c>
      <c r="C338" s="18" t="s">
        <v>143</v>
      </c>
      <c r="D338" s="18" t="s">
        <v>161</v>
      </c>
      <c r="E338" s="18" t="s">
        <v>160</v>
      </c>
      <c r="F338" s="18">
        <v>60000</v>
      </c>
      <c r="G338" s="18">
        <f t="shared" si="5"/>
        <v>60000</v>
      </c>
      <c r="H338" s="18"/>
      <c r="L338" s="18"/>
      <c r="M338" s="5"/>
      <c r="N338" s="18"/>
      <c r="O338" s="17"/>
    </row>
    <row r="339" spans="1:15" x14ac:dyDescent="0.3">
      <c r="A339" s="18" t="s">
        <v>338</v>
      </c>
      <c r="B339" s="18" t="s">
        <v>191</v>
      </c>
      <c r="C339" s="18" t="s">
        <v>7</v>
      </c>
      <c r="D339" s="18" t="s">
        <v>171</v>
      </c>
      <c r="E339" s="18" t="s">
        <v>160</v>
      </c>
      <c r="F339" s="18">
        <v>49000</v>
      </c>
      <c r="G339" s="18">
        <f t="shared" si="5"/>
        <v>49000</v>
      </c>
      <c r="H339" s="18"/>
      <c r="L339" s="18"/>
      <c r="M339" s="5"/>
      <c r="N339" s="18"/>
      <c r="O339" s="17"/>
    </row>
    <row r="340" spans="1:15" x14ac:dyDescent="0.3">
      <c r="A340" s="18" t="s">
        <v>337</v>
      </c>
      <c r="B340" s="18" t="s">
        <v>190</v>
      </c>
      <c r="C340" s="18" t="s">
        <v>142</v>
      </c>
      <c r="D340" s="18" t="s">
        <v>171</v>
      </c>
      <c r="E340" s="18" t="s">
        <v>182</v>
      </c>
      <c r="F340" s="18">
        <v>131000</v>
      </c>
      <c r="G340" s="18">
        <f t="shared" si="5"/>
        <v>140170</v>
      </c>
      <c r="H340" s="18"/>
      <c r="L340" s="18"/>
      <c r="M340" s="5"/>
      <c r="N340" s="18"/>
      <c r="O340" s="17"/>
    </row>
    <row r="341" spans="1:15" x14ac:dyDescent="0.3">
      <c r="A341" s="18" t="s">
        <v>336</v>
      </c>
      <c r="B341" s="18" t="s">
        <v>166</v>
      </c>
      <c r="C341" s="18" t="s">
        <v>29</v>
      </c>
      <c r="D341" s="18" t="s">
        <v>167</v>
      </c>
      <c r="E341" s="18" t="s">
        <v>160</v>
      </c>
      <c r="F341" s="18">
        <v>138000</v>
      </c>
      <c r="G341" s="18">
        <f t="shared" si="5"/>
        <v>138000</v>
      </c>
      <c r="H341" s="18"/>
      <c r="L341" s="18"/>
      <c r="M341" s="5"/>
      <c r="N341" s="18"/>
      <c r="O341" s="17"/>
    </row>
    <row r="342" spans="1:15" x14ac:dyDescent="0.3">
      <c r="A342" s="18" t="s">
        <v>335</v>
      </c>
      <c r="B342" s="18" t="s">
        <v>195</v>
      </c>
      <c r="C342" s="18" t="s">
        <v>120</v>
      </c>
      <c r="D342" s="18" t="s">
        <v>167</v>
      </c>
      <c r="E342" s="18" t="s">
        <v>160</v>
      </c>
      <c r="F342" s="18">
        <v>143000</v>
      </c>
      <c r="G342" s="18">
        <f t="shared" si="5"/>
        <v>143000</v>
      </c>
      <c r="H342" s="18"/>
      <c r="L342" s="18"/>
      <c r="M342" s="5"/>
      <c r="N342" s="18"/>
      <c r="O342" s="17"/>
    </row>
    <row r="343" spans="1:15" x14ac:dyDescent="0.3">
      <c r="A343" s="18" t="s">
        <v>223</v>
      </c>
      <c r="B343" s="18" t="s">
        <v>174</v>
      </c>
      <c r="C343" s="18" t="s">
        <v>72</v>
      </c>
      <c r="D343" s="18" t="s">
        <v>167</v>
      </c>
      <c r="E343" s="18" t="s">
        <v>160</v>
      </c>
      <c r="F343" s="18">
        <v>76000</v>
      </c>
      <c r="G343" s="18">
        <f t="shared" si="5"/>
        <v>76000</v>
      </c>
      <c r="H343" s="18"/>
      <c r="L343" s="18"/>
      <c r="M343" s="5"/>
      <c r="N343" s="18"/>
      <c r="O343" s="17"/>
    </row>
    <row r="344" spans="1:15" x14ac:dyDescent="0.3">
      <c r="A344" s="18" t="s">
        <v>305</v>
      </c>
      <c r="B344" s="18" t="s">
        <v>176</v>
      </c>
      <c r="C344" s="18" t="s">
        <v>71</v>
      </c>
      <c r="D344" s="18" t="s">
        <v>171</v>
      </c>
      <c r="E344" s="18" t="s">
        <v>182</v>
      </c>
      <c r="F344" s="18">
        <v>91000</v>
      </c>
      <c r="G344" s="18">
        <f t="shared" si="5"/>
        <v>97370</v>
      </c>
      <c r="H344" s="18"/>
      <c r="L344" s="18"/>
      <c r="M344" s="5"/>
      <c r="N344" s="18"/>
      <c r="O344" s="17"/>
    </row>
    <row r="345" spans="1:15" x14ac:dyDescent="0.3">
      <c r="A345" s="18" t="s">
        <v>330</v>
      </c>
      <c r="B345" s="18" t="s">
        <v>188</v>
      </c>
      <c r="C345" s="18" t="s">
        <v>13</v>
      </c>
      <c r="D345" s="18" t="s">
        <v>167</v>
      </c>
      <c r="E345" s="18" t="s">
        <v>160</v>
      </c>
      <c r="F345" s="18">
        <v>67000</v>
      </c>
      <c r="G345" s="18">
        <f t="shared" si="5"/>
        <v>67000</v>
      </c>
      <c r="H345" s="18"/>
      <c r="L345" s="18"/>
      <c r="M345" s="5"/>
      <c r="N345" s="18"/>
      <c r="O345" s="17"/>
    </row>
    <row r="346" spans="1:15" x14ac:dyDescent="0.3">
      <c r="A346" s="18" t="s">
        <v>220</v>
      </c>
      <c r="B346" s="18" t="s">
        <v>194</v>
      </c>
      <c r="C346" s="18" t="s">
        <v>90</v>
      </c>
      <c r="D346" s="18" t="s">
        <v>167</v>
      </c>
      <c r="E346" s="18" t="s">
        <v>160</v>
      </c>
      <c r="F346" s="18">
        <v>69000</v>
      </c>
      <c r="G346" s="18">
        <f t="shared" si="5"/>
        <v>69000</v>
      </c>
      <c r="H346" s="18"/>
      <c r="L346" s="18"/>
      <c r="M346" s="5"/>
      <c r="N346" s="18"/>
      <c r="O346" s="17"/>
    </row>
    <row r="347" spans="1:15" x14ac:dyDescent="0.3">
      <c r="A347" s="18" t="s">
        <v>220</v>
      </c>
      <c r="B347" s="18" t="s">
        <v>209</v>
      </c>
      <c r="C347" s="18" t="s">
        <v>128</v>
      </c>
      <c r="D347" s="18" t="s">
        <v>171</v>
      </c>
      <c r="E347" s="18" t="s">
        <v>182</v>
      </c>
      <c r="F347" s="18">
        <v>117000</v>
      </c>
      <c r="G347" s="18">
        <f t="shared" si="5"/>
        <v>125190</v>
      </c>
      <c r="H347" s="18"/>
      <c r="L347" s="18"/>
      <c r="M347" s="5"/>
      <c r="N347" s="18"/>
      <c r="O347" s="17"/>
    </row>
    <row r="348" spans="1:15" x14ac:dyDescent="0.3">
      <c r="A348" s="18" t="s">
        <v>334</v>
      </c>
      <c r="B348" s="18" t="s">
        <v>188</v>
      </c>
      <c r="C348" s="18" t="s">
        <v>141</v>
      </c>
      <c r="D348" s="18" t="s">
        <v>161</v>
      </c>
      <c r="E348" s="18" t="s">
        <v>179</v>
      </c>
      <c r="F348" s="18">
        <v>104000</v>
      </c>
      <c r="G348" s="18">
        <f t="shared" si="5"/>
        <v>104000</v>
      </c>
      <c r="H348" s="18"/>
      <c r="L348" s="18"/>
      <c r="M348" s="5"/>
      <c r="N348" s="18"/>
      <c r="O348" s="17"/>
    </row>
    <row r="349" spans="1:15" x14ac:dyDescent="0.3">
      <c r="A349" s="18" t="s">
        <v>246</v>
      </c>
      <c r="B349" s="18" t="s">
        <v>187</v>
      </c>
      <c r="C349" s="18" t="s">
        <v>140</v>
      </c>
      <c r="D349" s="18" t="s">
        <v>161</v>
      </c>
      <c r="E349" s="18" t="s">
        <v>160</v>
      </c>
      <c r="F349" s="18">
        <v>35000</v>
      </c>
      <c r="G349" s="18">
        <f t="shared" si="5"/>
        <v>35000</v>
      </c>
      <c r="H349" s="18"/>
      <c r="L349" s="18"/>
      <c r="M349" s="5"/>
      <c r="N349" s="18"/>
      <c r="O349" s="17"/>
    </row>
    <row r="350" spans="1:15" x14ac:dyDescent="0.3">
      <c r="A350" s="18" t="s">
        <v>259</v>
      </c>
      <c r="B350" s="18" t="s">
        <v>201</v>
      </c>
      <c r="C350" s="18" t="s">
        <v>75</v>
      </c>
      <c r="D350" s="18" t="s">
        <v>161</v>
      </c>
      <c r="E350" s="18" t="s">
        <v>179</v>
      </c>
      <c r="F350" s="18">
        <v>144000</v>
      </c>
      <c r="G350" s="18">
        <f t="shared" si="5"/>
        <v>144000</v>
      </c>
      <c r="H350" s="18"/>
      <c r="L350" s="18"/>
      <c r="M350" s="5"/>
      <c r="N350" s="18"/>
      <c r="O350" s="17"/>
    </row>
    <row r="351" spans="1:15" x14ac:dyDescent="0.3">
      <c r="A351" s="18" t="s">
        <v>319</v>
      </c>
      <c r="B351" s="18" t="s">
        <v>206</v>
      </c>
      <c r="C351" s="18" t="s">
        <v>51</v>
      </c>
      <c r="D351" s="18" t="s">
        <v>167</v>
      </c>
      <c r="E351" s="18" t="s">
        <v>160</v>
      </c>
      <c r="F351" s="18">
        <v>86000</v>
      </c>
      <c r="G351" s="18">
        <f t="shared" si="5"/>
        <v>86000</v>
      </c>
      <c r="H351" s="18"/>
      <c r="L351" s="18"/>
      <c r="M351" s="5"/>
      <c r="N351" s="18"/>
      <c r="O351" s="17"/>
    </row>
    <row r="352" spans="1:15" x14ac:dyDescent="0.3">
      <c r="A352" s="18" t="s">
        <v>333</v>
      </c>
      <c r="B352" s="18" t="s">
        <v>193</v>
      </c>
      <c r="C352" s="18" t="s">
        <v>137</v>
      </c>
      <c r="D352" s="18" t="s">
        <v>161</v>
      </c>
      <c r="E352" s="18" t="s">
        <v>160</v>
      </c>
      <c r="F352" s="18">
        <v>40000</v>
      </c>
      <c r="G352" s="18">
        <f t="shared" si="5"/>
        <v>40000</v>
      </c>
      <c r="H352" s="18"/>
      <c r="L352" s="18"/>
      <c r="M352" s="5"/>
      <c r="N352" s="18"/>
      <c r="O352" s="17"/>
    </row>
    <row r="353" spans="1:15" x14ac:dyDescent="0.3">
      <c r="A353" s="18" t="s">
        <v>332</v>
      </c>
      <c r="B353" s="18" t="s">
        <v>169</v>
      </c>
      <c r="C353" s="18" t="s">
        <v>122</v>
      </c>
      <c r="D353" s="18" t="s">
        <v>161</v>
      </c>
      <c r="E353" s="18" t="s">
        <v>160</v>
      </c>
      <c r="F353" s="18">
        <v>50000</v>
      </c>
      <c r="G353" s="18">
        <f t="shared" si="5"/>
        <v>50000</v>
      </c>
      <c r="H353" s="18"/>
      <c r="L353" s="18"/>
      <c r="M353" s="5"/>
      <c r="N353" s="18"/>
      <c r="O353" s="17"/>
    </row>
    <row r="354" spans="1:15" x14ac:dyDescent="0.3">
      <c r="A354" s="18" t="s">
        <v>294</v>
      </c>
      <c r="B354" s="18" t="s">
        <v>169</v>
      </c>
      <c r="C354" s="18" t="s">
        <v>134</v>
      </c>
      <c r="D354" s="18" t="s">
        <v>167</v>
      </c>
      <c r="E354" s="18" t="s">
        <v>160</v>
      </c>
      <c r="F354" s="18">
        <v>112000</v>
      </c>
      <c r="G354" s="18">
        <f t="shared" si="5"/>
        <v>112000</v>
      </c>
      <c r="H354" s="18"/>
      <c r="L354" s="18"/>
      <c r="M354" s="5"/>
      <c r="N354" s="18"/>
      <c r="O354" s="17"/>
    </row>
    <row r="355" spans="1:15" x14ac:dyDescent="0.3">
      <c r="A355" s="18" t="s">
        <v>262</v>
      </c>
      <c r="B355" s="18" t="s">
        <v>201</v>
      </c>
      <c r="C355" s="18" t="s">
        <v>37</v>
      </c>
      <c r="D355" s="18" t="s">
        <v>161</v>
      </c>
      <c r="E355" s="18" t="s">
        <v>179</v>
      </c>
      <c r="F355" s="18">
        <v>149000</v>
      </c>
      <c r="G355" s="18">
        <f t="shared" si="5"/>
        <v>149000</v>
      </c>
      <c r="H355" s="18"/>
      <c r="L355" s="18"/>
      <c r="M355" s="5"/>
      <c r="N355" s="18"/>
      <c r="O355" s="17"/>
    </row>
    <row r="356" spans="1:15" x14ac:dyDescent="0.3">
      <c r="A356" s="18" t="s">
        <v>326</v>
      </c>
      <c r="B356" s="18" t="s">
        <v>164</v>
      </c>
      <c r="C356" s="18" t="s">
        <v>101</v>
      </c>
      <c r="D356" s="18" t="s">
        <v>171</v>
      </c>
      <c r="E356" s="18" t="s">
        <v>182</v>
      </c>
      <c r="F356" s="18">
        <v>131000</v>
      </c>
      <c r="G356" s="18">
        <f t="shared" si="5"/>
        <v>140170</v>
      </c>
      <c r="H356" s="18"/>
      <c r="L356" s="18"/>
      <c r="M356" s="5"/>
      <c r="N356" s="18"/>
      <c r="O356" s="17"/>
    </row>
    <row r="357" spans="1:15" x14ac:dyDescent="0.3">
      <c r="A357" s="18" t="s">
        <v>232</v>
      </c>
      <c r="B357" s="18" t="s">
        <v>192</v>
      </c>
      <c r="C357" s="18" t="s">
        <v>23</v>
      </c>
      <c r="D357" s="18" t="s">
        <v>171</v>
      </c>
      <c r="E357" s="18" t="s">
        <v>182</v>
      </c>
      <c r="F357" s="18">
        <v>115000</v>
      </c>
      <c r="G357" s="18">
        <f t="shared" si="5"/>
        <v>123050</v>
      </c>
      <c r="H357" s="18"/>
      <c r="L357" s="18"/>
      <c r="M357" s="5"/>
      <c r="N357" s="18"/>
      <c r="O357" s="17"/>
    </row>
    <row r="358" spans="1:15" x14ac:dyDescent="0.3">
      <c r="A358" s="18" t="s">
        <v>331</v>
      </c>
      <c r="B358" s="18" t="s">
        <v>198</v>
      </c>
      <c r="C358" s="18" t="s">
        <v>139</v>
      </c>
      <c r="D358" s="18" t="s">
        <v>161</v>
      </c>
      <c r="E358" s="18" t="s">
        <v>179</v>
      </c>
      <c r="F358" s="18">
        <v>125000</v>
      </c>
      <c r="G358" s="18">
        <f t="shared" si="5"/>
        <v>125000</v>
      </c>
      <c r="H358" s="18"/>
      <c r="L358" s="18"/>
      <c r="M358" s="5"/>
      <c r="N358" s="18"/>
      <c r="O358" s="17"/>
    </row>
    <row r="359" spans="1:15" x14ac:dyDescent="0.3">
      <c r="A359" s="18" t="s">
        <v>303</v>
      </c>
      <c r="B359" s="18" t="s">
        <v>205</v>
      </c>
      <c r="C359" s="18" t="s">
        <v>71</v>
      </c>
      <c r="D359" s="18" t="s">
        <v>167</v>
      </c>
      <c r="E359" s="18" t="s">
        <v>160</v>
      </c>
      <c r="F359" s="18">
        <v>52000</v>
      </c>
      <c r="G359" s="18">
        <f t="shared" si="5"/>
        <v>52000</v>
      </c>
      <c r="H359" s="18"/>
      <c r="L359" s="18"/>
      <c r="M359" s="5"/>
      <c r="N359" s="18"/>
      <c r="O359" s="17"/>
    </row>
    <row r="360" spans="1:15" x14ac:dyDescent="0.3">
      <c r="A360" s="18" t="s">
        <v>330</v>
      </c>
      <c r="B360" s="18" t="s">
        <v>180</v>
      </c>
      <c r="C360" s="18" t="s">
        <v>32</v>
      </c>
      <c r="D360" s="18" t="s">
        <v>161</v>
      </c>
      <c r="E360" s="18" t="s">
        <v>179</v>
      </c>
      <c r="F360" s="18">
        <v>90000</v>
      </c>
      <c r="G360" s="18">
        <f t="shared" si="5"/>
        <v>90000</v>
      </c>
      <c r="H360" s="18"/>
      <c r="L360" s="18"/>
      <c r="M360" s="5"/>
      <c r="N360" s="18"/>
      <c r="O360" s="17"/>
    </row>
    <row r="361" spans="1:15" x14ac:dyDescent="0.3">
      <c r="A361" s="18" t="s">
        <v>329</v>
      </c>
      <c r="B361" s="18" t="s">
        <v>202</v>
      </c>
      <c r="C361" s="18" t="s">
        <v>83</v>
      </c>
      <c r="D361" s="18" t="s">
        <v>161</v>
      </c>
      <c r="E361" s="18" t="s">
        <v>160</v>
      </c>
      <c r="F361" s="18">
        <v>31000</v>
      </c>
      <c r="G361" s="18">
        <f t="shared" si="5"/>
        <v>31000</v>
      </c>
      <c r="H361" s="18"/>
      <c r="L361" s="18"/>
      <c r="M361" s="5"/>
      <c r="N361" s="18"/>
      <c r="O361" s="17"/>
    </row>
    <row r="362" spans="1:15" x14ac:dyDescent="0.3">
      <c r="A362" s="18" t="s">
        <v>328</v>
      </c>
      <c r="B362" s="18" t="s">
        <v>203</v>
      </c>
      <c r="C362" s="18" t="s">
        <v>23</v>
      </c>
      <c r="D362" s="18" t="s">
        <v>161</v>
      </c>
      <c r="E362" s="18" t="s">
        <v>160</v>
      </c>
      <c r="F362" s="18">
        <v>51000</v>
      </c>
      <c r="G362" s="18">
        <f t="shared" si="5"/>
        <v>51000</v>
      </c>
      <c r="H362" s="18"/>
      <c r="L362" s="18"/>
      <c r="M362" s="5"/>
      <c r="N362" s="18"/>
      <c r="O362" s="17"/>
    </row>
    <row r="363" spans="1:15" x14ac:dyDescent="0.3">
      <c r="A363" s="18" t="s">
        <v>247</v>
      </c>
      <c r="B363" s="18" t="s">
        <v>188</v>
      </c>
      <c r="C363" s="18" t="s">
        <v>137</v>
      </c>
      <c r="D363" s="18" t="s">
        <v>161</v>
      </c>
      <c r="E363" s="18" t="s">
        <v>179</v>
      </c>
      <c r="F363" s="18">
        <v>132000</v>
      </c>
      <c r="G363" s="18">
        <f t="shared" si="5"/>
        <v>132000</v>
      </c>
      <c r="H363" s="18"/>
      <c r="L363" s="18"/>
      <c r="M363" s="5"/>
      <c r="N363" s="18"/>
      <c r="O363" s="17"/>
    </row>
    <row r="364" spans="1:15" x14ac:dyDescent="0.3">
      <c r="A364" s="18" t="s">
        <v>327</v>
      </c>
      <c r="B364" s="18" t="s">
        <v>209</v>
      </c>
      <c r="C364" s="18" t="s">
        <v>136</v>
      </c>
      <c r="D364" s="18" t="s">
        <v>167</v>
      </c>
      <c r="E364" s="18" t="s">
        <v>160</v>
      </c>
      <c r="F364" s="18">
        <v>125000</v>
      </c>
      <c r="G364" s="18">
        <f t="shared" si="5"/>
        <v>125000</v>
      </c>
      <c r="H364" s="18"/>
      <c r="L364" s="18"/>
      <c r="M364" s="5"/>
      <c r="N364" s="18"/>
      <c r="O364" s="17"/>
    </row>
    <row r="365" spans="1:15" x14ac:dyDescent="0.3">
      <c r="A365" s="18" t="s">
        <v>326</v>
      </c>
      <c r="B365" s="18" t="s">
        <v>187</v>
      </c>
      <c r="C365" s="18" t="s">
        <v>21</v>
      </c>
      <c r="D365" s="18" t="s">
        <v>167</v>
      </c>
      <c r="E365" s="18" t="s">
        <v>160</v>
      </c>
      <c r="F365" s="18">
        <v>117000</v>
      </c>
      <c r="G365" s="18">
        <f t="shared" si="5"/>
        <v>117000</v>
      </c>
      <c r="H365" s="18"/>
      <c r="L365" s="18"/>
      <c r="M365" s="5"/>
      <c r="N365" s="18"/>
      <c r="O365" s="17"/>
    </row>
    <row r="366" spans="1:15" x14ac:dyDescent="0.3">
      <c r="A366" s="18" t="s">
        <v>325</v>
      </c>
      <c r="B366" s="18" t="s">
        <v>206</v>
      </c>
      <c r="C366" s="18" t="s">
        <v>110</v>
      </c>
      <c r="D366" s="18" t="s">
        <v>167</v>
      </c>
      <c r="E366" s="18" t="s">
        <v>160</v>
      </c>
      <c r="F366" s="18">
        <v>31000</v>
      </c>
      <c r="G366" s="18">
        <f t="shared" si="5"/>
        <v>31000</v>
      </c>
      <c r="H366" s="18"/>
      <c r="L366" s="18"/>
      <c r="M366" s="5"/>
      <c r="N366" s="18"/>
      <c r="O366" s="17"/>
    </row>
    <row r="367" spans="1:15" x14ac:dyDescent="0.3">
      <c r="A367" s="18" t="s">
        <v>238</v>
      </c>
      <c r="B367" s="18" t="s">
        <v>191</v>
      </c>
      <c r="C367" s="18" t="s">
        <v>135</v>
      </c>
      <c r="D367" s="18" t="s">
        <v>167</v>
      </c>
      <c r="E367" s="18" t="s">
        <v>160</v>
      </c>
      <c r="F367" s="18">
        <v>105000</v>
      </c>
      <c r="G367" s="18">
        <f t="shared" si="5"/>
        <v>105000</v>
      </c>
      <c r="H367" s="18"/>
      <c r="L367" s="18"/>
      <c r="M367" s="5"/>
      <c r="N367" s="18"/>
      <c r="O367" s="17"/>
    </row>
    <row r="368" spans="1:15" x14ac:dyDescent="0.3">
      <c r="A368" s="18" t="s">
        <v>324</v>
      </c>
      <c r="B368" s="18" t="s">
        <v>172</v>
      </c>
      <c r="C368" s="18" t="s">
        <v>106</v>
      </c>
      <c r="D368" s="18" t="s">
        <v>161</v>
      </c>
      <c r="E368" s="18" t="s">
        <v>160</v>
      </c>
      <c r="F368" s="18">
        <v>78000</v>
      </c>
      <c r="G368" s="18">
        <f t="shared" si="5"/>
        <v>78000</v>
      </c>
      <c r="H368" s="18"/>
      <c r="L368" s="18"/>
      <c r="M368" s="5"/>
      <c r="N368" s="18"/>
      <c r="O368" s="17"/>
    </row>
    <row r="369" spans="1:15" x14ac:dyDescent="0.3">
      <c r="A369" s="18" t="s">
        <v>301</v>
      </c>
      <c r="B369" s="18" t="s">
        <v>206</v>
      </c>
      <c r="C369" s="18" t="s">
        <v>83</v>
      </c>
      <c r="D369" s="18" t="s">
        <v>161</v>
      </c>
      <c r="E369" s="18" t="s">
        <v>179</v>
      </c>
      <c r="F369" s="18">
        <v>119000</v>
      </c>
      <c r="G369" s="18">
        <f t="shared" si="5"/>
        <v>119000</v>
      </c>
      <c r="H369" s="18"/>
      <c r="L369" s="18"/>
      <c r="M369" s="5"/>
      <c r="N369" s="18"/>
      <c r="O369" s="17"/>
    </row>
    <row r="370" spans="1:15" x14ac:dyDescent="0.3">
      <c r="A370" s="18" t="s">
        <v>273</v>
      </c>
      <c r="B370" s="18" t="s">
        <v>196</v>
      </c>
      <c r="C370" s="18" t="s">
        <v>37</v>
      </c>
      <c r="D370" s="18" t="s">
        <v>171</v>
      </c>
      <c r="E370" s="18" t="s">
        <v>160</v>
      </c>
      <c r="F370" s="18">
        <v>36000</v>
      </c>
      <c r="G370" s="18">
        <f t="shared" si="5"/>
        <v>36000</v>
      </c>
      <c r="H370" s="18"/>
      <c r="L370" s="18"/>
      <c r="M370" s="5"/>
      <c r="N370" s="18"/>
      <c r="O370" s="17"/>
    </row>
    <row r="371" spans="1:15" x14ac:dyDescent="0.3">
      <c r="A371" s="18" t="s">
        <v>221</v>
      </c>
      <c r="B371" s="18" t="s">
        <v>175</v>
      </c>
      <c r="C371" s="18" t="s">
        <v>134</v>
      </c>
      <c r="D371" s="18" t="s">
        <v>161</v>
      </c>
      <c r="E371" s="18" t="s">
        <v>179</v>
      </c>
      <c r="F371" s="18">
        <v>132000</v>
      </c>
      <c r="G371" s="18">
        <f t="shared" si="5"/>
        <v>132000</v>
      </c>
      <c r="H371" s="18"/>
      <c r="L371" s="18"/>
      <c r="M371" s="5"/>
      <c r="N371" s="18"/>
      <c r="O371" s="17"/>
    </row>
    <row r="372" spans="1:15" x14ac:dyDescent="0.3">
      <c r="A372" s="18" t="s">
        <v>229</v>
      </c>
      <c r="B372" s="18" t="s">
        <v>173</v>
      </c>
      <c r="C372" s="18" t="s">
        <v>81</v>
      </c>
      <c r="D372" s="18" t="s">
        <v>167</v>
      </c>
      <c r="E372" s="18" t="s">
        <v>160</v>
      </c>
      <c r="F372" s="18">
        <v>131000</v>
      </c>
      <c r="G372" s="18">
        <f t="shared" si="5"/>
        <v>131000</v>
      </c>
      <c r="H372" s="18"/>
      <c r="L372" s="18"/>
      <c r="M372" s="5"/>
      <c r="N372" s="18"/>
      <c r="O372" s="17"/>
    </row>
    <row r="373" spans="1:15" x14ac:dyDescent="0.3">
      <c r="A373" s="18" t="s">
        <v>293</v>
      </c>
      <c r="B373" s="18" t="s">
        <v>207</v>
      </c>
      <c r="C373" s="18" t="s">
        <v>133</v>
      </c>
      <c r="D373" s="18" t="s">
        <v>167</v>
      </c>
      <c r="E373" s="18" t="s">
        <v>160</v>
      </c>
      <c r="F373" s="18">
        <v>107000</v>
      </c>
      <c r="G373" s="18">
        <f t="shared" si="5"/>
        <v>107000</v>
      </c>
      <c r="H373" s="18"/>
      <c r="L373" s="18"/>
      <c r="M373" s="5"/>
      <c r="N373" s="18"/>
      <c r="O373" s="17"/>
    </row>
    <row r="374" spans="1:15" x14ac:dyDescent="0.3">
      <c r="A374" s="18" t="s">
        <v>323</v>
      </c>
      <c r="B374" s="18" t="s">
        <v>205</v>
      </c>
      <c r="C374" s="18" t="s">
        <v>129</v>
      </c>
      <c r="D374" s="18" t="s">
        <v>161</v>
      </c>
      <c r="E374" s="18" t="s">
        <v>160</v>
      </c>
      <c r="F374" s="18">
        <v>42000</v>
      </c>
      <c r="G374" s="18">
        <f t="shared" si="5"/>
        <v>42000</v>
      </c>
      <c r="H374" s="18"/>
      <c r="L374" s="18"/>
      <c r="M374" s="5"/>
      <c r="N374" s="18"/>
      <c r="O374" s="17"/>
    </row>
    <row r="375" spans="1:15" x14ac:dyDescent="0.3">
      <c r="A375" s="18" t="s">
        <v>322</v>
      </c>
      <c r="B375" s="18" t="s">
        <v>201</v>
      </c>
      <c r="C375" s="18" t="s">
        <v>132</v>
      </c>
      <c r="D375" s="18" t="s">
        <v>167</v>
      </c>
      <c r="E375" s="18" t="s">
        <v>160</v>
      </c>
      <c r="F375" s="18">
        <v>61000</v>
      </c>
      <c r="G375" s="18">
        <f t="shared" si="5"/>
        <v>61000</v>
      </c>
      <c r="H375" s="18"/>
      <c r="L375" s="18"/>
      <c r="M375" s="5"/>
      <c r="N375" s="18"/>
      <c r="O375" s="17"/>
    </row>
    <row r="376" spans="1:15" x14ac:dyDescent="0.3">
      <c r="A376" s="18" t="s">
        <v>321</v>
      </c>
      <c r="B376" s="18" t="s">
        <v>189</v>
      </c>
      <c r="C376" s="18" t="s">
        <v>123</v>
      </c>
      <c r="D376" s="18" t="s">
        <v>167</v>
      </c>
      <c r="E376" s="18" t="s">
        <v>160</v>
      </c>
      <c r="F376" s="18">
        <v>33000</v>
      </c>
      <c r="G376" s="18">
        <f t="shared" si="5"/>
        <v>33000</v>
      </c>
      <c r="H376" s="18"/>
      <c r="L376" s="18"/>
      <c r="M376" s="5"/>
      <c r="N376" s="18"/>
      <c r="O376" s="17"/>
    </row>
    <row r="377" spans="1:15" x14ac:dyDescent="0.3">
      <c r="A377" s="18" t="s">
        <v>320</v>
      </c>
      <c r="B377" s="18" t="s">
        <v>180</v>
      </c>
      <c r="C377" s="18" t="s">
        <v>21</v>
      </c>
      <c r="D377" s="18" t="s">
        <v>161</v>
      </c>
      <c r="E377" s="18" t="s">
        <v>160</v>
      </c>
      <c r="F377" s="18">
        <v>72000</v>
      </c>
      <c r="G377" s="18">
        <f t="shared" si="5"/>
        <v>72000</v>
      </c>
      <c r="H377" s="18"/>
      <c r="L377" s="18"/>
      <c r="M377" s="5"/>
      <c r="N377" s="18"/>
      <c r="O377" s="17"/>
    </row>
    <row r="378" spans="1:15" x14ac:dyDescent="0.3">
      <c r="A378" s="18" t="s">
        <v>319</v>
      </c>
      <c r="B378" s="18" t="s">
        <v>187</v>
      </c>
      <c r="C378" s="18" t="s">
        <v>104</v>
      </c>
      <c r="D378" s="18" t="s">
        <v>167</v>
      </c>
      <c r="E378" s="18" t="s">
        <v>160</v>
      </c>
      <c r="F378" s="18">
        <v>134000</v>
      </c>
      <c r="G378" s="18">
        <f t="shared" si="5"/>
        <v>134000</v>
      </c>
      <c r="H378" s="18"/>
      <c r="L378" s="18"/>
      <c r="M378" s="5"/>
      <c r="N378" s="18"/>
      <c r="O378" s="17"/>
    </row>
    <row r="379" spans="1:15" x14ac:dyDescent="0.3">
      <c r="A379" s="18" t="s">
        <v>318</v>
      </c>
      <c r="B379" s="18" t="s">
        <v>169</v>
      </c>
      <c r="C379" s="18" t="s">
        <v>82</v>
      </c>
      <c r="D379" s="18" t="s">
        <v>167</v>
      </c>
      <c r="E379" s="18" t="s">
        <v>160</v>
      </c>
      <c r="F379" s="18">
        <v>34000</v>
      </c>
      <c r="G379" s="18">
        <f t="shared" si="5"/>
        <v>34000</v>
      </c>
      <c r="H379" s="18"/>
      <c r="L379" s="18"/>
      <c r="M379" s="5"/>
      <c r="N379" s="18"/>
      <c r="O379" s="17"/>
    </row>
    <row r="380" spans="1:15" x14ac:dyDescent="0.3">
      <c r="A380" s="18" t="s">
        <v>317</v>
      </c>
      <c r="B380" s="18" t="s">
        <v>173</v>
      </c>
      <c r="C380" s="18" t="s">
        <v>25</v>
      </c>
      <c r="D380" s="18" t="s">
        <v>171</v>
      </c>
      <c r="E380" s="18" t="s">
        <v>160</v>
      </c>
      <c r="F380" s="18">
        <v>38000</v>
      </c>
      <c r="G380" s="18">
        <f t="shared" si="5"/>
        <v>38000</v>
      </c>
      <c r="H380" s="18"/>
      <c r="L380" s="18"/>
      <c r="M380" s="5"/>
      <c r="N380" s="18"/>
      <c r="O380" s="17"/>
    </row>
    <row r="381" spans="1:15" x14ac:dyDescent="0.3">
      <c r="A381" s="18" t="s">
        <v>316</v>
      </c>
      <c r="B381" s="18" t="s">
        <v>200</v>
      </c>
      <c r="C381" s="18" t="s">
        <v>54</v>
      </c>
      <c r="D381" s="18" t="s">
        <v>167</v>
      </c>
      <c r="E381" s="18" t="s">
        <v>160</v>
      </c>
      <c r="F381" s="18">
        <v>137000</v>
      </c>
      <c r="G381" s="18">
        <f t="shared" si="5"/>
        <v>137000</v>
      </c>
      <c r="H381" s="18"/>
      <c r="L381" s="18"/>
      <c r="M381" s="5"/>
      <c r="N381" s="18"/>
      <c r="O381" s="17"/>
    </row>
    <row r="382" spans="1:15" x14ac:dyDescent="0.3">
      <c r="A382" s="18" t="s">
        <v>315</v>
      </c>
      <c r="B382" s="18" t="s">
        <v>208</v>
      </c>
      <c r="C382" s="18" t="s">
        <v>29</v>
      </c>
      <c r="D382" s="18" t="s">
        <v>171</v>
      </c>
      <c r="E382" s="18" t="s">
        <v>182</v>
      </c>
      <c r="F382" s="18">
        <v>125000</v>
      </c>
      <c r="G382" s="18">
        <f t="shared" si="5"/>
        <v>133750</v>
      </c>
      <c r="H382" s="18"/>
      <c r="L382" s="18"/>
      <c r="M382" s="5"/>
      <c r="N382" s="18"/>
      <c r="O382" s="17"/>
    </row>
    <row r="383" spans="1:15" x14ac:dyDescent="0.3">
      <c r="A383" s="18" t="s">
        <v>314</v>
      </c>
      <c r="B383" s="18" t="s">
        <v>198</v>
      </c>
      <c r="C383" s="18" t="s">
        <v>129</v>
      </c>
      <c r="D383" s="18" t="s">
        <v>167</v>
      </c>
      <c r="E383" s="18" t="s">
        <v>160</v>
      </c>
      <c r="F383" s="18">
        <v>102000</v>
      </c>
      <c r="G383" s="18">
        <f t="shared" si="5"/>
        <v>102000</v>
      </c>
      <c r="H383" s="18"/>
      <c r="L383" s="18"/>
      <c r="M383" s="5"/>
      <c r="N383" s="18"/>
      <c r="O383" s="17"/>
    </row>
    <row r="384" spans="1:15" x14ac:dyDescent="0.3">
      <c r="A384" s="18" t="s">
        <v>264</v>
      </c>
      <c r="B384" s="18" t="s">
        <v>174</v>
      </c>
      <c r="C384" s="18" t="s">
        <v>7</v>
      </c>
      <c r="D384" s="18" t="s">
        <v>161</v>
      </c>
      <c r="E384" s="18" t="s">
        <v>160</v>
      </c>
      <c r="F384" s="18">
        <v>32000</v>
      </c>
      <c r="G384" s="18">
        <f t="shared" si="5"/>
        <v>32000</v>
      </c>
      <c r="H384" s="18"/>
      <c r="L384" s="18"/>
      <c r="M384" s="5"/>
      <c r="N384" s="18"/>
      <c r="O384" s="17"/>
    </row>
    <row r="385" spans="1:15" x14ac:dyDescent="0.3">
      <c r="A385" s="18" t="s">
        <v>313</v>
      </c>
      <c r="B385" s="18" t="s">
        <v>174</v>
      </c>
      <c r="C385" s="18" t="s">
        <v>104</v>
      </c>
      <c r="D385" s="18" t="s">
        <v>161</v>
      </c>
      <c r="E385" s="18" t="s">
        <v>179</v>
      </c>
      <c r="F385" s="18">
        <v>135000</v>
      </c>
      <c r="G385" s="18">
        <f t="shared" si="5"/>
        <v>135000</v>
      </c>
      <c r="H385" s="18"/>
      <c r="L385" s="18"/>
      <c r="M385" s="5"/>
      <c r="N385" s="18"/>
      <c r="O385" s="17"/>
    </row>
    <row r="386" spans="1:15" x14ac:dyDescent="0.3">
      <c r="A386" s="18" t="s">
        <v>273</v>
      </c>
      <c r="B386" s="18" t="s">
        <v>169</v>
      </c>
      <c r="C386" s="18" t="s">
        <v>97</v>
      </c>
      <c r="D386" s="18" t="s">
        <v>161</v>
      </c>
      <c r="E386" s="18" t="s">
        <v>179</v>
      </c>
      <c r="F386" s="18">
        <v>131000</v>
      </c>
      <c r="G386" s="18">
        <f t="shared" si="5"/>
        <v>131000</v>
      </c>
      <c r="H386" s="18"/>
      <c r="L386" s="18"/>
      <c r="M386" s="5"/>
      <c r="N386" s="18"/>
      <c r="O386" s="17"/>
    </row>
    <row r="387" spans="1:15" x14ac:dyDescent="0.3">
      <c r="A387" s="18" t="s">
        <v>312</v>
      </c>
      <c r="B387" s="18" t="s">
        <v>189</v>
      </c>
      <c r="C387" s="18" t="s">
        <v>128</v>
      </c>
      <c r="D387" s="18" t="s">
        <v>167</v>
      </c>
      <c r="E387" s="18" t="s">
        <v>160</v>
      </c>
      <c r="F387" s="18">
        <v>77000</v>
      </c>
      <c r="G387" s="18">
        <f t="shared" si="5"/>
        <v>77000</v>
      </c>
      <c r="H387" s="18"/>
      <c r="L387" s="18"/>
      <c r="M387" s="5"/>
      <c r="N387" s="18"/>
      <c r="O387" s="17"/>
    </row>
    <row r="388" spans="1:15" x14ac:dyDescent="0.3">
      <c r="A388" s="18" t="s">
        <v>311</v>
      </c>
      <c r="B388" s="18" t="s">
        <v>185</v>
      </c>
      <c r="C388" s="18" t="s">
        <v>110</v>
      </c>
      <c r="D388" s="18" t="s">
        <v>161</v>
      </c>
      <c r="E388" s="18" t="s">
        <v>160</v>
      </c>
      <c r="F388" s="18">
        <v>66000</v>
      </c>
      <c r="G388" s="18">
        <f t="shared" si="5"/>
        <v>66000</v>
      </c>
      <c r="H388" s="18"/>
      <c r="L388" s="18"/>
      <c r="M388" s="5"/>
      <c r="N388" s="18"/>
      <c r="O388" s="17"/>
    </row>
    <row r="389" spans="1:15" x14ac:dyDescent="0.3">
      <c r="A389" s="18" t="s">
        <v>310</v>
      </c>
      <c r="B389" s="18" t="s">
        <v>185</v>
      </c>
      <c r="C389" s="18" t="s">
        <v>98</v>
      </c>
      <c r="D389" s="18" t="s">
        <v>171</v>
      </c>
      <c r="E389" s="18" t="s">
        <v>160</v>
      </c>
      <c r="F389" s="18">
        <v>64000</v>
      </c>
      <c r="G389" s="18">
        <f t="shared" si="5"/>
        <v>64000</v>
      </c>
      <c r="H389" s="18"/>
      <c r="L389" s="18"/>
      <c r="M389" s="5"/>
      <c r="N389" s="18"/>
      <c r="O389" s="17"/>
    </row>
    <row r="390" spans="1:15" x14ac:dyDescent="0.3">
      <c r="A390" s="18" t="s">
        <v>309</v>
      </c>
      <c r="B390" s="18" t="s">
        <v>188</v>
      </c>
      <c r="C390" s="18" t="s">
        <v>18</v>
      </c>
      <c r="D390" s="18" t="s">
        <v>167</v>
      </c>
      <c r="E390" s="18" t="s">
        <v>160</v>
      </c>
      <c r="F390" s="18">
        <v>111000</v>
      </c>
      <c r="G390" s="18">
        <f t="shared" si="5"/>
        <v>111000</v>
      </c>
      <c r="H390" s="18"/>
      <c r="L390" s="18"/>
      <c r="M390" s="5"/>
      <c r="N390" s="18"/>
      <c r="O390" s="17"/>
    </row>
    <row r="391" spans="1:15" x14ac:dyDescent="0.3">
      <c r="A391" s="18" t="s">
        <v>308</v>
      </c>
      <c r="B391" s="18" t="s">
        <v>188</v>
      </c>
      <c r="C391" s="18" t="s">
        <v>80</v>
      </c>
      <c r="D391" s="18" t="s">
        <v>161</v>
      </c>
      <c r="E391" s="18" t="s">
        <v>160</v>
      </c>
      <c r="F391" s="18">
        <v>38000</v>
      </c>
      <c r="G391" s="18">
        <f t="shared" ref="G391:G454" si="6">IF(AND(F391&gt;50000,E391="სტატუსი"),F391+F391*$K$5,F391)</f>
        <v>38000</v>
      </c>
      <c r="H391" s="18"/>
      <c r="L391" s="18"/>
      <c r="M391" s="5"/>
      <c r="N391" s="18"/>
      <c r="O391" s="17"/>
    </row>
    <row r="392" spans="1:15" x14ac:dyDescent="0.3">
      <c r="A392" s="18" t="s">
        <v>307</v>
      </c>
      <c r="B392" s="18" t="s">
        <v>193</v>
      </c>
      <c r="C392" s="18" t="s">
        <v>125</v>
      </c>
      <c r="D392" s="18" t="s">
        <v>171</v>
      </c>
      <c r="E392" s="18" t="s">
        <v>160</v>
      </c>
      <c r="F392" s="18">
        <v>42000</v>
      </c>
      <c r="G392" s="18">
        <f t="shared" si="6"/>
        <v>42000</v>
      </c>
      <c r="H392" s="18"/>
      <c r="L392" s="18"/>
      <c r="M392" s="5"/>
      <c r="N392" s="18"/>
      <c r="O392" s="17"/>
    </row>
    <row r="393" spans="1:15" x14ac:dyDescent="0.3">
      <c r="A393" s="18" t="s">
        <v>306</v>
      </c>
      <c r="B393" s="18" t="s">
        <v>207</v>
      </c>
      <c r="C393" s="18" t="s">
        <v>90</v>
      </c>
      <c r="D393" s="18" t="s">
        <v>167</v>
      </c>
      <c r="E393" s="18" t="s">
        <v>160</v>
      </c>
      <c r="F393" s="18">
        <v>123000</v>
      </c>
      <c r="G393" s="18">
        <f t="shared" si="6"/>
        <v>123000</v>
      </c>
      <c r="H393" s="18"/>
      <c r="L393" s="18"/>
      <c r="M393" s="5"/>
      <c r="N393" s="18"/>
      <c r="O393" s="17"/>
    </row>
    <row r="394" spans="1:15" x14ac:dyDescent="0.3">
      <c r="A394" s="18" t="s">
        <v>305</v>
      </c>
      <c r="B394" s="18" t="s">
        <v>206</v>
      </c>
      <c r="C394" s="18" t="s">
        <v>122</v>
      </c>
      <c r="D394" s="18" t="s">
        <v>161</v>
      </c>
      <c r="E394" s="18" t="s">
        <v>179</v>
      </c>
      <c r="F394" s="18">
        <v>125000</v>
      </c>
      <c r="G394" s="18">
        <f t="shared" si="6"/>
        <v>125000</v>
      </c>
      <c r="H394" s="18"/>
      <c r="L394" s="18"/>
      <c r="M394" s="5"/>
      <c r="N394" s="18"/>
      <c r="O394" s="17"/>
    </row>
    <row r="395" spans="1:15" x14ac:dyDescent="0.3">
      <c r="A395" s="18" t="s">
        <v>269</v>
      </c>
      <c r="B395" s="18" t="s">
        <v>205</v>
      </c>
      <c r="C395" s="18" t="s">
        <v>23</v>
      </c>
      <c r="D395" s="18" t="s">
        <v>171</v>
      </c>
      <c r="E395" s="18" t="s">
        <v>182</v>
      </c>
      <c r="F395" s="18">
        <v>115000</v>
      </c>
      <c r="G395" s="18">
        <f t="shared" si="6"/>
        <v>123050</v>
      </c>
      <c r="H395" s="18"/>
      <c r="L395" s="18"/>
      <c r="M395" s="5"/>
      <c r="N395" s="18"/>
      <c r="O395" s="17"/>
    </row>
    <row r="396" spans="1:15" x14ac:dyDescent="0.3">
      <c r="A396" s="18" t="s">
        <v>304</v>
      </c>
      <c r="B396" s="18" t="s">
        <v>183</v>
      </c>
      <c r="C396" s="18" t="s">
        <v>122</v>
      </c>
      <c r="D396" s="18" t="s">
        <v>167</v>
      </c>
      <c r="E396" s="18" t="s">
        <v>160</v>
      </c>
      <c r="F396" s="18">
        <v>106000</v>
      </c>
      <c r="G396" s="18">
        <f t="shared" si="6"/>
        <v>106000</v>
      </c>
      <c r="H396" s="18"/>
      <c r="L396" s="18"/>
      <c r="M396" s="5"/>
      <c r="N396" s="18"/>
      <c r="O396" s="17"/>
    </row>
    <row r="397" spans="1:15" x14ac:dyDescent="0.3">
      <c r="A397" s="18" t="s">
        <v>303</v>
      </c>
      <c r="B397" s="18" t="s">
        <v>173</v>
      </c>
      <c r="C397" s="18" t="s">
        <v>123</v>
      </c>
      <c r="D397" s="18" t="s">
        <v>167</v>
      </c>
      <c r="E397" s="18" t="s">
        <v>160</v>
      </c>
      <c r="F397" s="18">
        <v>115000</v>
      </c>
      <c r="G397" s="18">
        <f t="shared" si="6"/>
        <v>115000</v>
      </c>
      <c r="H397" s="18"/>
      <c r="L397" s="18"/>
      <c r="M397" s="5"/>
      <c r="N397" s="18"/>
      <c r="O397" s="17"/>
    </row>
    <row r="398" spans="1:15" x14ac:dyDescent="0.3">
      <c r="A398" s="18" t="s">
        <v>265</v>
      </c>
      <c r="B398" s="18" t="s">
        <v>184</v>
      </c>
      <c r="C398" s="18" t="s">
        <v>72</v>
      </c>
      <c r="D398" s="18" t="s">
        <v>171</v>
      </c>
      <c r="E398" s="18" t="s">
        <v>182</v>
      </c>
      <c r="F398" s="18">
        <v>150000</v>
      </c>
      <c r="G398" s="18">
        <f t="shared" si="6"/>
        <v>160500</v>
      </c>
      <c r="H398" s="18"/>
      <c r="L398" s="18"/>
      <c r="M398" s="5"/>
      <c r="N398" s="18"/>
      <c r="O398" s="17"/>
    </row>
    <row r="399" spans="1:15" x14ac:dyDescent="0.3">
      <c r="A399" s="18" t="s">
        <v>302</v>
      </c>
      <c r="B399" s="18" t="s">
        <v>201</v>
      </c>
      <c r="C399" s="18" t="s">
        <v>110</v>
      </c>
      <c r="D399" s="18" t="s">
        <v>167</v>
      </c>
      <c r="E399" s="18" t="s">
        <v>160</v>
      </c>
      <c r="F399" s="18">
        <v>61000</v>
      </c>
      <c r="G399" s="18">
        <f t="shared" si="6"/>
        <v>61000</v>
      </c>
      <c r="H399" s="18"/>
      <c r="L399" s="18"/>
      <c r="M399" s="5"/>
      <c r="N399" s="18"/>
      <c r="O399" s="17"/>
    </row>
    <row r="400" spans="1:15" x14ac:dyDescent="0.3">
      <c r="A400" s="18" t="s">
        <v>262</v>
      </c>
      <c r="B400" s="18" t="s">
        <v>206</v>
      </c>
      <c r="C400" s="18" t="s">
        <v>27</v>
      </c>
      <c r="D400" s="18" t="s">
        <v>161</v>
      </c>
      <c r="E400" s="18" t="s">
        <v>160</v>
      </c>
      <c r="F400" s="18">
        <v>51000</v>
      </c>
      <c r="G400" s="18">
        <f t="shared" si="6"/>
        <v>51000</v>
      </c>
      <c r="H400" s="18"/>
      <c r="L400" s="18"/>
      <c r="M400" s="5"/>
      <c r="N400" s="18"/>
      <c r="O400" s="17"/>
    </row>
    <row r="401" spans="1:15" x14ac:dyDescent="0.3">
      <c r="A401" s="18" t="s">
        <v>301</v>
      </c>
      <c r="B401" s="18" t="s">
        <v>196</v>
      </c>
      <c r="C401" s="18" t="s">
        <v>122</v>
      </c>
      <c r="D401" s="18" t="s">
        <v>161</v>
      </c>
      <c r="E401" s="18" t="s">
        <v>160</v>
      </c>
      <c r="F401" s="18">
        <v>71000</v>
      </c>
      <c r="G401" s="18">
        <f t="shared" si="6"/>
        <v>71000</v>
      </c>
      <c r="H401" s="18"/>
      <c r="L401" s="18"/>
      <c r="M401" s="5"/>
      <c r="N401" s="18"/>
      <c r="O401" s="17"/>
    </row>
    <row r="402" spans="1:15" x14ac:dyDescent="0.3">
      <c r="A402" s="18" t="s">
        <v>300</v>
      </c>
      <c r="B402" s="18" t="s">
        <v>166</v>
      </c>
      <c r="C402" s="18" t="s">
        <v>47</v>
      </c>
      <c r="D402" s="18" t="s">
        <v>161</v>
      </c>
      <c r="E402" s="18" t="s">
        <v>179</v>
      </c>
      <c r="F402" s="18">
        <v>91000</v>
      </c>
      <c r="G402" s="18">
        <f t="shared" si="6"/>
        <v>91000</v>
      </c>
      <c r="H402" s="18"/>
      <c r="L402" s="18"/>
      <c r="M402" s="5"/>
      <c r="N402" s="18"/>
      <c r="O402" s="17"/>
    </row>
    <row r="403" spans="1:15" x14ac:dyDescent="0.3">
      <c r="A403" s="18" t="s">
        <v>237</v>
      </c>
      <c r="B403" s="18" t="s">
        <v>193</v>
      </c>
      <c r="C403" s="18" t="s">
        <v>120</v>
      </c>
      <c r="D403" s="18" t="s">
        <v>171</v>
      </c>
      <c r="E403" s="18" t="s">
        <v>182</v>
      </c>
      <c r="F403" s="18">
        <v>113000</v>
      </c>
      <c r="G403" s="18">
        <f t="shared" si="6"/>
        <v>120910</v>
      </c>
      <c r="H403" s="18"/>
      <c r="L403" s="18"/>
      <c r="M403" s="5"/>
      <c r="N403" s="18"/>
      <c r="O403" s="17"/>
    </row>
    <row r="404" spans="1:15" x14ac:dyDescent="0.3">
      <c r="A404" s="18" t="s">
        <v>241</v>
      </c>
      <c r="B404" s="18" t="s">
        <v>202</v>
      </c>
      <c r="C404" s="18" t="s">
        <v>44</v>
      </c>
      <c r="D404" s="18" t="s">
        <v>161</v>
      </c>
      <c r="E404" s="18" t="s">
        <v>160</v>
      </c>
      <c r="F404" s="18">
        <v>73000</v>
      </c>
      <c r="G404" s="18">
        <f t="shared" si="6"/>
        <v>73000</v>
      </c>
      <c r="H404" s="18"/>
      <c r="L404" s="18"/>
      <c r="M404" s="5"/>
      <c r="N404" s="18"/>
      <c r="O404" s="17"/>
    </row>
    <row r="405" spans="1:15" x14ac:dyDescent="0.3">
      <c r="A405" s="18" t="s">
        <v>299</v>
      </c>
      <c r="B405" s="18" t="s">
        <v>190</v>
      </c>
      <c r="C405" s="18" t="s">
        <v>119</v>
      </c>
      <c r="D405" s="18" t="s">
        <v>161</v>
      </c>
      <c r="E405" s="18" t="s">
        <v>179</v>
      </c>
      <c r="F405" s="18">
        <v>112000</v>
      </c>
      <c r="G405" s="18">
        <f t="shared" si="6"/>
        <v>112000</v>
      </c>
      <c r="H405" s="18"/>
      <c r="L405" s="18"/>
      <c r="M405" s="5"/>
      <c r="N405" s="18"/>
      <c r="O405" s="17"/>
    </row>
    <row r="406" spans="1:15" x14ac:dyDescent="0.3">
      <c r="A406" s="18" t="s">
        <v>298</v>
      </c>
      <c r="B406" s="18" t="s">
        <v>181</v>
      </c>
      <c r="C406" s="18" t="s">
        <v>66</v>
      </c>
      <c r="D406" s="18" t="s">
        <v>171</v>
      </c>
      <c r="E406" s="18" t="s">
        <v>160</v>
      </c>
      <c r="F406" s="18">
        <v>44000</v>
      </c>
      <c r="G406" s="18">
        <f t="shared" si="6"/>
        <v>44000</v>
      </c>
      <c r="H406" s="18"/>
      <c r="L406" s="18"/>
      <c r="M406" s="5"/>
      <c r="N406" s="18"/>
      <c r="O406" s="17"/>
    </row>
    <row r="407" spans="1:15" x14ac:dyDescent="0.3">
      <c r="A407" s="18" t="s">
        <v>260</v>
      </c>
      <c r="B407" s="18" t="s">
        <v>169</v>
      </c>
      <c r="C407" s="18" t="s">
        <v>71</v>
      </c>
      <c r="D407" s="18" t="s">
        <v>167</v>
      </c>
      <c r="E407" s="18" t="s">
        <v>160</v>
      </c>
      <c r="F407" s="18">
        <v>57000</v>
      </c>
      <c r="G407" s="18">
        <f t="shared" si="6"/>
        <v>57000</v>
      </c>
      <c r="H407" s="18"/>
      <c r="L407" s="18"/>
      <c r="M407" s="5"/>
      <c r="N407" s="18"/>
      <c r="O407" s="17"/>
    </row>
    <row r="408" spans="1:15" x14ac:dyDescent="0.3">
      <c r="A408" s="18" t="s">
        <v>297</v>
      </c>
      <c r="B408" s="18" t="s">
        <v>183</v>
      </c>
      <c r="C408" s="18" t="s">
        <v>15</v>
      </c>
      <c r="D408" s="18" t="s">
        <v>161</v>
      </c>
      <c r="E408" s="18" t="s">
        <v>160</v>
      </c>
      <c r="F408" s="18">
        <v>42000</v>
      </c>
      <c r="G408" s="18">
        <f t="shared" si="6"/>
        <v>42000</v>
      </c>
      <c r="H408" s="18"/>
      <c r="L408" s="18"/>
      <c r="M408" s="5"/>
      <c r="N408" s="18"/>
      <c r="O408" s="17"/>
    </row>
    <row r="409" spans="1:15" x14ac:dyDescent="0.3">
      <c r="A409" s="18" t="s">
        <v>296</v>
      </c>
      <c r="B409" s="18" t="s">
        <v>169</v>
      </c>
      <c r="C409" s="18" t="s">
        <v>72</v>
      </c>
      <c r="D409" s="18" t="s">
        <v>171</v>
      </c>
      <c r="E409" s="18" t="s">
        <v>182</v>
      </c>
      <c r="F409" s="18">
        <v>142000</v>
      </c>
      <c r="G409" s="18">
        <f t="shared" si="6"/>
        <v>151940</v>
      </c>
      <c r="H409" s="18"/>
      <c r="L409" s="18"/>
      <c r="M409" s="5"/>
      <c r="N409" s="18"/>
      <c r="O409" s="17"/>
    </row>
    <row r="410" spans="1:15" x14ac:dyDescent="0.3">
      <c r="A410" s="18" t="s">
        <v>295</v>
      </c>
      <c r="B410" s="18" t="s">
        <v>181</v>
      </c>
      <c r="C410" s="18" t="s">
        <v>98</v>
      </c>
      <c r="D410" s="18" t="s">
        <v>167</v>
      </c>
      <c r="E410" s="18" t="s">
        <v>160</v>
      </c>
      <c r="F410" s="18">
        <v>109000</v>
      </c>
      <c r="G410" s="18">
        <f t="shared" si="6"/>
        <v>109000</v>
      </c>
      <c r="H410" s="18"/>
      <c r="L410" s="18"/>
      <c r="M410" s="5"/>
      <c r="N410" s="18"/>
      <c r="O410" s="17"/>
    </row>
    <row r="411" spans="1:15" x14ac:dyDescent="0.3">
      <c r="A411" s="18" t="s">
        <v>294</v>
      </c>
      <c r="B411" s="18" t="s">
        <v>166</v>
      </c>
      <c r="C411" s="18" t="s">
        <v>37</v>
      </c>
      <c r="D411" s="18" t="s">
        <v>161</v>
      </c>
      <c r="E411" s="18" t="s">
        <v>179</v>
      </c>
      <c r="F411" s="18">
        <v>94000</v>
      </c>
      <c r="G411" s="18">
        <f t="shared" si="6"/>
        <v>94000</v>
      </c>
      <c r="H411" s="18"/>
      <c r="L411" s="18"/>
      <c r="M411" s="5"/>
      <c r="N411" s="18"/>
      <c r="O411" s="17"/>
    </row>
    <row r="412" spans="1:15" x14ac:dyDescent="0.3">
      <c r="A412" s="18" t="s">
        <v>224</v>
      </c>
      <c r="B412" s="18" t="s">
        <v>200</v>
      </c>
      <c r="C412" s="18" t="s">
        <v>118</v>
      </c>
      <c r="D412" s="18" t="s">
        <v>167</v>
      </c>
      <c r="E412" s="18" t="s">
        <v>160</v>
      </c>
      <c r="F412" s="18">
        <v>118000</v>
      </c>
      <c r="G412" s="18">
        <f t="shared" si="6"/>
        <v>118000</v>
      </c>
      <c r="H412" s="18"/>
      <c r="L412" s="18"/>
      <c r="M412" s="5"/>
      <c r="N412" s="18"/>
      <c r="O412" s="17"/>
    </row>
    <row r="413" spans="1:15" x14ac:dyDescent="0.3">
      <c r="A413" s="18" t="s">
        <v>229</v>
      </c>
      <c r="B413" s="18" t="s">
        <v>198</v>
      </c>
      <c r="C413" s="18" t="s">
        <v>117</v>
      </c>
      <c r="D413" s="18" t="s">
        <v>171</v>
      </c>
      <c r="E413" s="18" t="s">
        <v>160</v>
      </c>
      <c r="F413" s="18">
        <v>73000</v>
      </c>
      <c r="G413" s="18">
        <f t="shared" si="6"/>
        <v>73000</v>
      </c>
      <c r="H413" s="18"/>
      <c r="L413" s="18"/>
      <c r="M413" s="5"/>
      <c r="N413" s="18"/>
      <c r="O413" s="17"/>
    </row>
    <row r="414" spans="1:15" x14ac:dyDescent="0.3">
      <c r="A414" s="18" t="s">
        <v>293</v>
      </c>
      <c r="B414" s="18" t="s">
        <v>192</v>
      </c>
      <c r="C414" s="18" t="s">
        <v>83</v>
      </c>
      <c r="D414" s="18" t="s">
        <v>171</v>
      </c>
      <c r="E414" s="18" t="s">
        <v>182</v>
      </c>
      <c r="F414" s="18">
        <v>129000</v>
      </c>
      <c r="G414" s="18">
        <f t="shared" si="6"/>
        <v>138030</v>
      </c>
      <c r="H414" s="18"/>
      <c r="L414" s="18"/>
      <c r="M414" s="5"/>
      <c r="N414" s="18"/>
      <c r="O414" s="17"/>
    </row>
    <row r="415" spans="1:15" x14ac:dyDescent="0.3">
      <c r="A415" s="18" t="s">
        <v>241</v>
      </c>
      <c r="B415" s="18" t="s">
        <v>181</v>
      </c>
      <c r="C415" s="18" t="s">
        <v>116</v>
      </c>
      <c r="D415" s="18" t="s">
        <v>161</v>
      </c>
      <c r="E415" s="18" t="s">
        <v>179</v>
      </c>
      <c r="F415" s="18">
        <v>150000</v>
      </c>
      <c r="G415" s="18">
        <f t="shared" si="6"/>
        <v>150000</v>
      </c>
      <c r="H415" s="18"/>
      <c r="L415" s="18"/>
      <c r="M415" s="5"/>
      <c r="N415" s="18"/>
      <c r="O415" s="17"/>
    </row>
    <row r="416" spans="1:15" x14ac:dyDescent="0.3">
      <c r="A416" s="18" t="s">
        <v>292</v>
      </c>
      <c r="B416" s="18" t="s">
        <v>203</v>
      </c>
      <c r="C416" s="18" t="s">
        <v>115</v>
      </c>
      <c r="D416" s="18" t="s">
        <v>171</v>
      </c>
      <c r="E416" s="18" t="s">
        <v>182</v>
      </c>
      <c r="F416" s="18">
        <v>84000</v>
      </c>
      <c r="G416" s="18">
        <f t="shared" si="6"/>
        <v>89880</v>
      </c>
      <c r="H416" s="18"/>
      <c r="L416" s="18"/>
      <c r="M416" s="5"/>
      <c r="N416" s="18"/>
      <c r="O416" s="17"/>
    </row>
    <row r="417" spans="1:15" x14ac:dyDescent="0.3">
      <c r="A417" s="18" t="s">
        <v>262</v>
      </c>
      <c r="B417" s="18" t="s">
        <v>178</v>
      </c>
      <c r="C417" s="18" t="s">
        <v>83</v>
      </c>
      <c r="D417" s="18" t="s">
        <v>171</v>
      </c>
      <c r="E417" s="18" t="s">
        <v>182</v>
      </c>
      <c r="F417" s="18">
        <v>91000</v>
      </c>
      <c r="G417" s="18">
        <f t="shared" si="6"/>
        <v>97370</v>
      </c>
      <c r="H417" s="18"/>
      <c r="L417" s="18"/>
      <c r="M417" s="5"/>
      <c r="N417" s="18"/>
      <c r="O417" s="17"/>
    </row>
    <row r="418" spans="1:15" x14ac:dyDescent="0.3">
      <c r="A418" s="18" t="s">
        <v>229</v>
      </c>
      <c r="B418" s="18" t="s">
        <v>205</v>
      </c>
      <c r="C418" s="18" t="s">
        <v>114</v>
      </c>
      <c r="D418" s="18" t="s">
        <v>161</v>
      </c>
      <c r="E418" s="18" t="s">
        <v>179</v>
      </c>
      <c r="F418" s="18">
        <v>101000</v>
      </c>
      <c r="G418" s="18">
        <f t="shared" si="6"/>
        <v>101000</v>
      </c>
      <c r="H418" s="18"/>
      <c r="L418" s="18"/>
      <c r="M418" s="5"/>
      <c r="N418" s="18"/>
      <c r="O418" s="17"/>
    </row>
    <row r="419" spans="1:15" x14ac:dyDescent="0.3">
      <c r="A419" s="18" t="s">
        <v>291</v>
      </c>
      <c r="B419" s="18" t="s">
        <v>176</v>
      </c>
      <c r="C419" s="18" t="s">
        <v>45</v>
      </c>
      <c r="D419" s="18" t="s">
        <v>167</v>
      </c>
      <c r="E419" s="18" t="s">
        <v>160</v>
      </c>
      <c r="F419" s="18">
        <v>136000</v>
      </c>
      <c r="G419" s="18">
        <f t="shared" si="6"/>
        <v>136000</v>
      </c>
      <c r="H419" s="18"/>
      <c r="L419" s="18"/>
      <c r="M419" s="5"/>
      <c r="N419" s="18"/>
      <c r="O419" s="17"/>
    </row>
    <row r="420" spans="1:15" x14ac:dyDescent="0.3">
      <c r="A420" s="18" t="s">
        <v>290</v>
      </c>
      <c r="B420" s="18" t="s">
        <v>172</v>
      </c>
      <c r="C420" s="18" t="s">
        <v>93</v>
      </c>
      <c r="D420" s="18" t="s">
        <v>161</v>
      </c>
      <c r="E420" s="18" t="s">
        <v>160</v>
      </c>
      <c r="F420" s="18">
        <v>61000</v>
      </c>
      <c r="G420" s="18">
        <f t="shared" si="6"/>
        <v>61000</v>
      </c>
      <c r="H420" s="18"/>
      <c r="L420" s="18"/>
      <c r="M420" s="5"/>
      <c r="N420" s="18"/>
      <c r="O420" s="17"/>
    </row>
    <row r="421" spans="1:15" x14ac:dyDescent="0.3">
      <c r="A421" s="18" t="s">
        <v>289</v>
      </c>
      <c r="B421" s="18" t="s">
        <v>180</v>
      </c>
      <c r="C421" s="18" t="s">
        <v>113</v>
      </c>
      <c r="D421" s="18" t="s">
        <v>167</v>
      </c>
      <c r="E421" s="18" t="s">
        <v>160</v>
      </c>
      <c r="F421" s="18">
        <v>128000</v>
      </c>
      <c r="G421" s="18">
        <f t="shared" si="6"/>
        <v>128000</v>
      </c>
      <c r="H421" s="18"/>
      <c r="L421" s="18"/>
      <c r="M421" s="5"/>
      <c r="N421" s="18"/>
      <c r="O421" s="17"/>
    </row>
    <row r="422" spans="1:15" x14ac:dyDescent="0.3">
      <c r="A422" s="18" t="s">
        <v>241</v>
      </c>
      <c r="B422" s="18" t="s">
        <v>174</v>
      </c>
      <c r="C422" s="18" t="s">
        <v>80</v>
      </c>
      <c r="D422" s="18" t="s">
        <v>167</v>
      </c>
      <c r="E422" s="18" t="s">
        <v>160</v>
      </c>
      <c r="F422" s="18">
        <v>48000</v>
      </c>
      <c r="G422" s="18">
        <f t="shared" si="6"/>
        <v>48000</v>
      </c>
      <c r="H422" s="18"/>
      <c r="L422" s="18"/>
      <c r="M422" s="5"/>
      <c r="N422" s="18"/>
      <c r="O422" s="17"/>
    </row>
    <row r="423" spans="1:15" x14ac:dyDescent="0.3">
      <c r="A423" s="18" t="s">
        <v>288</v>
      </c>
      <c r="B423" s="18" t="s">
        <v>166</v>
      </c>
      <c r="C423" s="18" t="s">
        <v>111</v>
      </c>
      <c r="D423" s="18" t="s">
        <v>161</v>
      </c>
      <c r="E423" s="18" t="s">
        <v>179</v>
      </c>
      <c r="F423" s="18">
        <v>107000</v>
      </c>
      <c r="G423" s="18">
        <f t="shared" si="6"/>
        <v>107000</v>
      </c>
      <c r="H423" s="18"/>
      <c r="L423" s="18"/>
      <c r="M423" s="5"/>
      <c r="N423" s="18"/>
      <c r="O423" s="17"/>
    </row>
    <row r="424" spans="1:15" x14ac:dyDescent="0.3">
      <c r="A424" s="18" t="s">
        <v>287</v>
      </c>
      <c r="B424" s="18" t="s">
        <v>199</v>
      </c>
      <c r="C424" s="18" t="s">
        <v>110</v>
      </c>
      <c r="D424" s="18" t="s">
        <v>171</v>
      </c>
      <c r="E424" s="18" t="s">
        <v>160</v>
      </c>
      <c r="F424" s="18">
        <v>41000</v>
      </c>
      <c r="G424" s="18">
        <f t="shared" si="6"/>
        <v>41000</v>
      </c>
      <c r="H424" s="18"/>
      <c r="L424" s="18"/>
      <c r="M424" s="5"/>
      <c r="N424" s="18"/>
      <c r="O424" s="17"/>
    </row>
    <row r="425" spans="1:15" x14ac:dyDescent="0.3">
      <c r="A425" s="18" t="s">
        <v>286</v>
      </c>
      <c r="B425" s="18" t="s">
        <v>180</v>
      </c>
      <c r="C425" s="18" t="s">
        <v>62</v>
      </c>
      <c r="D425" s="18" t="s">
        <v>161</v>
      </c>
      <c r="E425" s="18" t="s">
        <v>179</v>
      </c>
      <c r="F425" s="18">
        <v>117000</v>
      </c>
      <c r="G425" s="18">
        <f t="shared" si="6"/>
        <v>117000</v>
      </c>
      <c r="H425" s="18"/>
      <c r="L425" s="18"/>
      <c r="M425" s="5"/>
      <c r="N425" s="18"/>
      <c r="O425" s="17"/>
    </row>
    <row r="426" spans="1:15" x14ac:dyDescent="0.3">
      <c r="A426" s="18" t="s">
        <v>285</v>
      </c>
      <c r="B426" s="18" t="s">
        <v>178</v>
      </c>
      <c r="C426" s="18" t="s">
        <v>7</v>
      </c>
      <c r="D426" s="18" t="s">
        <v>171</v>
      </c>
      <c r="E426" s="18" t="s">
        <v>182</v>
      </c>
      <c r="F426" s="18">
        <v>83000</v>
      </c>
      <c r="G426" s="18">
        <f t="shared" si="6"/>
        <v>88810</v>
      </c>
      <c r="H426" s="18"/>
      <c r="L426" s="18"/>
      <c r="M426" s="5"/>
      <c r="N426" s="18"/>
      <c r="O426" s="17"/>
    </row>
    <row r="427" spans="1:15" x14ac:dyDescent="0.3">
      <c r="A427" s="18" t="s">
        <v>284</v>
      </c>
      <c r="B427" s="18" t="s">
        <v>172</v>
      </c>
      <c r="C427" s="18" t="s">
        <v>88</v>
      </c>
      <c r="D427" s="18" t="s">
        <v>171</v>
      </c>
      <c r="E427" s="18" t="s">
        <v>160</v>
      </c>
      <c r="F427" s="18">
        <v>80000</v>
      </c>
      <c r="G427" s="18">
        <f t="shared" si="6"/>
        <v>80000</v>
      </c>
      <c r="H427" s="18"/>
      <c r="L427" s="18"/>
      <c r="M427" s="5"/>
      <c r="N427" s="18"/>
      <c r="O427" s="17"/>
    </row>
    <row r="428" spans="1:15" x14ac:dyDescent="0.3">
      <c r="A428" s="18" t="s">
        <v>283</v>
      </c>
      <c r="B428" s="18" t="s">
        <v>189</v>
      </c>
      <c r="C428" s="18" t="s">
        <v>21</v>
      </c>
      <c r="D428" s="18" t="s">
        <v>171</v>
      </c>
      <c r="E428" s="18" t="s">
        <v>160</v>
      </c>
      <c r="F428" s="18">
        <v>52000</v>
      </c>
      <c r="G428" s="18">
        <f t="shared" si="6"/>
        <v>52000</v>
      </c>
      <c r="H428" s="18"/>
      <c r="L428" s="18"/>
      <c r="M428" s="5"/>
      <c r="N428" s="18"/>
      <c r="O428" s="17"/>
    </row>
    <row r="429" spans="1:15" x14ac:dyDescent="0.3">
      <c r="A429" s="18" t="s">
        <v>282</v>
      </c>
      <c r="B429" s="18" t="s">
        <v>181</v>
      </c>
      <c r="C429" s="18" t="s">
        <v>106</v>
      </c>
      <c r="D429" s="18" t="s">
        <v>161</v>
      </c>
      <c r="E429" s="18" t="s">
        <v>179</v>
      </c>
      <c r="F429" s="18">
        <v>140000</v>
      </c>
      <c r="G429" s="18">
        <f t="shared" si="6"/>
        <v>140000</v>
      </c>
      <c r="H429" s="18"/>
      <c r="L429" s="18"/>
      <c r="M429" s="5"/>
      <c r="N429" s="18"/>
      <c r="O429" s="17"/>
    </row>
    <row r="430" spans="1:15" x14ac:dyDescent="0.3">
      <c r="A430" s="18" t="s">
        <v>281</v>
      </c>
      <c r="B430" s="18" t="s">
        <v>169</v>
      </c>
      <c r="C430" s="18" t="s">
        <v>49</v>
      </c>
      <c r="D430" s="18" t="s">
        <v>161</v>
      </c>
      <c r="E430" s="18" t="s">
        <v>179</v>
      </c>
      <c r="F430" s="18">
        <v>133000</v>
      </c>
      <c r="G430" s="18">
        <f t="shared" si="6"/>
        <v>133000</v>
      </c>
      <c r="H430" s="18"/>
      <c r="L430" s="18"/>
      <c r="M430" s="5"/>
      <c r="N430" s="18"/>
      <c r="O430" s="17"/>
    </row>
    <row r="431" spans="1:15" x14ac:dyDescent="0.3">
      <c r="A431" s="18" t="s">
        <v>280</v>
      </c>
      <c r="B431" s="18" t="s">
        <v>191</v>
      </c>
      <c r="C431" s="18" t="s">
        <v>72</v>
      </c>
      <c r="D431" s="18" t="s">
        <v>161</v>
      </c>
      <c r="E431" s="18" t="s">
        <v>179</v>
      </c>
      <c r="F431" s="18">
        <v>120000</v>
      </c>
      <c r="G431" s="18">
        <f t="shared" si="6"/>
        <v>120000</v>
      </c>
      <c r="H431" s="18"/>
      <c r="L431" s="18"/>
      <c r="M431" s="5"/>
      <c r="N431" s="18"/>
      <c r="O431" s="17"/>
    </row>
    <row r="432" spans="1:15" x14ac:dyDescent="0.3">
      <c r="A432" s="18" t="s">
        <v>220</v>
      </c>
      <c r="B432" s="18" t="s">
        <v>190</v>
      </c>
      <c r="C432" s="18" t="s">
        <v>21</v>
      </c>
      <c r="D432" s="18" t="s">
        <v>171</v>
      </c>
      <c r="E432" s="18" t="s">
        <v>182</v>
      </c>
      <c r="F432" s="18">
        <v>142000</v>
      </c>
      <c r="G432" s="18">
        <f t="shared" si="6"/>
        <v>151940</v>
      </c>
      <c r="H432" s="18"/>
      <c r="L432" s="18"/>
      <c r="M432" s="5"/>
      <c r="N432" s="18"/>
      <c r="O432" s="17"/>
    </row>
    <row r="433" spans="1:15" x14ac:dyDescent="0.3">
      <c r="A433" s="18" t="s">
        <v>279</v>
      </c>
      <c r="B433" s="18" t="s">
        <v>177</v>
      </c>
      <c r="C433" s="18" t="s">
        <v>84</v>
      </c>
      <c r="D433" s="18" t="s">
        <v>167</v>
      </c>
      <c r="E433" s="18" t="s">
        <v>160</v>
      </c>
      <c r="F433" s="18">
        <v>72000</v>
      </c>
      <c r="G433" s="18">
        <f t="shared" si="6"/>
        <v>72000</v>
      </c>
      <c r="H433" s="18"/>
      <c r="L433" s="18"/>
      <c r="M433" s="5"/>
      <c r="N433" s="18"/>
      <c r="O433" s="17"/>
    </row>
    <row r="434" spans="1:15" x14ac:dyDescent="0.3">
      <c r="A434" s="18" t="s">
        <v>278</v>
      </c>
      <c r="B434" s="18" t="s">
        <v>204</v>
      </c>
      <c r="C434" s="18" t="s">
        <v>90</v>
      </c>
      <c r="D434" s="18" t="s">
        <v>171</v>
      </c>
      <c r="E434" s="18" t="s">
        <v>182</v>
      </c>
      <c r="F434" s="18">
        <v>88000</v>
      </c>
      <c r="G434" s="18">
        <f t="shared" si="6"/>
        <v>94160</v>
      </c>
      <c r="H434" s="18"/>
      <c r="L434" s="18"/>
      <c r="M434" s="5"/>
      <c r="N434" s="18"/>
      <c r="O434" s="17"/>
    </row>
    <row r="435" spans="1:15" x14ac:dyDescent="0.3">
      <c r="A435" s="18" t="s">
        <v>238</v>
      </c>
      <c r="B435" s="18" t="s">
        <v>197</v>
      </c>
      <c r="C435" s="18" t="s">
        <v>104</v>
      </c>
      <c r="D435" s="18" t="s">
        <v>171</v>
      </c>
      <c r="E435" s="18" t="s">
        <v>182</v>
      </c>
      <c r="F435" s="18">
        <v>107000</v>
      </c>
      <c r="G435" s="18">
        <f t="shared" si="6"/>
        <v>114490</v>
      </c>
      <c r="H435" s="18"/>
      <c r="L435" s="18"/>
      <c r="M435" s="5"/>
      <c r="N435" s="18"/>
      <c r="O435" s="17"/>
    </row>
    <row r="436" spans="1:15" x14ac:dyDescent="0.3">
      <c r="A436" s="18" t="s">
        <v>277</v>
      </c>
      <c r="B436" s="18" t="s">
        <v>203</v>
      </c>
      <c r="C436" s="18" t="s">
        <v>103</v>
      </c>
      <c r="D436" s="18" t="s">
        <v>161</v>
      </c>
      <c r="E436" s="18" t="s">
        <v>179</v>
      </c>
      <c r="F436" s="18">
        <v>128000</v>
      </c>
      <c r="G436" s="18">
        <f t="shared" si="6"/>
        <v>128000</v>
      </c>
      <c r="H436" s="18"/>
      <c r="L436" s="18"/>
      <c r="M436" s="5"/>
      <c r="N436" s="18"/>
      <c r="O436" s="17"/>
    </row>
    <row r="437" spans="1:15" x14ac:dyDescent="0.3">
      <c r="A437" s="18" t="s">
        <v>276</v>
      </c>
      <c r="B437" s="18" t="s">
        <v>172</v>
      </c>
      <c r="C437" s="18" t="s">
        <v>102</v>
      </c>
      <c r="D437" s="18" t="s">
        <v>167</v>
      </c>
      <c r="E437" s="18" t="s">
        <v>160</v>
      </c>
      <c r="F437" s="18">
        <v>110000</v>
      </c>
      <c r="G437" s="18">
        <f t="shared" si="6"/>
        <v>110000</v>
      </c>
      <c r="H437" s="18"/>
      <c r="L437" s="18"/>
      <c r="M437" s="5"/>
      <c r="N437" s="18"/>
      <c r="O437" s="17"/>
    </row>
    <row r="438" spans="1:15" x14ac:dyDescent="0.3">
      <c r="A438" s="18" t="s">
        <v>228</v>
      </c>
      <c r="B438" s="18" t="s">
        <v>172</v>
      </c>
      <c r="C438" s="18" t="s">
        <v>66</v>
      </c>
      <c r="D438" s="18" t="s">
        <v>167</v>
      </c>
      <c r="E438" s="18" t="s">
        <v>160</v>
      </c>
      <c r="F438" s="18">
        <v>61000</v>
      </c>
      <c r="G438" s="18">
        <f t="shared" si="6"/>
        <v>61000</v>
      </c>
      <c r="H438" s="18"/>
      <c r="L438" s="18"/>
      <c r="M438" s="5"/>
      <c r="N438" s="18"/>
      <c r="O438" s="17"/>
    </row>
    <row r="439" spans="1:15" x14ac:dyDescent="0.3">
      <c r="A439" s="18" t="s">
        <v>275</v>
      </c>
      <c r="B439" s="18" t="s">
        <v>184</v>
      </c>
      <c r="C439" s="18" t="s">
        <v>101</v>
      </c>
      <c r="D439" s="18" t="s">
        <v>171</v>
      </c>
      <c r="E439" s="18" t="s">
        <v>182</v>
      </c>
      <c r="F439" s="18">
        <v>113000</v>
      </c>
      <c r="G439" s="18">
        <f t="shared" si="6"/>
        <v>120910</v>
      </c>
      <c r="H439" s="18"/>
      <c r="L439" s="18"/>
      <c r="M439" s="5"/>
      <c r="N439" s="18"/>
      <c r="O439" s="17"/>
    </row>
    <row r="440" spans="1:15" x14ac:dyDescent="0.3">
      <c r="A440" s="18" t="s">
        <v>274</v>
      </c>
      <c r="B440" s="18" t="s">
        <v>176</v>
      </c>
      <c r="C440" s="18" t="s">
        <v>96</v>
      </c>
      <c r="D440" s="18" t="s">
        <v>171</v>
      </c>
      <c r="E440" s="18" t="s">
        <v>182</v>
      </c>
      <c r="F440" s="18">
        <v>137000</v>
      </c>
      <c r="G440" s="18">
        <f t="shared" si="6"/>
        <v>146590</v>
      </c>
      <c r="H440" s="18"/>
      <c r="L440" s="18"/>
      <c r="M440" s="5"/>
      <c r="N440" s="18"/>
      <c r="O440" s="17"/>
    </row>
    <row r="441" spans="1:15" x14ac:dyDescent="0.3">
      <c r="A441" s="18" t="s">
        <v>273</v>
      </c>
      <c r="B441" s="18" t="s">
        <v>192</v>
      </c>
      <c r="C441" s="18" t="s">
        <v>98</v>
      </c>
      <c r="D441" s="18" t="s">
        <v>161</v>
      </c>
      <c r="E441" s="18" t="s">
        <v>179</v>
      </c>
      <c r="F441" s="18">
        <v>103000</v>
      </c>
      <c r="G441" s="18">
        <f t="shared" si="6"/>
        <v>103000</v>
      </c>
      <c r="H441" s="18"/>
      <c r="L441" s="18"/>
      <c r="M441" s="5"/>
      <c r="N441" s="18"/>
      <c r="O441" s="17"/>
    </row>
    <row r="442" spans="1:15" x14ac:dyDescent="0.3">
      <c r="A442" s="18" t="s">
        <v>272</v>
      </c>
      <c r="B442" s="18" t="s">
        <v>164</v>
      </c>
      <c r="C442" s="18" t="s">
        <v>98</v>
      </c>
      <c r="D442" s="18" t="s">
        <v>161</v>
      </c>
      <c r="E442" s="18" t="s">
        <v>179</v>
      </c>
      <c r="F442" s="18">
        <v>86000</v>
      </c>
      <c r="G442" s="18">
        <f t="shared" si="6"/>
        <v>86000</v>
      </c>
      <c r="H442" s="18"/>
      <c r="L442" s="18"/>
      <c r="M442" s="5"/>
      <c r="N442" s="18"/>
      <c r="O442" s="17"/>
    </row>
    <row r="443" spans="1:15" x14ac:dyDescent="0.3">
      <c r="A443" s="18" t="s">
        <v>271</v>
      </c>
      <c r="B443" s="18" t="s">
        <v>164</v>
      </c>
      <c r="C443" s="18" t="s">
        <v>97</v>
      </c>
      <c r="D443" s="18" t="s">
        <v>171</v>
      </c>
      <c r="E443" s="18" t="s">
        <v>182</v>
      </c>
      <c r="F443" s="18">
        <v>122000</v>
      </c>
      <c r="G443" s="18">
        <f t="shared" si="6"/>
        <v>130540</v>
      </c>
      <c r="H443" s="18"/>
      <c r="L443" s="18"/>
      <c r="M443" s="5"/>
      <c r="N443" s="18"/>
      <c r="O443" s="17"/>
    </row>
    <row r="444" spans="1:15" x14ac:dyDescent="0.3">
      <c r="A444" s="18" t="s">
        <v>221</v>
      </c>
      <c r="B444" s="18" t="s">
        <v>192</v>
      </c>
      <c r="C444" s="18" t="s">
        <v>96</v>
      </c>
      <c r="D444" s="18" t="s">
        <v>167</v>
      </c>
      <c r="E444" s="18" t="s">
        <v>160</v>
      </c>
      <c r="F444" s="18">
        <v>45000</v>
      </c>
      <c r="G444" s="18">
        <f t="shared" si="6"/>
        <v>45000</v>
      </c>
      <c r="H444" s="18"/>
      <c r="L444" s="18"/>
      <c r="M444" s="5"/>
      <c r="N444" s="18"/>
      <c r="O444" s="17"/>
    </row>
    <row r="445" spans="1:15" x14ac:dyDescent="0.3">
      <c r="A445" s="18" t="s">
        <v>270</v>
      </c>
      <c r="B445" s="18" t="s">
        <v>202</v>
      </c>
      <c r="C445" s="18" t="s">
        <v>69</v>
      </c>
      <c r="D445" s="18" t="s">
        <v>171</v>
      </c>
      <c r="E445" s="18" t="s">
        <v>182</v>
      </c>
      <c r="F445" s="18">
        <v>128000</v>
      </c>
      <c r="G445" s="18">
        <f t="shared" si="6"/>
        <v>136960</v>
      </c>
      <c r="H445" s="18"/>
      <c r="L445" s="18"/>
      <c r="M445" s="5"/>
      <c r="N445" s="18"/>
      <c r="O445" s="17"/>
    </row>
    <row r="446" spans="1:15" x14ac:dyDescent="0.3">
      <c r="A446" s="18" t="s">
        <v>250</v>
      </c>
      <c r="B446" s="18" t="s">
        <v>188</v>
      </c>
      <c r="C446" s="18" t="s">
        <v>78</v>
      </c>
      <c r="D446" s="18" t="s">
        <v>167</v>
      </c>
      <c r="E446" s="18" t="s">
        <v>160</v>
      </c>
      <c r="F446" s="18">
        <v>107000</v>
      </c>
      <c r="G446" s="18">
        <f t="shared" si="6"/>
        <v>107000</v>
      </c>
      <c r="H446" s="18"/>
      <c r="L446" s="18"/>
      <c r="M446" s="5"/>
      <c r="N446" s="18"/>
      <c r="O446" s="17"/>
    </row>
    <row r="447" spans="1:15" x14ac:dyDescent="0.3">
      <c r="A447" s="18" t="s">
        <v>269</v>
      </c>
      <c r="B447" s="18" t="s">
        <v>199</v>
      </c>
      <c r="C447" s="18" t="s">
        <v>81</v>
      </c>
      <c r="D447" s="18" t="s">
        <v>171</v>
      </c>
      <c r="E447" s="18" t="s">
        <v>160</v>
      </c>
      <c r="F447" s="18">
        <v>30000</v>
      </c>
      <c r="G447" s="18">
        <f t="shared" si="6"/>
        <v>30000</v>
      </c>
      <c r="H447" s="18"/>
      <c r="L447" s="18"/>
      <c r="M447" s="5"/>
      <c r="N447" s="18"/>
      <c r="O447" s="17"/>
    </row>
    <row r="448" spans="1:15" x14ac:dyDescent="0.3">
      <c r="A448" s="18" t="s">
        <v>221</v>
      </c>
      <c r="B448" s="18" t="s">
        <v>181</v>
      </c>
      <c r="C448" s="18" t="s">
        <v>93</v>
      </c>
      <c r="D448" s="18" t="s">
        <v>161</v>
      </c>
      <c r="E448" s="18" t="s">
        <v>160</v>
      </c>
      <c r="F448" s="18">
        <v>68000</v>
      </c>
      <c r="G448" s="18">
        <f t="shared" si="6"/>
        <v>68000</v>
      </c>
      <c r="H448" s="18"/>
      <c r="L448" s="18"/>
      <c r="M448" s="5"/>
      <c r="N448" s="18"/>
      <c r="O448" s="17"/>
    </row>
    <row r="449" spans="1:15" x14ac:dyDescent="0.3">
      <c r="A449" s="18" t="s">
        <v>222</v>
      </c>
      <c r="B449" s="18" t="s">
        <v>170</v>
      </c>
      <c r="C449" s="18" t="s">
        <v>27</v>
      </c>
      <c r="D449" s="18" t="s">
        <v>161</v>
      </c>
      <c r="E449" s="18" t="s">
        <v>179</v>
      </c>
      <c r="F449" s="18">
        <v>83000</v>
      </c>
      <c r="G449" s="18">
        <f t="shared" si="6"/>
        <v>83000</v>
      </c>
      <c r="H449" s="18"/>
      <c r="L449" s="18"/>
      <c r="M449" s="5"/>
      <c r="N449" s="18"/>
      <c r="O449" s="17"/>
    </row>
    <row r="450" spans="1:15" x14ac:dyDescent="0.3">
      <c r="A450" s="18" t="s">
        <v>259</v>
      </c>
      <c r="B450" s="18" t="s">
        <v>183</v>
      </c>
      <c r="C450" s="18" t="s">
        <v>41</v>
      </c>
      <c r="D450" s="18" t="s">
        <v>171</v>
      </c>
      <c r="E450" s="18" t="s">
        <v>182</v>
      </c>
      <c r="F450" s="18">
        <v>142000</v>
      </c>
      <c r="G450" s="18">
        <f t="shared" si="6"/>
        <v>151940</v>
      </c>
      <c r="H450" s="18"/>
      <c r="L450" s="18"/>
      <c r="M450" s="5"/>
      <c r="N450" s="18"/>
      <c r="O450" s="17"/>
    </row>
    <row r="451" spans="1:15" x14ac:dyDescent="0.3">
      <c r="A451" s="18" t="s">
        <v>268</v>
      </c>
      <c r="B451" s="18" t="s">
        <v>195</v>
      </c>
      <c r="C451" s="18" t="s">
        <v>90</v>
      </c>
      <c r="D451" s="18" t="s">
        <v>171</v>
      </c>
      <c r="E451" s="18" t="s">
        <v>160</v>
      </c>
      <c r="F451" s="18">
        <v>47000</v>
      </c>
      <c r="G451" s="18">
        <f t="shared" si="6"/>
        <v>47000</v>
      </c>
      <c r="H451" s="18"/>
      <c r="L451" s="18"/>
      <c r="M451" s="5"/>
      <c r="N451" s="18"/>
      <c r="O451" s="17"/>
    </row>
    <row r="452" spans="1:15" x14ac:dyDescent="0.3">
      <c r="A452" s="18" t="s">
        <v>267</v>
      </c>
      <c r="B452" s="18" t="s">
        <v>184</v>
      </c>
      <c r="C452" s="18" t="s">
        <v>7</v>
      </c>
      <c r="D452" s="18" t="s">
        <v>161</v>
      </c>
      <c r="E452" s="18" t="s">
        <v>179</v>
      </c>
      <c r="F452" s="18">
        <v>96000</v>
      </c>
      <c r="G452" s="18">
        <f t="shared" si="6"/>
        <v>96000</v>
      </c>
      <c r="H452" s="18"/>
      <c r="L452" s="18"/>
      <c r="M452" s="5"/>
      <c r="N452" s="18"/>
      <c r="O452" s="17"/>
    </row>
    <row r="453" spans="1:15" x14ac:dyDescent="0.3">
      <c r="A453" s="18" t="s">
        <v>266</v>
      </c>
      <c r="B453" s="18" t="s">
        <v>187</v>
      </c>
      <c r="C453" s="18" t="s">
        <v>88</v>
      </c>
      <c r="D453" s="18" t="s">
        <v>161</v>
      </c>
      <c r="E453" s="18" t="s">
        <v>179</v>
      </c>
      <c r="F453" s="18">
        <v>144000</v>
      </c>
      <c r="G453" s="18">
        <f t="shared" si="6"/>
        <v>144000</v>
      </c>
      <c r="H453" s="18"/>
      <c r="L453" s="18"/>
      <c r="M453" s="5"/>
      <c r="N453" s="18"/>
      <c r="O453" s="17"/>
    </row>
    <row r="454" spans="1:15" x14ac:dyDescent="0.3">
      <c r="A454" s="18" t="s">
        <v>265</v>
      </c>
      <c r="B454" s="18" t="s">
        <v>169</v>
      </c>
      <c r="C454" s="18" t="s">
        <v>82</v>
      </c>
      <c r="D454" s="18" t="s">
        <v>161</v>
      </c>
      <c r="E454" s="18" t="s">
        <v>179</v>
      </c>
      <c r="F454" s="18">
        <v>149000</v>
      </c>
      <c r="G454" s="18">
        <f t="shared" si="6"/>
        <v>149000</v>
      </c>
      <c r="H454" s="18"/>
      <c r="L454" s="18"/>
      <c r="M454" s="5"/>
      <c r="N454" s="18"/>
      <c r="O454" s="17"/>
    </row>
    <row r="455" spans="1:15" x14ac:dyDescent="0.3">
      <c r="A455" s="18" t="s">
        <v>264</v>
      </c>
      <c r="B455" s="18" t="s">
        <v>189</v>
      </c>
      <c r="C455" s="18" t="s">
        <v>66</v>
      </c>
      <c r="D455" s="18" t="s">
        <v>161</v>
      </c>
      <c r="E455" s="18" t="s">
        <v>160</v>
      </c>
      <c r="F455" s="18">
        <v>50000</v>
      </c>
      <c r="G455" s="18">
        <f t="shared" ref="G455:G504" si="7">IF(AND(F455&gt;50000,E455="სტატუსი"),F455+F455*$K$5,F455)</f>
        <v>50000</v>
      </c>
      <c r="H455" s="18"/>
      <c r="L455" s="18"/>
      <c r="M455" s="5"/>
      <c r="N455" s="18"/>
      <c r="O455" s="17"/>
    </row>
    <row r="456" spans="1:15" x14ac:dyDescent="0.3">
      <c r="A456" s="18" t="s">
        <v>263</v>
      </c>
      <c r="B456" s="18" t="s">
        <v>166</v>
      </c>
      <c r="C456" s="18" t="s">
        <v>18</v>
      </c>
      <c r="D456" s="18" t="s">
        <v>161</v>
      </c>
      <c r="E456" s="18" t="s">
        <v>179</v>
      </c>
      <c r="F456" s="18">
        <v>148000</v>
      </c>
      <c r="G456" s="18">
        <f t="shared" si="7"/>
        <v>148000</v>
      </c>
      <c r="H456" s="18"/>
      <c r="L456" s="18"/>
      <c r="M456" s="5"/>
      <c r="N456" s="18"/>
      <c r="O456" s="17"/>
    </row>
    <row r="457" spans="1:15" x14ac:dyDescent="0.3">
      <c r="A457" s="18" t="s">
        <v>262</v>
      </c>
      <c r="B457" s="18" t="s">
        <v>193</v>
      </c>
      <c r="C457" s="18" t="s">
        <v>84</v>
      </c>
      <c r="D457" s="18" t="s">
        <v>171</v>
      </c>
      <c r="E457" s="18" t="s">
        <v>182</v>
      </c>
      <c r="F457" s="18">
        <v>145000</v>
      </c>
      <c r="G457" s="18">
        <f t="shared" si="7"/>
        <v>155150</v>
      </c>
      <c r="H457" s="18"/>
      <c r="L457" s="18"/>
      <c r="M457" s="5"/>
      <c r="N457" s="18"/>
      <c r="O457" s="17"/>
    </row>
    <row r="458" spans="1:15" x14ac:dyDescent="0.3">
      <c r="A458" s="18" t="s">
        <v>261</v>
      </c>
      <c r="B458" s="18" t="s">
        <v>201</v>
      </c>
      <c r="C458" s="18" t="s">
        <v>83</v>
      </c>
      <c r="D458" s="18" t="s">
        <v>171</v>
      </c>
      <c r="E458" s="18" t="s">
        <v>160</v>
      </c>
      <c r="F458" s="18">
        <v>76000</v>
      </c>
      <c r="G458" s="18">
        <f t="shared" si="7"/>
        <v>76000</v>
      </c>
      <c r="H458" s="18"/>
      <c r="L458" s="18"/>
      <c r="M458" s="5"/>
      <c r="N458" s="18"/>
      <c r="O458" s="17"/>
    </row>
    <row r="459" spans="1:15" x14ac:dyDescent="0.3">
      <c r="A459" s="18" t="s">
        <v>260</v>
      </c>
      <c r="B459" s="18" t="s">
        <v>181</v>
      </c>
      <c r="C459" s="18" t="s">
        <v>82</v>
      </c>
      <c r="D459" s="18" t="s">
        <v>167</v>
      </c>
      <c r="E459" s="18" t="s">
        <v>160</v>
      </c>
      <c r="F459" s="18">
        <v>65000</v>
      </c>
      <c r="G459" s="18">
        <f t="shared" si="7"/>
        <v>65000</v>
      </c>
      <c r="H459" s="18"/>
      <c r="L459" s="18"/>
      <c r="M459" s="5"/>
      <c r="N459" s="18"/>
      <c r="O459" s="17"/>
    </row>
    <row r="460" spans="1:15" x14ac:dyDescent="0.3">
      <c r="A460" s="18" t="s">
        <v>254</v>
      </c>
      <c r="B460" s="18" t="s">
        <v>200</v>
      </c>
      <c r="C460" s="18" t="s">
        <v>81</v>
      </c>
      <c r="D460" s="18" t="s">
        <v>167</v>
      </c>
      <c r="E460" s="18" t="s">
        <v>160</v>
      </c>
      <c r="F460" s="18">
        <v>83000</v>
      </c>
      <c r="G460" s="18">
        <f t="shared" si="7"/>
        <v>83000</v>
      </c>
      <c r="H460" s="18"/>
      <c r="L460" s="18"/>
      <c r="M460" s="5"/>
      <c r="N460" s="18"/>
      <c r="O460" s="17"/>
    </row>
    <row r="461" spans="1:15" x14ac:dyDescent="0.3">
      <c r="A461" s="18" t="s">
        <v>259</v>
      </c>
      <c r="B461" s="18" t="s">
        <v>199</v>
      </c>
      <c r="C461" s="18" t="s">
        <v>63</v>
      </c>
      <c r="D461" s="18" t="s">
        <v>167</v>
      </c>
      <c r="E461" s="18" t="s">
        <v>160</v>
      </c>
      <c r="F461" s="18">
        <v>70000</v>
      </c>
      <c r="G461" s="18">
        <f t="shared" si="7"/>
        <v>70000</v>
      </c>
      <c r="H461" s="18"/>
      <c r="L461" s="18"/>
      <c r="M461" s="5"/>
      <c r="N461" s="18"/>
      <c r="O461" s="17"/>
    </row>
    <row r="462" spans="1:15" x14ac:dyDescent="0.3">
      <c r="A462" s="18" t="s">
        <v>258</v>
      </c>
      <c r="B462" s="18" t="s">
        <v>195</v>
      </c>
      <c r="C462" s="18" t="s">
        <v>80</v>
      </c>
      <c r="D462" s="18" t="s">
        <v>171</v>
      </c>
      <c r="E462" s="18" t="s">
        <v>182</v>
      </c>
      <c r="F462" s="18">
        <v>84000</v>
      </c>
      <c r="G462" s="18">
        <f t="shared" si="7"/>
        <v>89880</v>
      </c>
      <c r="H462" s="18"/>
      <c r="L462" s="18"/>
      <c r="M462" s="5"/>
      <c r="N462" s="18"/>
      <c r="O462" s="17"/>
    </row>
    <row r="463" spans="1:15" x14ac:dyDescent="0.3">
      <c r="A463" s="18" t="s">
        <v>257</v>
      </c>
      <c r="B463" s="18" t="s">
        <v>174</v>
      </c>
      <c r="C463" s="18" t="s">
        <v>78</v>
      </c>
      <c r="D463" s="18" t="s">
        <v>167</v>
      </c>
      <c r="E463" s="18" t="s">
        <v>160</v>
      </c>
      <c r="F463" s="18">
        <v>49000</v>
      </c>
      <c r="G463" s="18">
        <f t="shared" si="7"/>
        <v>49000</v>
      </c>
      <c r="H463" s="18"/>
      <c r="L463" s="18"/>
      <c r="M463" s="5"/>
      <c r="N463" s="18"/>
      <c r="O463" s="17"/>
    </row>
    <row r="464" spans="1:15" x14ac:dyDescent="0.3">
      <c r="A464" s="18" t="s">
        <v>256</v>
      </c>
      <c r="B464" s="18" t="s">
        <v>194</v>
      </c>
      <c r="C464" s="18" t="s">
        <v>75</v>
      </c>
      <c r="D464" s="18" t="s">
        <v>161</v>
      </c>
      <c r="E464" s="18" t="s">
        <v>179</v>
      </c>
      <c r="F464" s="18">
        <v>128000</v>
      </c>
      <c r="G464" s="18">
        <f t="shared" si="7"/>
        <v>128000</v>
      </c>
      <c r="H464" s="18"/>
      <c r="L464" s="18"/>
      <c r="M464" s="5"/>
      <c r="N464" s="18"/>
      <c r="O464" s="17"/>
    </row>
    <row r="465" spans="1:15" x14ac:dyDescent="0.3">
      <c r="A465" s="18" t="s">
        <v>255</v>
      </c>
      <c r="B465" s="18" t="s">
        <v>198</v>
      </c>
      <c r="C465" s="18" t="s">
        <v>44</v>
      </c>
      <c r="D465" s="18" t="s">
        <v>167</v>
      </c>
      <c r="E465" s="18" t="s">
        <v>160</v>
      </c>
      <c r="F465" s="18">
        <v>109000</v>
      </c>
      <c r="G465" s="18">
        <f t="shared" si="7"/>
        <v>109000</v>
      </c>
      <c r="H465" s="18"/>
      <c r="L465" s="18"/>
      <c r="M465" s="5"/>
      <c r="N465" s="18"/>
      <c r="O465" s="17"/>
    </row>
    <row r="466" spans="1:15" x14ac:dyDescent="0.3">
      <c r="A466" s="18" t="s">
        <v>254</v>
      </c>
      <c r="B466" s="18" t="s">
        <v>197</v>
      </c>
      <c r="C466" s="18" t="s">
        <v>72</v>
      </c>
      <c r="D466" s="18" t="s">
        <v>171</v>
      </c>
      <c r="E466" s="18" t="s">
        <v>182</v>
      </c>
      <c r="F466" s="18">
        <v>88000</v>
      </c>
      <c r="G466" s="18">
        <f t="shared" si="7"/>
        <v>94160</v>
      </c>
      <c r="H466" s="18"/>
      <c r="L466" s="18"/>
      <c r="M466" s="5"/>
      <c r="N466" s="18"/>
      <c r="O466" s="17"/>
    </row>
    <row r="467" spans="1:15" x14ac:dyDescent="0.3">
      <c r="A467" s="18" t="s">
        <v>253</v>
      </c>
      <c r="B467" s="18" t="s">
        <v>196</v>
      </c>
      <c r="C467" s="18" t="s">
        <v>74</v>
      </c>
      <c r="D467" s="18" t="s">
        <v>161</v>
      </c>
      <c r="E467" s="18" t="s">
        <v>160</v>
      </c>
      <c r="F467" s="18">
        <v>77000</v>
      </c>
      <c r="G467" s="18">
        <f t="shared" si="7"/>
        <v>77000</v>
      </c>
      <c r="H467" s="18"/>
      <c r="L467" s="18"/>
      <c r="M467" s="5"/>
      <c r="N467" s="18"/>
      <c r="O467" s="17"/>
    </row>
    <row r="468" spans="1:15" x14ac:dyDescent="0.3">
      <c r="A468" s="18" t="s">
        <v>252</v>
      </c>
      <c r="B468" s="18" t="s">
        <v>175</v>
      </c>
      <c r="C468" s="18" t="s">
        <v>73</v>
      </c>
      <c r="D468" s="18" t="s">
        <v>171</v>
      </c>
      <c r="E468" s="18" t="s">
        <v>182</v>
      </c>
      <c r="F468" s="18">
        <v>88000</v>
      </c>
      <c r="G468" s="18">
        <f t="shared" si="7"/>
        <v>94160</v>
      </c>
      <c r="H468" s="18"/>
      <c r="L468" s="18"/>
      <c r="M468" s="5"/>
      <c r="N468" s="18"/>
      <c r="O468" s="17"/>
    </row>
    <row r="469" spans="1:15" x14ac:dyDescent="0.3">
      <c r="A469" s="18" t="s">
        <v>223</v>
      </c>
      <c r="B469" s="18" t="s">
        <v>172</v>
      </c>
      <c r="C469" s="18" t="s">
        <v>72</v>
      </c>
      <c r="D469" s="18" t="s">
        <v>171</v>
      </c>
      <c r="E469" s="18" t="s">
        <v>182</v>
      </c>
      <c r="F469" s="18">
        <v>103000</v>
      </c>
      <c r="G469" s="18">
        <f t="shared" si="7"/>
        <v>110210</v>
      </c>
      <c r="H469" s="18"/>
      <c r="L469" s="18"/>
      <c r="M469" s="5"/>
      <c r="N469" s="18"/>
      <c r="O469" s="17"/>
    </row>
    <row r="470" spans="1:15" x14ac:dyDescent="0.3">
      <c r="A470" s="18" t="s">
        <v>219</v>
      </c>
      <c r="B470" s="18" t="s">
        <v>190</v>
      </c>
      <c r="C470" s="18" t="s">
        <v>71</v>
      </c>
      <c r="D470" s="18" t="s">
        <v>171</v>
      </c>
      <c r="E470" s="18" t="s">
        <v>182</v>
      </c>
      <c r="F470" s="18">
        <v>122000</v>
      </c>
      <c r="G470" s="18">
        <f t="shared" si="7"/>
        <v>130540</v>
      </c>
      <c r="H470" s="18"/>
      <c r="L470" s="18"/>
      <c r="M470" s="5"/>
      <c r="N470" s="18"/>
      <c r="O470" s="17"/>
    </row>
    <row r="471" spans="1:15" x14ac:dyDescent="0.3">
      <c r="A471" s="18" t="s">
        <v>251</v>
      </c>
      <c r="B471" s="18" t="s">
        <v>195</v>
      </c>
      <c r="C471" s="18" t="s">
        <v>69</v>
      </c>
      <c r="D471" s="18" t="s">
        <v>171</v>
      </c>
      <c r="E471" s="18" t="s">
        <v>160</v>
      </c>
      <c r="F471" s="18">
        <v>45000</v>
      </c>
      <c r="G471" s="18">
        <f t="shared" si="7"/>
        <v>45000</v>
      </c>
      <c r="H471" s="18"/>
      <c r="L471" s="18"/>
      <c r="M471" s="5"/>
      <c r="N471" s="18"/>
      <c r="O471" s="17"/>
    </row>
    <row r="472" spans="1:15" x14ac:dyDescent="0.3">
      <c r="A472" s="18" t="s">
        <v>250</v>
      </c>
      <c r="B472" s="18" t="s">
        <v>194</v>
      </c>
      <c r="C472" s="18" t="s">
        <v>67</v>
      </c>
      <c r="D472" s="18" t="s">
        <v>171</v>
      </c>
      <c r="E472" s="18" t="s">
        <v>182</v>
      </c>
      <c r="F472" s="18">
        <v>95000</v>
      </c>
      <c r="G472" s="18">
        <f t="shared" si="7"/>
        <v>101650</v>
      </c>
      <c r="H472" s="18"/>
      <c r="L472" s="18"/>
      <c r="M472" s="5"/>
      <c r="N472" s="18"/>
      <c r="O472" s="17"/>
    </row>
    <row r="473" spans="1:15" x14ac:dyDescent="0.3">
      <c r="A473" s="18" t="s">
        <v>249</v>
      </c>
      <c r="B473" s="18" t="s">
        <v>177</v>
      </c>
      <c r="C473" s="18" t="s">
        <v>21</v>
      </c>
      <c r="D473" s="18" t="s">
        <v>167</v>
      </c>
      <c r="E473" s="18" t="s">
        <v>160</v>
      </c>
      <c r="F473" s="18">
        <v>46000</v>
      </c>
      <c r="G473" s="18">
        <f t="shared" si="7"/>
        <v>46000</v>
      </c>
      <c r="H473" s="18"/>
      <c r="L473" s="18"/>
      <c r="M473" s="5"/>
      <c r="N473" s="18"/>
      <c r="O473" s="17"/>
    </row>
    <row r="474" spans="1:15" x14ac:dyDescent="0.3">
      <c r="A474" s="18" t="s">
        <v>248</v>
      </c>
      <c r="B474" s="18" t="s">
        <v>193</v>
      </c>
      <c r="C474" s="18" t="s">
        <v>66</v>
      </c>
      <c r="D474" s="18" t="s">
        <v>171</v>
      </c>
      <c r="E474" s="18" t="s">
        <v>182</v>
      </c>
      <c r="F474" s="18">
        <v>136000</v>
      </c>
      <c r="G474" s="18">
        <f t="shared" si="7"/>
        <v>145520</v>
      </c>
      <c r="H474" s="18"/>
      <c r="L474" s="18"/>
      <c r="M474" s="5"/>
      <c r="N474" s="18"/>
      <c r="O474" s="17"/>
    </row>
    <row r="475" spans="1:15" x14ac:dyDescent="0.3">
      <c r="A475" s="18" t="s">
        <v>247</v>
      </c>
      <c r="B475" s="18" t="s">
        <v>183</v>
      </c>
      <c r="C475" s="18" t="s">
        <v>63</v>
      </c>
      <c r="D475" s="18" t="s">
        <v>161</v>
      </c>
      <c r="E475" s="18" t="s">
        <v>160</v>
      </c>
      <c r="F475" s="18">
        <v>74000</v>
      </c>
      <c r="G475" s="18">
        <f t="shared" si="7"/>
        <v>74000</v>
      </c>
      <c r="H475" s="18"/>
      <c r="L475" s="18"/>
      <c r="M475" s="5"/>
      <c r="N475" s="18"/>
      <c r="O475" s="17"/>
    </row>
    <row r="476" spans="1:15" x14ac:dyDescent="0.3">
      <c r="A476" s="18" t="s">
        <v>246</v>
      </c>
      <c r="B476" s="18" t="s">
        <v>183</v>
      </c>
      <c r="C476" s="18" t="s">
        <v>62</v>
      </c>
      <c r="D476" s="18" t="s">
        <v>161</v>
      </c>
      <c r="E476" s="18" t="s">
        <v>160</v>
      </c>
      <c r="F476" s="18">
        <v>44000</v>
      </c>
      <c r="G476" s="18">
        <f t="shared" si="7"/>
        <v>44000</v>
      </c>
      <c r="H476" s="18"/>
      <c r="L476" s="18"/>
      <c r="M476" s="5"/>
      <c r="N476" s="18"/>
      <c r="O476" s="17"/>
    </row>
    <row r="477" spans="1:15" x14ac:dyDescent="0.3">
      <c r="A477" s="18" t="s">
        <v>245</v>
      </c>
      <c r="B477" s="18" t="s">
        <v>183</v>
      </c>
      <c r="C477" s="18" t="s">
        <v>58</v>
      </c>
      <c r="D477" s="18" t="s">
        <v>167</v>
      </c>
      <c r="E477" s="18" t="s">
        <v>160</v>
      </c>
      <c r="F477" s="18">
        <v>76000</v>
      </c>
      <c r="G477" s="18">
        <f t="shared" si="7"/>
        <v>76000</v>
      </c>
      <c r="H477" s="18"/>
      <c r="L477" s="18"/>
      <c r="M477" s="5"/>
      <c r="N477" s="18"/>
      <c r="O477" s="17"/>
    </row>
    <row r="478" spans="1:15" x14ac:dyDescent="0.3">
      <c r="A478" s="18" t="s">
        <v>244</v>
      </c>
      <c r="B478" s="18" t="s">
        <v>192</v>
      </c>
      <c r="C478" s="18" t="s">
        <v>60</v>
      </c>
      <c r="D478" s="18" t="s">
        <v>171</v>
      </c>
      <c r="E478" s="18" t="s">
        <v>182</v>
      </c>
      <c r="F478" s="18">
        <v>125000</v>
      </c>
      <c r="G478" s="18">
        <f t="shared" si="7"/>
        <v>133750</v>
      </c>
      <c r="H478" s="18"/>
      <c r="L478" s="18"/>
      <c r="M478" s="5"/>
      <c r="N478" s="18"/>
      <c r="O478" s="17"/>
    </row>
    <row r="479" spans="1:15" x14ac:dyDescent="0.3">
      <c r="A479" s="18" t="s">
        <v>243</v>
      </c>
      <c r="B479" s="18" t="s">
        <v>187</v>
      </c>
      <c r="C479" s="18" t="s">
        <v>58</v>
      </c>
      <c r="D479" s="18" t="s">
        <v>167</v>
      </c>
      <c r="E479" s="18" t="s">
        <v>160</v>
      </c>
      <c r="F479" s="18">
        <v>52000</v>
      </c>
      <c r="G479" s="18">
        <f t="shared" si="7"/>
        <v>52000</v>
      </c>
      <c r="H479" s="18"/>
      <c r="L479" s="18"/>
      <c r="M479" s="5"/>
      <c r="N479" s="18"/>
      <c r="O479" s="17"/>
    </row>
    <row r="480" spans="1:15" x14ac:dyDescent="0.3">
      <c r="A480" s="18" t="s">
        <v>242</v>
      </c>
      <c r="B480" s="18" t="s">
        <v>191</v>
      </c>
      <c r="C480" s="18" t="s">
        <v>56</v>
      </c>
      <c r="D480" s="18" t="s">
        <v>167</v>
      </c>
      <c r="E480" s="18" t="s">
        <v>160</v>
      </c>
      <c r="F480" s="18">
        <v>62000</v>
      </c>
      <c r="G480" s="18">
        <f t="shared" si="7"/>
        <v>62000</v>
      </c>
      <c r="H480" s="18"/>
      <c r="L480" s="18"/>
      <c r="M480" s="5"/>
      <c r="N480" s="18"/>
      <c r="O480" s="17"/>
    </row>
    <row r="481" spans="1:15" x14ac:dyDescent="0.3">
      <c r="A481" s="18" t="s">
        <v>241</v>
      </c>
      <c r="B481" s="18" t="s">
        <v>190</v>
      </c>
      <c r="C481" s="18" t="s">
        <v>54</v>
      </c>
      <c r="D481" s="18" t="s">
        <v>161</v>
      </c>
      <c r="E481" s="18" t="s">
        <v>160</v>
      </c>
      <c r="F481" s="18">
        <v>67000</v>
      </c>
      <c r="G481" s="18">
        <f t="shared" si="7"/>
        <v>67000</v>
      </c>
      <c r="H481" s="18"/>
      <c r="L481" s="18"/>
      <c r="M481" s="5"/>
      <c r="N481" s="18"/>
      <c r="O481" s="17"/>
    </row>
    <row r="482" spans="1:15" x14ac:dyDescent="0.3">
      <c r="A482" s="18" t="s">
        <v>240</v>
      </c>
      <c r="B482" s="18" t="s">
        <v>189</v>
      </c>
      <c r="C482" s="18" t="s">
        <v>53</v>
      </c>
      <c r="D482" s="18" t="s">
        <v>161</v>
      </c>
      <c r="E482" s="18" t="s">
        <v>160</v>
      </c>
      <c r="F482" s="18">
        <v>58000</v>
      </c>
      <c r="G482" s="18">
        <f t="shared" si="7"/>
        <v>58000</v>
      </c>
      <c r="H482" s="18"/>
      <c r="L482" s="18"/>
      <c r="M482" s="5"/>
      <c r="N482" s="18"/>
      <c r="O482" s="17"/>
    </row>
    <row r="483" spans="1:15" x14ac:dyDescent="0.3">
      <c r="A483" s="18" t="s">
        <v>239</v>
      </c>
      <c r="B483" s="18" t="s">
        <v>183</v>
      </c>
      <c r="C483" s="18" t="s">
        <v>51</v>
      </c>
      <c r="D483" s="18" t="s">
        <v>167</v>
      </c>
      <c r="E483" s="18" t="s">
        <v>160</v>
      </c>
      <c r="F483" s="18">
        <v>86000</v>
      </c>
      <c r="G483" s="18">
        <f t="shared" si="7"/>
        <v>86000</v>
      </c>
      <c r="H483" s="18"/>
      <c r="L483" s="18"/>
      <c r="M483" s="5"/>
      <c r="N483" s="18"/>
      <c r="O483" s="17"/>
    </row>
    <row r="484" spans="1:15" x14ac:dyDescent="0.3">
      <c r="A484" s="18" t="s">
        <v>238</v>
      </c>
      <c r="B484" s="18" t="s">
        <v>188</v>
      </c>
      <c r="C484" s="18" t="s">
        <v>49</v>
      </c>
      <c r="D484" s="18" t="s">
        <v>171</v>
      </c>
      <c r="E484" s="18" t="s">
        <v>182</v>
      </c>
      <c r="F484" s="18">
        <v>124000</v>
      </c>
      <c r="G484" s="18">
        <f t="shared" si="7"/>
        <v>132680</v>
      </c>
      <c r="H484" s="18"/>
      <c r="L484" s="18"/>
      <c r="M484" s="5"/>
      <c r="N484" s="18"/>
      <c r="O484" s="17"/>
    </row>
    <row r="485" spans="1:15" x14ac:dyDescent="0.3">
      <c r="A485" s="18" t="s">
        <v>237</v>
      </c>
      <c r="B485" s="18" t="s">
        <v>169</v>
      </c>
      <c r="C485" s="18" t="s">
        <v>47</v>
      </c>
      <c r="D485" s="18" t="s">
        <v>171</v>
      </c>
      <c r="E485" s="18" t="s">
        <v>182</v>
      </c>
      <c r="F485" s="18">
        <v>124000</v>
      </c>
      <c r="G485" s="18">
        <f t="shared" si="7"/>
        <v>132680</v>
      </c>
      <c r="H485" s="18"/>
      <c r="L485" s="18"/>
      <c r="M485" s="5"/>
      <c r="N485" s="18"/>
      <c r="O485" s="17"/>
    </row>
    <row r="486" spans="1:15" x14ac:dyDescent="0.3">
      <c r="A486" s="18" t="s">
        <v>236</v>
      </c>
      <c r="B486" s="18" t="s">
        <v>172</v>
      </c>
      <c r="C486" s="18" t="s">
        <v>45</v>
      </c>
      <c r="D486" s="18" t="s">
        <v>171</v>
      </c>
      <c r="E486" s="18" t="s">
        <v>160</v>
      </c>
      <c r="F486" s="18">
        <v>47000</v>
      </c>
      <c r="G486" s="18">
        <f t="shared" si="7"/>
        <v>47000</v>
      </c>
      <c r="H486" s="18"/>
      <c r="L486" s="18"/>
      <c r="M486" s="5"/>
      <c r="N486" s="18"/>
      <c r="O486" s="17"/>
    </row>
    <row r="487" spans="1:15" x14ac:dyDescent="0.3">
      <c r="A487" s="18" t="s">
        <v>235</v>
      </c>
      <c r="B487" s="18" t="s">
        <v>187</v>
      </c>
      <c r="C487" s="18" t="s">
        <v>44</v>
      </c>
      <c r="D487" s="18" t="s">
        <v>167</v>
      </c>
      <c r="E487" s="18" t="s">
        <v>160</v>
      </c>
      <c r="F487" s="18">
        <v>89000</v>
      </c>
      <c r="G487" s="18">
        <f t="shared" si="7"/>
        <v>89000</v>
      </c>
      <c r="H487" s="18"/>
      <c r="L487" s="18"/>
      <c r="M487" s="5"/>
      <c r="N487" s="18"/>
      <c r="O487" s="17"/>
    </row>
    <row r="488" spans="1:15" x14ac:dyDescent="0.3">
      <c r="A488" s="18" t="s">
        <v>234</v>
      </c>
      <c r="B488" s="18" t="s">
        <v>180</v>
      </c>
      <c r="C488" s="18" t="s">
        <v>41</v>
      </c>
      <c r="D488" s="18" t="s">
        <v>167</v>
      </c>
      <c r="E488" s="18" t="s">
        <v>160</v>
      </c>
      <c r="F488" s="18">
        <v>145000</v>
      </c>
      <c r="G488" s="18">
        <f t="shared" si="7"/>
        <v>145000</v>
      </c>
      <c r="H488" s="18"/>
      <c r="L488" s="18"/>
      <c r="M488" s="5"/>
      <c r="N488" s="18"/>
      <c r="O488" s="17"/>
    </row>
    <row r="489" spans="1:15" x14ac:dyDescent="0.3">
      <c r="A489" s="18" t="s">
        <v>233</v>
      </c>
      <c r="B489" s="18" t="s">
        <v>185</v>
      </c>
      <c r="C489" s="18" t="s">
        <v>32</v>
      </c>
      <c r="D489" s="18" t="s">
        <v>171</v>
      </c>
      <c r="E489" s="18" t="s">
        <v>160</v>
      </c>
      <c r="F489" s="18">
        <v>59000</v>
      </c>
      <c r="G489" s="18">
        <f t="shared" si="7"/>
        <v>59000</v>
      </c>
      <c r="H489" s="18"/>
      <c r="L489" s="18"/>
      <c r="M489" s="5"/>
      <c r="N489" s="18"/>
      <c r="O489" s="17"/>
    </row>
    <row r="490" spans="1:15" x14ac:dyDescent="0.3">
      <c r="A490" s="18" t="s">
        <v>232</v>
      </c>
      <c r="B490" s="18" t="s">
        <v>184</v>
      </c>
      <c r="C490" s="18" t="s">
        <v>37</v>
      </c>
      <c r="D490" s="18" t="s">
        <v>167</v>
      </c>
      <c r="E490" s="18" t="s">
        <v>160</v>
      </c>
      <c r="F490" s="18">
        <v>121000</v>
      </c>
      <c r="G490" s="18">
        <f t="shared" si="7"/>
        <v>121000</v>
      </c>
      <c r="H490" s="18"/>
      <c r="L490" s="18"/>
      <c r="M490" s="5"/>
      <c r="N490" s="18"/>
      <c r="O490" s="17"/>
    </row>
    <row r="491" spans="1:15" x14ac:dyDescent="0.3">
      <c r="A491" s="18" t="s">
        <v>229</v>
      </c>
      <c r="B491" s="18" t="s">
        <v>183</v>
      </c>
      <c r="C491" s="18" t="s">
        <v>35</v>
      </c>
      <c r="D491" s="18" t="s">
        <v>171</v>
      </c>
      <c r="E491" s="18" t="s">
        <v>182</v>
      </c>
      <c r="F491" s="18">
        <v>101000</v>
      </c>
      <c r="G491" s="18">
        <f t="shared" si="7"/>
        <v>108070</v>
      </c>
      <c r="H491" s="18"/>
      <c r="L491" s="18"/>
      <c r="M491" s="5"/>
      <c r="N491" s="18"/>
      <c r="O491" s="17"/>
    </row>
    <row r="492" spans="1:15" x14ac:dyDescent="0.3">
      <c r="A492" s="18" t="s">
        <v>231</v>
      </c>
      <c r="B492" s="18" t="s">
        <v>181</v>
      </c>
      <c r="C492" s="18" t="s">
        <v>13</v>
      </c>
      <c r="D492" s="18" t="s">
        <v>161</v>
      </c>
      <c r="E492" s="18" t="s">
        <v>179</v>
      </c>
      <c r="F492" s="18">
        <v>136000</v>
      </c>
      <c r="G492" s="18">
        <f t="shared" si="7"/>
        <v>136000</v>
      </c>
      <c r="H492" s="18"/>
      <c r="L492" s="18"/>
      <c r="M492" s="5"/>
      <c r="N492" s="18"/>
      <c r="O492" s="17"/>
    </row>
    <row r="493" spans="1:15" x14ac:dyDescent="0.3">
      <c r="A493" s="18" t="s">
        <v>230</v>
      </c>
      <c r="B493" s="18" t="s">
        <v>180</v>
      </c>
      <c r="C493" s="18" t="s">
        <v>29</v>
      </c>
      <c r="D493" s="18" t="s">
        <v>161</v>
      </c>
      <c r="E493" s="18" t="s">
        <v>179</v>
      </c>
      <c r="F493" s="18">
        <v>89000</v>
      </c>
      <c r="G493" s="18">
        <f t="shared" si="7"/>
        <v>89000</v>
      </c>
      <c r="H493" s="18"/>
      <c r="L493" s="18"/>
      <c r="M493" s="5"/>
      <c r="N493" s="18"/>
      <c r="O493" s="17"/>
    </row>
    <row r="494" spans="1:15" x14ac:dyDescent="0.3">
      <c r="A494" s="18" t="s">
        <v>229</v>
      </c>
      <c r="B494" s="18" t="s">
        <v>178</v>
      </c>
      <c r="C494" s="18" t="s">
        <v>32</v>
      </c>
      <c r="D494" s="18" t="s">
        <v>161</v>
      </c>
      <c r="E494" s="18" t="s">
        <v>160</v>
      </c>
      <c r="F494" s="18">
        <v>47000</v>
      </c>
      <c r="G494" s="18">
        <f t="shared" si="7"/>
        <v>47000</v>
      </c>
      <c r="H494" s="18"/>
      <c r="L494" s="18"/>
      <c r="M494" s="5"/>
      <c r="N494" s="18"/>
      <c r="O494" s="17"/>
    </row>
    <row r="495" spans="1:15" x14ac:dyDescent="0.3">
      <c r="A495" s="18" t="s">
        <v>228</v>
      </c>
      <c r="B495" s="18" t="s">
        <v>177</v>
      </c>
      <c r="C495" s="18" t="s">
        <v>29</v>
      </c>
      <c r="D495" s="18" t="s">
        <v>167</v>
      </c>
      <c r="E495" s="18" t="s">
        <v>160</v>
      </c>
      <c r="F495" s="18">
        <v>128000</v>
      </c>
      <c r="G495" s="18">
        <f t="shared" si="7"/>
        <v>128000</v>
      </c>
      <c r="H495" s="18"/>
      <c r="L495" s="18"/>
      <c r="M495" s="5"/>
      <c r="N495" s="18"/>
      <c r="O495" s="17"/>
    </row>
    <row r="496" spans="1:15" x14ac:dyDescent="0.3">
      <c r="A496" s="18" t="s">
        <v>227</v>
      </c>
      <c r="B496" s="18" t="s">
        <v>176</v>
      </c>
      <c r="C496" s="18" t="s">
        <v>27</v>
      </c>
      <c r="D496" s="18" t="s">
        <v>167</v>
      </c>
      <c r="E496" s="18" t="s">
        <v>160</v>
      </c>
      <c r="F496" s="18">
        <v>87000</v>
      </c>
      <c r="G496" s="18">
        <f t="shared" si="7"/>
        <v>87000</v>
      </c>
      <c r="H496" s="18"/>
      <c r="L496" s="18"/>
      <c r="M496" s="5"/>
      <c r="N496" s="18"/>
      <c r="O496" s="17"/>
    </row>
    <row r="497" spans="1:15" x14ac:dyDescent="0.3">
      <c r="A497" s="18" t="s">
        <v>226</v>
      </c>
      <c r="B497" s="18" t="s">
        <v>175</v>
      </c>
      <c r="C497" s="18" t="s">
        <v>25</v>
      </c>
      <c r="D497" s="18" t="s">
        <v>171</v>
      </c>
      <c r="E497" s="18" t="s">
        <v>160</v>
      </c>
      <c r="F497" s="18">
        <v>65000</v>
      </c>
      <c r="G497" s="18">
        <f t="shared" si="7"/>
        <v>65000</v>
      </c>
      <c r="H497" s="18"/>
      <c r="L497" s="18"/>
      <c r="M497" s="5"/>
      <c r="N497" s="18"/>
      <c r="O497" s="17"/>
    </row>
    <row r="498" spans="1:15" x14ac:dyDescent="0.3">
      <c r="A498" s="18" t="s">
        <v>225</v>
      </c>
      <c r="B498" s="18" t="s">
        <v>174</v>
      </c>
      <c r="C498" s="18" t="s">
        <v>23</v>
      </c>
      <c r="D498" s="18" t="s">
        <v>161</v>
      </c>
      <c r="E498" s="18" t="s">
        <v>160</v>
      </c>
      <c r="F498" s="18">
        <v>62000</v>
      </c>
      <c r="G498" s="18">
        <f t="shared" si="7"/>
        <v>62000</v>
      </c>
      <c r="H498" s="18"/>
      <c r="L498" s="18"/>
      <c r="M498" s="5"/>
      <c r="N498" s="18"/>
      <c r="O498" s="17"/>
    </row>
    <row r="499" spans="1:15" x14ac:dyDescent="0.3">
      <c r="A499" s="18" t="s">
        <v>224</v>
      </c>
      <c r="B499" s="18" t="s">
        <v>173</v>
      </c>
      <c r="C499" s="18" t="s">
        <v>21</v>
      </c>
      <c r="D499" s="18" t="s">
        <v>167</v>
      </c>
      <c r="E499" s="18" t="s">
        <v>160</v>
      </c>
      <c r="F499" s="18">
        <v>148000</v>
      </c>
      <c r="G499" s="18">
        <f t="shared" si="7"/>
        <v>148000</v>
      </c>
      <c r="H499" s="18"/>
      <c r="L499" s="18"/>
      <c r="M499" s="5"/>
      <c r="N499" s="18"/>
      <c r="O499" s="17"/>
    </row>
    <row r="500" spans="1:15" x14ac:dyDescent="0.3">
      <c r="A500" s="18" t="s">
        <v>223</v>
      </c>
      <c r="B500" s="18" t="s">
        <v>172</v>
      </c>
      <c r="C500" s="18" t="s">
        <v>18</v>
      </c>
      <c r="D500" s="18" t="s">
        <v>171</v>
      </c>
      <c r="E500" s="18" t="s">
        <v>160</v>
      </c>
      <c r="F500" s="18">
        <v>34000</v>
      </c>
      <c r="G500" s="18">
        <f t="shared" si="7"/>
        <v>34000</v>
      </c>
      <c r="H500" s="18"/>
      <c r="L500" s="18"/>
      <c r="M500" s="5"/>
      <c r="N500" s="18"/>
      <c r="O500" s="17"/>
    </row>
    <row r="501" spans="1:15" x14ac:dyDescent="0.3">
      <c r="A501" s="18" t="s">
        <v>222</v>
      </c>
      <c r="B501" s="18" t="s">
        <v>170</v>
      </c>
      <c r="C501" s="18" t="s">
        <v>15</v>
      </c>
      <c r="D501" s="18" t="s">
        <v>167</v>
      </c>
      <c r="E501" s="18" t="s">
        <v>160</v>
      </c>
      <c r="F501" s="18">
        <v>80000</v>
      </c>
      <c r="G501" s="18">
        <f t="shared" si="7"/>
        <v>80000</v>
      </c>
      <c r="H501" s="18"/>
      <c r="L501" s="18"/>
      <c r="M501" s="5"/>
      <c r="N501" s="18"/>
      <c r="O501" s="17"/>
    </row>
    <row r="502" spans="1:15" x14ac:dyDescent="0.3">
      <c r="A502" s="18" t="s">
        <v>221</v>
      </c>
      <c r="B502" s="18" t="s">
        <v>169</v>
      </c>
      <c r="C502" s="18" t="s">
        <v>13</v>
      </c>
      <c r="D502" s="18" t="s">
        <v>167</v>
      </c>
      <c r="E502" s="18" t="s">
        <v>160</v>
      </c>
      <c r="F502" s="18">
        <v>138000</v>
      </c>
      <c r="G502" s="18">
        <f t="shared" si="7"/>
        <v>138000</v>
      </c>
      <c r="H502" s="18"/>
      <c r="L502" s="18"/>
      <c r="M502" s="5"/>
      <c r="N502" s="18"/>
      <c r="O502" s="17"/>
    </row>
    <row r="503" spans="1:15" x14ac:dyDescent="0.3">
      <c r="A503" s="18" t="s">
        <v>220</v>
      </c>
      <c r="B503" s="18" t="s">
        <v>166</v>
      </c>
      <c r="C503" s="18" t="s">
        <v>10</v>
      </c>
      <c r="D503" s="18" t="s">
        <v>161</v>
      </c>
      <c r="E503" s="18" t="s">
        <v>160</v>
      </c>
      <c r="F503" s="18">
        <v>74000</v>
      </c>
      <c r="G503" s="18">
        <f t="shared" si="7"/>
        <v>74000</v>
      </c>
      <c r="H503" s="18"/>
      <c r="L503" s="18"/>
      <c r="M503" s="5"/>
      <c r="N503" s="18"/>
      <c r="O503" s="17"/>
    </row>
    <row r="504" spans="1:15" x14ac:dyDescent="0.3">
      <c r="A504" s="18" t="s">
        <v>219</v>
      </c>
      <c r="B504" s="18" t="s">
        <v>164</v>
      </c>
      <c r="C504" s="18" t="s">
        <v>7</v>
      </c>
      <c r="D504" s="18" t="s">
        <v>161</v>
      </c>
      <c r="E504" s="18" t="s">
        <v>160</v>
      </c>
      <c r="F504" s="18">
        <v>54000</v>
      </c>
      <c r="G504" s="18">
        <f t="shared" si="7"/>
        <v>54000</v>
      </c>
      <c r="H504" s="18"/>
      <c r="L504" s="18"/>
      <c r="M504" s="5"/>
      <c r="N504" s="18"/>
      <c r="O504" s="17"/>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489B0-16EF-4042-AECF-3F491D5A5948}">
  <sheetPr filterMode="1"/>
  <dimension ref="A1:O507"/>
  <sheetViews>
    <sheetView workbookViewId="0">
      <selection activeCell="J513" sqref="J513"/>
    </sheetView>
  </sheetViews>
  <sheetFormatPr defaultRowHeight="14.4" x14ac:dyDescent="0.3"/>
  <cols>
    <col min="1" max="1" width="6" bestFit="1" customWidth="1"/>
    <col min="2" max="2" width="12.33203125" bestFit="1" customWidth="1"/>
    <col min="3" max="3" width="16.33203125" bestFit="1" customWidth="1"/>
    <col min="4" max="4" width="13.6640625" bestFit="1" customWidth="1"/>
    <col min="5" max="5" width="11.44140625" customWidth="1"/>
    <col min="6" max="6" width="18" customWidth="1"/>
    <col min="7" max="7" width="17.88671875" bestFit="1" customWidth="1"/>
    <col min="8" max="8" width="27.6640625" bestFit="1" customWidth="1"/>
    <col min="9" max="9" width="6.5546875" bestFit="1" customWidth="1"/>
    <col min="10" max="11" width="12.33203125" customWidth="1"/>
    <col min="12" max="12" width="14.5546875" customWidth="1"/>
    <col min="13" max="13" width="13.33203125" customWidth="1"/>
    <col min="14" max="14" width="15.5546875" customWidth="1"/>
    <col min="15" max="15" width="10.5546875" bestFit="1" customWidth="1"/>
  </cols>
  <sheetData>
    <row r="1" spans="1:15" ht="91.2" customHeight="1" thickTop="1" thickBot="1" x14ac:dyDescent="0.35">
      <c r="A1" s="40" t="s">
        <v>458</v>
      </c>
      <c r="B1" s="41"/>
      <c r="C1" s="41"/>
      <c r="D1" s="41"/>
      <c r="E1" s="41"/>
      <c r="F1" s="41"/>
      <c r="G1" s="41"/>
      <c r="H1" s="42"/>
      <c r="J1" s="3">
        <v>1.5</v>
      </c>
      <c r="K1" s="2"/>
      <c r="O1" s="5">
        <v>7.0000000000000007E-2</v>
      </c>
    </row>
    <row r="2" spans="1:15" ht="15" thickTop="1" x14ac:dyDescent="0.3"/>
    <row r="5" spans="1:15" x14ac:dyDescent="0.3">
      <c r="N5" s="20"/>
      <c r="O5" s="19"/>
    </row>
    <row r="6" spans="1:15" x14ac:dyDescent="0.3">
      <c r="H6" s="18"/>
      <c r="L6" s="18"/>
      <c r="M6" s="5"/>
      <c r="N6" s="18"/>
      <c r="O6" s="17"/>
    </row>
    <row r="7" spans="1:15" x14ac:dyDescent="0.3">
      <c r="H7" s="18"/>
      <c r="L7" s="18"/>
      <c r="M7" s="5"/>
      <c r="N7" s="18"/>
      <c r="O7" s="17"/>
    </row>
    <row r="8" spans="1:15" ht="57.6" x14ac:dyDescent="0.3">
      <c r="A8" s="11" t="s">
        <v>218</v>
      </c>
      <c r="B8" s="13" t="s">
        <v>158</v>
      </c>
      <c r="C8" s="11" t="s">
        <v>217</v>
      </c>
      <c r="D8" s="11" t="s">
        <v>216</v>
      </c>
      <c r="E8" s="11" t="s">
        <v>215</v>
      </c>
      <c r="F8" s="11" t="s">
        <v>2</v>
      </c>
      <c r="G8" s="11" t="s">
        <v>214</v>
      </c>
      <c r="H8" s="11" t="s">
        <v>213</v>
      </c>
      <c r="I8" s="11" t="s">
        <v>156</v>
      </c>
      <c r="J8" s="11" t="s">
        <v>212</v>
      </c>
      <c r="K8" s="12" t="s">
        <v>155</v>
      </c>
      <c r="L8" s="11" t="s">
        <v>154</v>
      </c>
      <c r="M8" s="10" t="s">
        <v>211</v>
      </c>
      <c r="N8" s="18"/>
      <c r="O8" s="17"/>
    </row>
    <row r="9" spans="1:15" hidden="1" x14ac:dyDescent="0.3">
      <c r="A9" s="7" t="s">
        <v>187</v>
      </c>
      <c r="B9" s="7" t="s">
        <v>152</v>
      </c>
      <c r="C9" s="7" t="s">
        <v>163</v>
      </c>
      <c r="D9" s="7">
        <v>21</v>
      </c>
      <c r="E9" s="7" t="s">
        <v>162</v>
      </c>
      <c r="F9" s="7" t="s">
        <v>24</v>
      </c>
      <c r="G9" s="7" t="s">
        <v>171</v>
      </c>
      <c r="H9" s="7" t="s">
        <v>160</v>
      </c>
      <c r="I9" s="7">
        <v>60000</v>
      </c>
      <c r="J9" s="7">
        <v>147</v>
      </c>
      <c r="K9" s="8">
        <v>0.06</v>
      </c>
      <c r="L9" s="7">
        <v>577.35</v>
      </c>
      <c r="M9" s="6"/>
      <c r="N9" s="18"/>
      <c r="O9" s="17"/>
    </row>
    <row r="10" spans="1:15" hidden="1" x14ac:dyDescent="0.3">
      <c r="A10" s="7" t="s">
        <v>181</v>
      </c>
      <c r="B10" s="7" t="s">
        <v>151</v>
      </c>
      <c r="C10" s="7" t="s">
        <v>165</v>
      </c>
      <c r="D10" s="7">
        <v>36</v>
      </c>
      <c r="E10" s="7" t="s">
        <v>168</v>
      </c>
      <c r="F10" s="7" t="s">
        <v>108</v>
      </c>
      <c r="G10" s="7" t="s">
        <v>161</v>
      </c>
      <c r="H10" s="7" t="s">
        <v>160</v>
      </c>
      <c r="I10" s="7">
        <v>34000</v>
      </c>
      <c r="J10" s="7">
        <v>97</v>
      </c>
      <c r="K10" s="8">
        <v>0.04</v>
      </c>
      <c r="L10" s="7">
        <v>410.81</v>
      </c>
      <c r="M10" s="6"/>
      <c r="N10" s="18"/>
      <c r="O10" s="17"/>
    </row>
    <row r="11" spans="1:15" hidden="1" x14ac:dyDescent="0.3">
      <c r="A11" s="7" t="s">
        <v>178</v>
      </c>
      <c r="B11" s="7" t="s">
        <v>123</v>
      </c>
      <c r="C11" s="7" t="s">
        <v>165</v>
      </c>
      <c r="D11" s="7">
        <v>36</v>
      </c>
      <c r="E11" s="9" t="s">
        <v>186</v>
      </c>
      <c r="F11" s="7" t="s">
        <v>99</v>
      </c>
      <c r="G11" s="7" t="s">
        <v>167</v>
      </c>
      <c r="H11" s="7" t="s">
        <v>160</v>
      </c>
      <c r="I11" s="7">
        <v>39000</v>
      </c>
      <c r="J11" s="7">
        <v>34</v>
      </c>
      <c r="K11" s="8">
        <v>0.05</v>
      </c>
      <c r="L11" s="7">
        <v>1232.6099999999999</v>
      </c>
      <c r="M11" s="6"/>
      <c r="N11" s="18"/>
      <c r="O11" s="17"/>
    </row>
    <row r="12" spans="1:15" hidden="1" x14ac:dyDescent="0.3">
      <c r="A12" s="7" t="s">
        <v>208</v>
      </c>
      <c r="B12" s="7" t="s">
        <v>18</v>
      </c>
      <c r="C12" s="7" t="s">
        <v>165</v>
      </c>
      <c r="D12" s="7">
        <v>69</v>
      </c>
      <c r="E12" s="7" t="s">
        <v>162</v>
      </c>
      <c r="F12" s="7" t="s">
        <v>52</v>
      </c>
      <c r="G12" s="7" t="s">
        <v>167</v>
      </c>
      <c r="H12" s="7" t="s">
        <v>160</v>
      </c>
      <c r="I12" s="7">
        <v>103000</v>
      </c>
      <c r="J12" s="7">
        <v>64</v>
      </c>
      <c r="K12" s="8">
        <v>0.03</v>
      </c>
      <c r="L12" s="7">
        <v>1743.56</v>
      </c>
      <c r="M12" s="6"/>
      <c r="N12" s="18"/>
      <c r="O12" s="17"/>
    </row>
    <row r="13" spans="1:15" hidden="1" x14ac:dyDescent="0.3">
      <c r="A13" s="7" t="s">
        <v>184</v>
      </c>
      <c r="B13" s="7" t="s">
        <v>123</v>
      </c>
      <c r="C13" s="7" t="s">
        <v>163</v>
      </c>
      <c r="D13" s="7">
        <v>68</v>
      </c>
      <c r="E13" s="7" t="s">
        <v>162</v>
      </c>
      <c r="F13" s="7" t="s">
        <v>48</v>
      </c>
      <c r="G13" s="7" t="s">
        <v>167</v>
      </c>
      <c r="H13" s="7" t="s">
        <v>160</v>
      </c>
      <c r="I13" s="7">
        <v>63000</v>
      </c>
      <c r="J13" s="7">
        <v>32</v>
      </c>
      <c r="K13" s="8">
        <v>0.06</v>
      </c>
      <c r="L13" s="7">
        <v>2135.36</v>
      </c>
      <c r="M13" s="6"/>
      <c r="N13" s="18"/>
      <c r="O13" s="17"/>
    </row>
    <row r="14" spans="1:15" hidden="1" x14ac:dyDescent="0.3">
      <c r="A14" s="7" t="s">
        <v>185</v>
      </c>
      <c r="B14" s="7" t="s">
        <v>54</v>
      </c>
      <c r="C14" s="7" t="s">
        <v>165</v>
      </c>
      <c r="D14" s="7">
        <v>70</v>
      </c>
      <c r="E14" s="7" t="s">
        <v>168</v>
      </c>
      <c r="F14" s="7" t="s">
        <v>127</v>
      </c>
      <c r="G14" s="7" t="s">
        <v>167</v>
      </c>
      <c r="H14" s="7" t="s">
        <v>160</v>
      </c>
      <c r="I14" s="7">
        <v>111000</v>
      </c>
      <c r="J14" s="7">
        <v>53</v>
      </c>
      <c r="K14" s="8">
        <v>0.04</v>
      </c>
      <c r="L14" s="7">
        <v>2288.2600000000002</v>
      </c>
      <c r="M14" s="6"/>
      <c r="N14" s="18"/>
      <c r="O14" s="17"/>
    </row>
    <row r="15" spans="1:15" hidden="1" x14ac:dyDescent="0.3">
      <c r="A15" s="7" t="s">
        <v>173</v>
      </c>
      <c r="B15" s="7" t="s">
        <v>150</v>
      </c>
      <c r="C15" s="7" t="s">
        <v>163</v>
      </c>
      <c r="D15" s="7">
        <v>53</v>
      </c>
      <c r="E15" s="7" t="s">
        <v>168</v>
      </c>
      <c r="F15" s="7" t="s">
        <v>38</v>
      </c>
      <c r="G15" s="7" t="s">
        <v>167</v>
      </c>
      <c r="H15" s="7" t="s">
        <v>160</v>
      </c>
      <c r="I15" s="7">
        <v>129000</v>
      </c>
      <c r="J15" s="7">
        <v>150</v>
      </c>
      <c r="K15" s="8">
        <v>0.05</v>
      </c>
      <c r="L15" s="7">
        <v>1158.3</v>
      </c>
      <c r="M15" s="6"/>
      <c r="N15" s="18"/>
      <c r="O15" s="17"/>
    </row>
    <row r="16" spans="1:15" hidden="1" x14ac:dyDescent="0.3">
      <c r="A16" s="7" t="s">
        <v>209</v>
      </c>
      <c r="B16" s="7" t="s">
        <v>63</v>
      </c>
      <c r="C16" s="7" t="s">
        <v>165</v>
      </c>
      <c r="D16" s="7">
        <v>68</v>
      </c>
      <c r="E16" s="7" t="s">
        <v>168</v>
      </c>
      <c r="F16" s="7" t="s">
        <v>138</v>
      </c>
      <c r="G16" s="7" t="s">
        <v>167</v>
      </c>
      <c r="H16" s="7" t="s">
        <v>160</v>
      </c>
      <c r="I16" s="7">
        <v>87000</v>
      </c>
      <c r="J16" s="7">
        <v>44</v>
      </c>
      <c r="K16" s="8">
        <v>0.03</v>
      </c>
      <c r="L16" s="7">
        <v>2090.48</v>
      </c>
      <c r="M16" s="6"/>
      <c r="N16" s="18"/>
      <c r="O16" s="17"/>
    </row>
    <row r="17" spans="1:15" hidden="1" x14ac:dyDescent="0.3">
      <c r="A17" s="7" t="s">
        <v>185</v>
      </c>
      <c r="B17" s="7" t="s">
        <v>143</v>
      </c>
      <c r="C17" s="7" t="s">
        <v>165</v>
      </c>
      <c r="D17" s="7">
        <v>35</v>
      </c>
      <c r="E17" s="7" t="s">
        <v>162</v>
      </c>
      <c r="F17" s="7" t="s">
        <v>12</v>
      </c>
      <c r="G17" s="7" t="s">
        <v>171</v>
      </c>
      <c r="H17" s="7" t="s">
        <v>182</v>
      </c>
      <c r="I17" s="7">
        <v>143000</v>
      </c>
      <c r="J17" s="7">
        <v>133</v>
      </c>
      <c r="K17" s="8">
        <v>0.06</v>
      </c>
      <c r="L17" s="7">
        <v>1474.61</v>
      </c>
      <c r="M17" s="6"/>
      <c r="N17" s="18"/>
      <c r="O17" s="17"/>
    </row>
    <row r="18" spans="1:15" hidden="1" x14ac:dyDescent="0.3">
      <c r="A18" s="7" t="s">
        <v>188</v>
      </c>
      <c r="B18" s="7" t="s">
        <v>123</v>
      </c>
      <c r="C18" s="7" t="s">
        <v>165</v>
      </c>
      <c r="D18" s="7">
        <v>51</v>
      </c>
      <c r="E18" s="7" t="s">
        <v>186</v>
      </c>
      <c r="F18" s="7" t="s">
        <v>34</v>
      </c>
      <c r="G18" s="7" t="s">
        <v>161</v>
      </c>
      <c r="H18" s="7" t="s">
        <v>179</v>
      </c>
      <c r="I18" s="7">
        <v>81000</v>
      </c>
      <c r="J18" s="7">
        <v>164</v>
      </c>
      <c r="K18" s="8">
        <v>7.0000000000000007E-2</v>
      </c>
      <c r="L18" s="7">
        <v>768.59</v>
      </c>
      <c r="M18" s="6"/>
      <c r="N18" s="18"/>
      <c r="O18" s="17"/>
    </row>
    <row r="19" spans="1:15" hidden="1" x14ac:dyDescent="0.3">
      <c r="A19" s="7" t="s">
        <v>188</v>
      </c>
      <c r="B19" s="7" t="s">
        <v>25</v>
      </c>
      <c r="C19" s="7" t="s">
        <v>165</v>
      </c>
      <c r="D19" s="7">
        <v>44</v>
      </c>
      <c r="E19" s="7" t="s">
        <v>168</v>
      </c>
      <c r="F19" s="7" t="s">
        <v>9</v>
      </c>
      <c r="G19" s="7" t="s">
        <v>167</v>
      </c>
      <c r="H19" s="7" t="s">
        <v>160</v>
      </c>
      <c r="I19" s="7">
        <v>82000</v>
      </c>
      <c r="J19" s="7">
        <v>44</v>
      </c>
      <c r="K19" s="8">
        <v>0.05</v>
      </c>
      <c r="L19" s="7">
        <v>2043.56</v>
      </c>
      <c r="M19" s="6"/>
      <c r="N19" s="18"/>
      <c r="O19" s="17"/>
    </row>
    <row r="20" spans="1:15" hidden="1" x14ac:dyDescent="0.3">
      <c r="A20" s="7" t="s">
        <v>172</v>
      </c>
      <c r="B20" s="7" t="s">
        <v>149</v>
      </c>
      <c r="C20" s="7" t="s">
        <v>165</v>
      </c>
      <c r="D20" s="7">
        <v>46</v>
      </c>
      <c r="E20" s="7" t="s">
        <v>162</v>
      </c>
      <c r="F20" s="7" t="s">
        <v>6</v>
      </c>
      <c r="G20" s="7" t="s">
        <v>161</v>
      </c>
      <c r="H20" s="7" t="s">
        <v>160</v>
      </c>
      <c r="I20" s="7">
        <v>74000</v>
      </c>
      <c r="J20" s="7">
        <v>176</v>
      </c>
      <c r="K20" s="8">
        <v>0.04</v>
      </c>
      <c r="L20" s="7">
        <v>556.46</v>
      </c>
      <c r="M20" s="6"/>
      <c r="N20" s="18"/>
      <c r="O20" s="17"/>
    </row>
    <row r="21" spans="1:15" hidden="1" x14ac:dyDescent="0.3">
      <c r="A21" s="7" t="s">
        <v>195</v>
      </c>
      <c r="B21" s="7" t="s">
        <v>15</v>
      </c>
      <c r="C21" s="7" t="s">
        <v>165</v>
      </c>
      <c r="D21" s="7">
        <v>40</v>
      </c>
      <c r="E21" s="7" t="s">
        <v>162</v>
      </c>
      <c r="F21" s="7" t="s">
        <v>100</v>
      </c>
      <c r="G21" s="7" t="s">
        <v>167</v>
      </c>
      <c r="H21" s="7" t="s">
        <v>160</v>
      </c>
      <c r="I21" s="7">
        <v>48000</v>
      </c>
      <c r="J21" s="7">
        <v>108</v>
      </c>
      <c r="K21" s="8">
        <v>7.0000000000000007E-2</v>
      </c>
      <c r="L21" s="7">
        <v>600.29999999999995</v>
      </c>
      <c r="M21" s="6"/>
      <c r="N21" s="18"/>
      <c r="O21" s="17"/>
    </row>
    <row r="22" spans="1:15" hidden="1" x14ac:dyDescent="0.3">
      <c r="A22" s="7" t="s">
        <v>164</v>
      </c>
      <c r="B22" s="7" t="s">
        <v>10</v>
      </c>
      <c r="C22" s="7" t="s">
        <v>163</v>
      </c>
      <c r="D22" s="7">
        <v>37</v>
      </c>
      <c r="E22" s="7" t="s">
        <v>168</v>
      </c>
      <c r="F22" s="7" t="s">
        <v>33</v>
      </c>
      <c r="G22" s="7" t="s">
        <v>161</v>
      </c>
      <c r="H22" s="7" t="s">
        <v>160</v>
      </c>
      <c r="I22" s="7">
        <v>64000</v>
      </c>
      <c r="J22" s="7">
        <v>164</v>
      </c>
      <c r="K22" s="8">
        <v>0.05</v>
      </c>
      <c r="L22" s="7">
        <v>539.42999999999995</v>
      </c>
      <c r="M22" s="6"/>
      <c r="N22" s="18"/>
      <c r="O22" s="17"/>
    </row>
    <row r="23" spans="1:15" hidden="1" x14ac:dyDescent="0.3">
      <c r="A23" s="7" t="s">
        <v>191</v>
      </c>
      <c r="B23" s="7" t="s">
        <v>117</v>
      </c>
      <c r="C23" s="7" t="s">
        <v>165</v>
      </c>
      <c r="D23" s="7">
        <v>65</v>
      </c>
      <c r="E23" s="7" t="s">
        <v>168</v>
      </c>
      <c r="F23" s="7" t="s">
        <v>109</v>
      </c>
      <c r="G23" s="7" t="s">
        <v>171</v>
      </c>
      <c r="H23" s="7" t="s">
        <v>160</v>
      </c>
      <c r="I23" s="7">
        <v>48000</v>
      </c>
      <c r="J23" s="7">
        <v>151</v>
      </c>
      <c r="K23" s="8">
        <v>0.04</v>
      </c>
      <c r="L23" s="7">
        <v>405.08</v>
      </c>
      <c r="M23" s="6"/>
      <c r="N23" s="18"/>
      <c r="O23" s="17"/>
    </row>
    <row r="24" spans="1:15" hidden="1" x14ac:dyDescent="0.3">
      <c r="A24" s="7" t="s">
        <v>190</v>
      </c>
      <c r="B24" s="7" t="s">
        <v>53</v>
      </c>
      <c r="C24" s="7" t="s">
        <v>163</v>
      </c>
      <c r="D24" s="7">
        <v>27</v>
      </c>
      <c r="E24" s="7" t="s">
        <v>168</v>
      </c>
      <c r="F24" s="7" t="s">
        <v>138</v>
      </c>
      <c r="G24" s="7" t="s">
        <v>167</v>
      </c>
      <c r="H24" s="7" t="s">
        <v>160</v>
      </c>
      <c r="I24" s="7">
        <v>106000</v>
      </c>
      <c r="J24" s="7">
        <v>75</v>
      </c>
      <c r="K24" s="8">
        <v>0.05</v>
      </c>
      <c r="L24" s="7">
        <v>1648.57</v>
      </c>
      <c r="M24" s="6"/>
      <c r="N24" s="18"/>
      <c r="O24" s="17"/>
    </row>
    <row r="25" spans="1:15" hidden="1" x14ac:dyDescent="0.3">
      <c r="A25" s="7" t="s">
        <v>200</v>
      </c>
      <c r="B25" s="7" t="s">
        <v>73</v>
      </c>
      <c r="C25" s="7" t="s">
        <v>163</v>
      </c>
      <c r="D25" s="7">
        <v>49</v>
      </c>
      <c r="E25" s="7" t="s">
        <v>162</v>
      </c>
      <c r="F25" s="7" t="s">
        <v>126</v>
      </c>
      <c r="G25" s="7" t="s">
        <v>171</v>
      </c>
      <c r="H25" s="7" t="s">
        <v>160</v>
      </c>
      <c r="I25" s="7">
        <v>59000</v>
      </c>
      <c r="J25" s="7">
        <v>115</v>
      </c>
      <c r="K25" s="8">
        <v>0.04</v>
      </c>
      <c r="L25" s="7">
        <v>618.49</v>
      </c>
      <c r="M25" s="6"/>
      <c r="N25" s="18"/>
      <c r="O25" s="17"/>
    </row>
    <row r="26" spans="1:15" hidden="1" x14ac:dyDescent="0.3">
      <c r="A26" s="7" t="s">
        <v>198</v>
      </c>
      <c r="B26" s="7" t="s">
        <v>128</v>
      </c>
      <c r="C26" s="7" t="s">
        <v>165</v>
      </c>
      <c r="D26" s="7">
        <v>41</v>
      </c>
      <c r="E26" s="7" t="s">
        <v>162</v>
      </c>
      <c r="F26" s="7" t="s">
        <v>124</v>
      </c>
      <c r="G26" s="7" t="s">
        <v>161</v>
      </c>
      <c r="H26" s="7" t="s">
        <v>160</v>
      </c>
      <c r="I26" s="7">
        <v>70000</v>
      </c>
      <c r="J26" s="7">
        <v>108</v>
      </c>
      <c r="K26" s="8">
        <v>7.0000000000000007E-2</v>
      </c>
      <c r="L26" s="7">
        <v>875.44</v>
      </c>
      <c r="M26" s="6"/>
      <c r="N26" s="18"/>
      <c r="O26" s="17"/>
    </row>
    <row r="27" spans="1:15" hidden="1" x14ac:dyDescent="0.3">
      <c r="A27" s="7" t="s">
        <v>172</v>
      </c>
      <c r="B27" s="7" t="s">
        <v>120</v>
      </c>
      <c r="C27" s="7" t="s">
        <v>165</v>
      </c>
      <c r="D27" s="7">
        <v>44</v>
      </c>
      <c r="E27" s="7" t="s">
        <v>162</v>
      </c>
      <c r="F27" s="7" t="s">
        <v>52</v>
      </c>
      <c r="G27" s="7" t="s">
        <v>161</v>
      </c>
      <c r="H27" s="7" t="s">
        <v>179</v>
      </c>
      <c r="I27" s="7">
        <v>103000</v>
      </c>
      <c r="J27" s="7">
        <v>61</v>
      </c>
      <c r="K27" s="8">
        <v>0.04</v>
      </c>
      <c r="L27" s="7">
        <v>1868.81</v>
      </c>
      <c r="M27" s="6"/>
      <c r="N27" s="18"/>
      <c r="O27" s="17"/>
    </row>
    <row r="28" spans="1:15" hidden="1" x14ac:dyDescent="0.3">
      <c r="A28" s="7" t="s">
        <v>210</v>
      </c>
      <c r="B28" s="7" t="s">
        <v>106</v>
      </c>
      <c r="C28" s="7" t="s">
        <v>165</v>
      </c>
      <c r="D28" s="7">
        <v>25</v>
      </c>
      <c r="E28" s="7" t="s">
        <v>168</v>
      </c>
      <c r="F28" s="7" t="s">
        <v>22</v>
      </c>
      <c r="G28" s="7" t="s">
        <v>167</v>
      </c>
      <c r="H28" s="7" t="s">
        <v>160</v>
      </c>
      <c r="I28" s="7">
        <v>96000</v>
      </c>
      <c r="J28" s="7">
        <v>98</v>
      </c>
      <c r="K28" s="8">
        <v>0.03</v>
      </c>
      <c r="L28" s="7">
        <v>1105.7</v>
      </c>
      <c r="M28" s="6"/>
      <c r="N28" s="18"/>
      <c r="O28" s="17"/>
    </row>
    <row r="29" spans="1:15" hidden="1" x14ac:dyDescent="0.3">
      <c r="A29" s="7" t="s">
        <v>174</v>
      </c>
      <c r="B29" s="7" t="s">
        <v>78</v>
      </c>
      <c r="C29" s="7" t="s">
        <v>165</v>
      </c>
      <c r="D29" s="7">
        <v>67</v>
      </c>
      <c r="E29" s="7" t="s">
        <v>168</v>
      </c>
      <c r="F29" s="7" t="s">
        <v>87</v>
      </c>
      <c r="G29" s="7" t="s">
        <v>167</v>
      </c>
      <c r="H29" s="7" t="s">
        <v>160</v>
      </c>
      <c r="I29" s="7">
        <v>72000</v>
      </c>
      <c r="J29" s="7">
        <v>64</v>
      </c>
      <c r="K29" s="8">
        <v>0.05</v>
      </c>
      <c r="L29" s="7">
        <v>1283.99</v>
      </c>
      <c r="M29" s="6"/>
      <c r="N29" s="18"/>
      <c r="O29" s="17"/>
    </row>
    <row r="30" spans="1:15" hidden="1" x14ac:dyDescent="0.3">
      <c r="A30" s="7" t="s">
        <v>169</v>
      </c>
      <c r="B30" s="7" t="s">
        <v>83</v>
      </c>
      <c r="C30" s="7" t="s">
        <v>165</v>
      </c>
      <c r="D30" s="7">
        <v>36</v>
      </c>
      <c r="E30" s="7" t="s">
        <v>186</v>
      </c>
      <c r="F30" s="7" t="s">
        <v>40</v>
      </c>
      <c r="G30" s="7" t="s">
        <v>161</v>
      </c>
      <c r="H30" s="7" t="s">
        <v>160</v>
      </c>
      <c r="I30" s="7">
        <v>46000</v>
      </c>
      <c r="J30" s="7">
        <v>108</v>
      </c>
      <c r="K30" s="8">
        <v>0.04</v>
      </c>
      <c r="L30" s="7">
        <v>507.88</v>
      </c>
      <c r="M30" s="6"/>
      <c r="N30" s="18"/>
      <c r="O30" s="17"/>
    </row>
    <row r="31" spans="1:15" hidden="1" x14ac:dyDescent="0.3">
      <c r="A31" s="7" t="s">
        <v>203</v>
      </c>
      <c r="B31" s="7" t="s">
        <v>134</v>
      </c>
      <c r="C31" s="7" t="s">
        <v>165</v>
      </c>
      <c r="D31" s="7">
        <v>33</v>
      </c>
      <c r="E31" s="7" t="s">
        <v>162</v>
      </c>
      <c r="F31" s="7" t="s">
        <v>17</v>
      </c>
      <c r="G31" s="7" t="s">
        <v>171</v>
      </c>
      <c r="H31" s="7" t="s">
        <v>160</v>
      </c>
      <c r="I31" s="7">
        <v>69000</v>
      </c>
      <c r="J31" s="7">
        <v>173</v>
      </c>
      <c r="K31" s="8">
        <v>0.03</v>
      </c>
      <c r="L31" s="7">
        <v>491.78</v>
      </c>
      <c r="M31" s="6"/>
      <c r="N31" s="18"/>
      <c r="O31" s="17"/>
    </row>
    <row r="32" spans="1:15" hidden="1" x14ac:dyDescent="0.3">
      <c r="A32" s="7" t="s">
        <v>201</v>
      </c>
      <c r="B32" s="7" t="s">
        <v>97</v>
      </c>
      <c r="C32" s="7" t="s">
        <v>163</v>
      </c>
      <c r="D32" s="7">
        <v>47</v>
      </c>
      <c r="E32" s="7" t="s">
        <v>162</v>
      </c>
      <c r="F32" s="7" t="s">
        <v>24</v>
      </c>
      <c r="G32" s="7" t="s">
        <v>171</v>
      </c>
      <c r="H32" s="7" t="s">
        <v>182</v>
      </c>
      <c r="I32" s="7">
        <v>124000</v>
      </c>
      <c r="J32" s="7">
        <v>89</v>
      </c>
      <c r="K32" s="8">
        <v>0.06</v>
      </c>
      <c r="L32" s="7">
        <v>1729.6</v>
      </c>
      <c r="M32" s="6"/>
      <c r="N32" s="18"/>
      <c r="O32" s="17"/>
    </row>
    <row r="33" spans="1:15" hidden="1" x14ac:dyDescent="0.3">
      <c r="A33" s="7" t="s">
        <v>172</v>
      </c>
      <c r="B33" s="7" t="s">
        <v>44</v>
      </c>
      <c r="C33" s="7" t="s">
        <v>165</v>
      </c>
      <c r="D33" s="7">
        <v>45</v>
      </c>
      <c r="E33" s="7" t="s">
        <v>168</v>
      </c>
      <c r="F33" s="7" t="s">
        <v>100</v>
      </c>
      <c r="G33" s="7" t="s">
        <v>161</v>
      </c>
      <c r="H33" s="7" t="s">
        <v>160</v>
      </c>
      <c r="I33" s="7">
        <v>62000</v>
      </c>
      <c r="J33" s="7">
        <v>24</v>
      </c>
      <c r="K33" s="8">
        <v>0.04</v>
      </c>
      <c r="L33" s="7">
        <v>2692.35</v>
      </c>
      <c r="M33" s="6"/>
      <c r="N33" s="18"/>
      <c r="O33" s="17"/>
    </row>
    <row r="34" spans="1:15" hidden="1" x14ac:dyDescent="0.3">
      <c r="A34" s="7" t="s">
        <v>180</v>
      </c>
      <c r="B34" s="7" t="s">
        <v>72</v>
      </c>
      <c r="C34" s="7" t="s">
        <v>163</v>
      </c>
      <c r="D34" s="7">
        <v>55</v>
      </c>
      <c r="E34" s="7" t="s">
        <v>168</v>
      </c>
      <c r="F34" s="7" t="s">
        <v>77</v>
      </c>
      <c r="G34" s="7" t="s">
        <v>167</v>
      </c>
      <c r="H34" s="7" t="s">
        <v>160</v>
      </c>
      <c r="I34" s="7">
        <v>40000</v>
      </c>
      <c r="J34" s="7">
        <v>42</v>
      </c>
      <c r="K34" s="8">
        <v>7.0000000000000007E-2</v>
      </c>
      <c r="L34" s="7">
        <v>1076.57</v>
      </c>
      <c r="M34" s="6"/>
      <c r="N34" s="18"/>
      <c r="O34" s="17"/>
    </row>
    <row r="35" spans="1:15" hidden="1" x14ac:dyDescent="0.3">
      <c r="A35" s="7" t="s">
        <v>208</v>
      </c>
      <c r="B35" s="7" t="s">
        <v>93</v>
      </c>
      <c r="C35" s="7" t="s">
        <v>165</v>
      </c>
      <c r="D35" s="7">
        <v>66</v>
      </c>
      <c r="E35" s="7" t="s">
        <v>168</v>
      </c>
      <c r="F35" s="7" t="s">
        <v>28</v>
      </c>
      <c r="G35" s="7" t="s">
        <v>171</v>
      </c>
      <c r="H35" s="7" t="s">
        <v>182</v>
      </c>
      <c r="I35" s="7">
        <v>139000</v>
      </c>
      <c r="J35" s="7">
        <v>167</v>
      </c>
      <c r="K35" s="8">
        <v>0.04</v>
      </c>
      <c r="L35" s="7">
        <v>1086.74</v>
      </c>
      <c r="M35" s="6"/>
      <c r="N35" s="18"/>
      <c r="O35" s="17"/>
    </row>
    <row r="36" spans="1:15" hidden="1" x14ac:dyDescent="0.3">
      <c r="A36" s="7" t="s">
        <v>194</v>
      </c>
      <c r="B36" s="7" t="s">
        <v>123</v>
      </c>
      <c r="C36" s="7" t="s">
        <v>165</v>
      </c>
      <c r="D36" s="7">
        <v>29</v>
      </c>
      <c r="E36" s="7" t="s">
        <v>168</v>
      </c>
      <c r="F36" s="7" t="s">
        <v>85</v>
      </c>
      <c r="G36" s="7" t="s">
        <v>161</v>
      </c>
      <c r="H36" s="7" t="s">
        <v>179</v>
      </c>
      <c r="I36" s="7">
        <v>150000</v>
      </c>
      <c r="J36" s="7">
        <v>145</v>
      </c>
      <c r="K36" s="8">
        <v>7.0000000000000007E-2</v>
      </c>
      <c r="L36" s="7">
        <v>1535.78</v>
      </c>
      <c r="M36" s="6"/>
      <c r="N36" s="18"/>
      <c r="O36" s="17"/>
    </row>
    <row r="37" spans="1:15" hidden="1" x14ac:dyDescent="0.3">
      <c r="A37" s="7" t="s">
        <v>178</v>
      </c>
      <c r="B37" s="7" t="s">
        <v>63</v>
      </c>
      <c r="C37" s="7" t="s">
        <v>165</v>
      </c>
      <c r="D37" s="7">
        <v>52</v>
      </c>
      <c r="E37" s="7" t="s">
        <v>168</v>
      </c>
      <c r="F37" s="7" t="s">
        <v>91</v>
      </c>
      <c r="G37" s="7" t="s">
        <v>161</v>
      </c>
      <c r="H37" s="7" t="s">
        <v>179</v>
      </c>
      <c r="I37" s="7">
        <v>102000</v>
      </c>
      <c r="J37" s="7">
        <v>57</v>
      </c>
      <c r="K37" s="8">
        <v>7.0000000000000007E-2</v>
      </c>
      <c r="L37" s="7">
        <v>2108.6</v>
      </c>
      <c r="M37" s="6"/>
      <c r="N37" s="18"/>
      <c r="O37" s="17"/>
    </row>
    <row r="38" spans="1:15" hidden="1" x14ac:dyDescent="0.3">
      <c r="A38" s="7" t="s">
        <v>203</v>
      </c>
      <c r="B38" s="7" t="s">
        <v>111</v>
      </c>
      <c r="C38" s="7" t="s">
        <v>165</v>
      </c>
      <c r="D38" s="7">
        <v>69</v>
      </c>
      <c r="E38" s="7" t="s">
        <v>162</v>
      </c>
      <c r="F38" s="7" t="s">
        <v>70</v>
      </c>
      <c r="G38" s="7" t="s">
        <v>167</v>
      </c>
      <c r="H38" s="7" t="s">
        <v>160</v>
      </c>
      <c r="I38" s="7">
        <v>141000</v>
      </c>
      <c r="J38" s="7">
        <v>113</v>
      </c>
      <c r="K38" s="8">
        <v>7.0000000000000007E-2</v>
      </c>
      <c r="L38" s="7">
        <v>1707.4</v>
      </c>
      <c r="M38" s="6"/>
      <c r="N38" s="18"/>
      <c r="O38" s="17"/>
    </row>
    <row r="39" spans="1:15" hidden="1" x14ac:dyDescent="0.3">
      <c r="A39" s="7" t="s">
        <v>183</v>
      </c>
      <c r="B39" s="7" t="s">
        <v>135</v>
      </c>
      <c r="C39" s="7" t="s">
        <v>165</v>
      </c>
      <c r="D39" s="7">
        <v>59</v>
      </c>
      <c r="E39" s="7" t="s">
        <v>168</v>
      </c>
      <c r="F39" s="7" t="s">
        <v>131</v>
      </c>
      <c r="G39" s="7" t="s">
        <v>171</v>
      </c>
      <c r="H39" s="7" t="s">
        <v>160</v>
      </c>
      <c r="I39" s="7">
        <v>32000</v>
      </c>
      <c r="J39" s="7">
        <v>147</v>
      </c>
      <c r="K39" s="8">
        <v>0.05</v>
      </c>
      <c r="L39" s="7">
        <v>291.56</v>
      </c>
      <c r="M39" s="6"/>
      <c r="N39" s="18"/>
      <c r="O39" s="17"/>
    </row>
    <row r="40" spans="1:15" hidden="1" x14ac:dyDescent="0.3">
      <c r="A40" s="7" t="s">
        <v>189</v>
      </c>
      <c r="B40" s="7" t="s">
        <v>27</v>
      </c>
      <c r="C40" s="7" t="s">
        <v>165</v>
      </c>
      <c r="D40" s="7">
        <v>34</v>
      </c>
      <c r="E40" s="7" t="s">
        <v>168</v>
      </c>
      <c r="F40" s="7" t="s">
        <v>52</v>
      </c>
      <c r="G40" s="7" t="s">
        <v>167</v>
      </c>
      <c r="H40" s="7" t="s">
        <v>160</v>
      </c>
      <c r="I40" s="7">
        <v>38000</v>
      </c>
      <c r="J40" s="7">
        <v>115</v>
      </c>
      <c r="K40" s="8">
        <v>0.04</v>
      </c>
      <c r="L40" s="7">
        <v>398.35</v>
      </c>
      <c r="M40" s="6"/>
      <c r="N40" s="18"/>
      <c r="O40" s="17"/>
    </row>
    <row r="41" spans="1:15" hidden="1" x14ac:dyDescent="0.3">
      <c r="A41" s="7" t="s">
        <v>164</v>
      </c>
      <c r="B41" s="7" t="s">
        <v>69</v>
      </c>
      <c r="C41" s="7" t="s">
        <v>163</v>
      </c>
      <c r="D41" s="7">
        <v>67</v>
      </c>
      <c r="E41" s="7" t="s">
        <v>168</v>
      </c>
      <c r="F41" s="7" t="s">
        <v>124</v>
      </c>
      <c r="G41" s="7" t="s">
        <v>167</v>
      </c>
      <c r="H41" s="7" t="s">
        <v>160</v>
      </c>
      <c r="I41" s="7">
        <v>147000</v>
      </c>
      <c r="J41" s="7">
        <v>61</v>
      </c>
      <c r="K41" s="8">
        <v>0.06</v>
      </c>
      <c r="L41" s="7">
        <v>2801.96</v>
      </c>
      <c r="M41" s="6"/>
      <c r="N41" s="18"/>
      <c r="O41" s="17"/>
    </row>
    <row r="42" spans="1:15" hidden="1" x14ac:dyDescent="0.3">
      <c r="A42" s="7" t="s">
        <v>173</v>
      </c>
      <c r="B42" s="7" t="s">
        <v>37</v>
      </c>
      <c r="C42" s="7" t="s">
        <v>163</v>
      </c>
      <c r="D42" s="7">
        <v>24</v>
      </c>
      <c r="E42" s="7" t="s">
        <v>162</v>
      </c>
      <c r="F42" s="7" t="s">
        <v>40</v>
      </c>
      <c r="G42" s="7" t="s">
        <v>161</v>
      </c>
      <c r="H42" s="7" t="s">
        <v>160</v>
      </c>
      <c r="I42" s="7">
        <v>51000</v>
      </c>
      <c r="J42" s="7">
        <v>138</v>
      </c>
      <c r="K42" s="8">
        <v>0.03</v>
      </c>
      <c r="L42" s="7">
        <v>437.43</v>
      </c>
      <c r="M42" s="6"/>
      <c r="N42" s="18"/>
      <c r="O42" s="17"/>
    </row>
    <row r="43" spans="1:15" hidden="1" x14ac:dyDescent="0.3">
      <c r="A43" s="7" t="s">
        <v>166</v>
      </c>
      <c r="B43" s="7" t="s">
        <v>32</v>
      </c>
      <c r="C43" s="7" t="s">
        <v>165</v>
      </c>
      <c r="D43" s="7">
        <v>67</v>
      </c>
      <c r="E43" s="7" t="s">
        <v>168</v>
      </c>
      <c r="F43" s="7" t="s">
        <v>12</v>
      </c>
      <c r="G43" s="7" t="s">
        <v>171</v>
      </c>
      <c r="H43" s="7" t="s">
        <v>182</v>
      </c>
      <c r="I43" s="7">
        <v>129000</v>
      </c>
      <c r="J43" s="7">
        <v>47</v>
      </c>
      <c r="K43" s="8">
        <v>0.06</v>
      </c>
      <c r="L43" s="7">
        <v>3086.63</v>
      </c>
      <c r="M43" s="6"/>
      <c r="N43" s="18"/>
      <c r="O43" s="17"/>
    </row>
    <row r="44" spans="1:15" hidden="1" x14ac:dyDescent="0.3">
      <c r="A44" s="7" t="s">
        <v>174</v>
      </c>
      <c r="B44" s="7" t="s">
        <v>122</v>
      </c>
      <c r="C44" s="7" t="s">
        <v>165</v>
      </c>
      <c r="D44" s="7">
        <v>28</v>
      </c>
      <c r="E44" s="7" t="s">
        <v>168</v>
      </c>
      <c r="F44" s="7" t="s">
        <v>57</v>
      </c>
      <c r="G44" s="7" t="s">
        <v>161</v>
      </c>
      <c r="H44" s="7" t="s">
        <v>160</v>
      </c>
      <c r="I44" s="7">
        <v>78000</v>
      </c>
      <c r="J44" s="7">
        <v>65</v>
      </c>
      <c r="K44" s="8">
        <v>0.05</v>
      </c>
      <c r="L44" s="7">
        <v>1372.31</v>
      </c>
      <c r="M44" s="6"/>
      <c r="N44" s="18"/>
      <c r="O44" s="17"/>
    </row>
    <row r="45" spans="1:15" hidden="1" x14ac:dyDescent="0.3">
      <c r="A45" s="7" t="s">
        <v>189</v>
      </c>
      <c r="B45" s="7" t="s">
        <v>29</v>
      </c>
      <c r="C45" s="7" t="s">
        <v>165</v>
      </c>
      <c r="D45" s="7">
        <v>53</v>
      </c>
      <c r="E45" s="7" t="s">
        <v>162</v>
      </c>
      <c r="F45" s="7" t="s">
        <v>70</v>
      </c>
      <c r="G45" s="7" t="s">
        <v>171</v>
      </c>
      <c r="H45" s="7" t="s">
        <v>182</v>
      </c>
      <c r="I45" s="7">
        <v>143000</v>
      </c>
      <c r="J45" s="7">
        <v>85</v>
      </c>
      <c r="K45" s="8">
        <v>0.04</v>
      </c>
      <c r="L45" s="7">
        <v>1934.71</v>
      </c>
      <c r="M45" s="6"/>
      <c r="N45" s="18"/>
      <c r="O45" s="17"/>
    </row>
    <row r="46" spans="1:15" hidden="1" x14ac:dyDescent="0.3">
      <c r="A46" s="7" t="s">
        <v>197</v>
      </c>
      <c r="B46" s="7" t="s">
        <v>117</v>
      </c>
      <c r="C46" s="7" t="s">
        <v>165</v>
      </c>
      <c r="D46" s="7">
        <v>29</v>
      </c>
      <c r="E46" s="7" t="s">
        <v>162</v>
      </c>
      <c r="F46" s="7" t="s">
        <v>86</v>
      </c>
      <c r="G46" s="7" t="s">
        <v>167</v>
      </c>
      <c r="H46" s="7" t="s">
        <v>160</v>
      </c>
      <c r="I46" s="7">
        <v>55000</v>
      </c>
      <c r="J46" s="7">
        <v>92</v>
      </c>
      <c r="K46" s="8">
        <v>0.04</v>
      </c>
      <c r="L46" s="7">
        <v>695.16</v>
      </c>
      <c r="M46" s="6"/>
      <c r="N46" s="18"/>
      <c r="O46" s="17"/>
    </row>
    <row r="47" spans="1:15" hidden="1" x14ac:dyDescent="0.3">
      <c r="A47" s="7" t="s">
        <v>176</v>
      </c>
      <c r="B47" s="7" t="s">
        <v>78</v>
      </c>
      <c r="C47" s="7" t="s">
        <v>165</v>
      </c>
      <c r="D47" s="7">
        <v>66</v>
      </c>
      <c r="E47" s="7" t="s">
        <v>168</v>
      </c>
      <c r="F47" s="7" t="s">
        <v>68</v>
      </c>
      <c r="G47" s="7" t="s">
        <v>161</v>
      </c>
      <c r="H47" s="7" t="s">
        <v>160</v>
      </c>
      <c r="I47" s="7">
        <v>50000</v>
      </c>
      <c r="J47" s="7">
        <v>167</v>
      </c>
      <c r="K47" s="8">
        <v>0.06</v>
      </c>
      <c r="L47" s="7">
        <v>442.3</v>
      </c>
      <c r="M47" s="6"/>
      <c r="N47" s="18"/>
      <c r="O47" s="17"/>
    </row>
    <row r="48" spans="1:15" hidden="1" x14ac:dyDescent="0.3">
      <c r="A48" s="7" t="s">
        <v>194</v>
      </c>
      <c r="B48" s="7" t="s">
        <v>41</v>
      </c>
      <c r="C48" s="7" t="s">
        <v>165</v>
      </c>
      <c r="D48" s="7">
        <v>39</v>
      </c>
      <c r="E48" s="7" t="s">
        <v>186</v>
      </c>
      <c r="F48" s="7" t="s">
        <v>26</v>
      </c>
      <c r="G48" s="7" t="s">
        <v>167</v>
      </c>
      <c r="H48" s="7" t="s">
        <v>160</v>
      </c>
      <c r="I48" s="7">
        <v>47000</v>
      </c>
      <c r="J48" s="7">
        <v>95</v>
      </c>
      <c r="K48" s="8">
        <v>0.03</v>
      </c>
      <c r="L48" s="7">
        <v>556.42999999999995</v>
      </c>
      <c r="M48" s="6"/>
      <c r="N48" s="18"/>
      <c r="O48" s="17"/>
    </row>
    <row r="49" spans="1:15" hidden="1" x14ac:dyDescent="0.3">
      <c r="A49" s="7" t="s">
        <v>173</v>
      </c>
      <c r="B49" s="7" t="s">
        <v>45</v>
      </c>
      <c r="C49" s="7" t="s">
        <v>163</v>
      </c>
      <c r="D49" s="7">
        <v>42</v>
      </c>
      <c r="E49" s="7" t="s">
        <v>168</v>
      </c>
      <c r="F49" s="7" t="s">
        <v>28</v>
      </c>
      <c r="G49" s="7" t="s">
        <v>161</v>
      </c>
      <c r="H49" s="7" t="s">
        <v>160</v>
      </c>
      <c r="I49" s="7">
        <v>41000</v>
      </c>
      <c r="J49" s="7">
        <v>71</v>
      </c>
      <c r="K49" s="8">
        <v>0.03</v>
      </c>
      <c r="L49" s="7">
        <v>630.95000000000005</v>
      </c>
      <c r="M49" s="6"/>
      <c r="N49" s="18"/>
      <c r="O49" s="17"/>
    </row>
    <row r="50" spans="1:15" hidden="1" x14ac:dyDescent="0.3">
      <c r="A50" s="7" t="s">
        <v>183</v>
      </c>
      <c r="B50" s="7" t="s">
        <v>49</v>
      </c>
      <c r="C50" s="7" t="s">
        <v>165</v>
      </c>
      <c r="D50" s="7">
        <v>46</v>
      </c>
      <c r="E50" s="7" t="s">
        <v>168</v>
      </c>
      <c r="F50" s="7" t="s">
        <v>99</v>
      </c>
      <c r="G50" s="7" t="s">
        <v>161</v>
      </c>
      <c r="H50" s="7" t="s">
        <v>179</v>
      </c>
      <c r="I50" s="7">
        <v>89000</v>
      </c>
      <c r="J50" s="7">
        <v>99</v>
      </c>
      <c r="K50" s="8">
        <v>0.05</v>
      </c>
      <c r="L50" s="7">
        <v>1098.96</v>
      </c>
      <c r="M50" s="6"/>
      <c r="N50" s="18"/>
      <c r="O50" s="17"/>
    </row>
    <row r="51" spans="1:15" hidden="1" x14ac:dyDescent="0.3">
      <c r="A51" s="7" t="s">
        <v>175</v>
      </c>
      <c r="B51" s="7" t="s">
        <v>71</v>
      </c>
      <c r="C51" s="7" t="s">
        <v>163</v>
      </c>
      <c r="D51" s="7">
        <v>67</v>
      </c>
      <c r="E51" s="7" t="s">
        <v>162</v>
      </c>
      <c r="F51" s="7" t="s">
        <v>38</v>
      </c>
      <c r="G51" s="7" t="s">
        <v>171</v>
      </c>
      <c r="H51" s="7" t="s">
        <v>160</v>
      </c>
      <c r="I51" s="7">
        <v>34000</v>
      </c>
      <c r="J51" s="7">
        <v>68</v>
      </c>
      <c r="K51" s="8">
        <v>0.03</v>
      </c>
      <c r="L51" s="7">
        <v>544.33000000000004</v>
      </c>
      <c r="M51" s="6"/>
      <c r="N51" s="18"/>
      <c r="O51" s="17"/>
    </row>
    <row r="52" spans="1:15" x14ac:dyDescent="0.3">
      <c r="A52" s="7" t="s">
        <v>189</v>
      </c>
      <c r="B52" s="7" t="s">
        <v>80</v>
      </c>
      <c r="C52" s="7" t="s">
        <v>165</v>
      </c>
      <c r="D52" s="7">
        <v>39</v>
      </c>
      <c r="E52" s="7" t="s">
        <v>168</v>
      </c>
      <c r="F52" s="7" t="s">
        <v>138</v>
      </c>
      <c r="G52" s="7" t="s">
        <v>171</v>
      </c>
      <c r="H52" s="7" t="s">
        <v>182</v>
      </c>
      <c r="I52" s="7">
        <v>103000</v>
      </c>
      <c r="J52" s="7">
        <v>27</v>
      </c>
      <c r="K52" s="8">
        <v>7.0000000000000007E-2</v>
      </c>
      <c r="L52" s="7">
        <v>4134.21</v>
      </c>
      <c r="M52" s="6"/>
      <c r="N52" s="18"/>
      <c r="O52" s="17"/>
    </row>
    <row r="53" spans="1:15" hidden="1" x14ac:dyDescent="0.3">
      <c r="A53" s="7" t="s">
        <v>184</v>
      </c>
      <c r="B53" s="7" t="s">
        <v>54</v>
      </c>
      <c r="C53" s="7" t="s">
        <v>163</v>
      </c>
      <c r="D53" s="7">
        <v>47</v>
      </c>
      <c r="E53" s="7" t="s">
        <v>168</v>
      </c>
      <c r="F53" s="7" t="s">
        <v>17</v>
      </c>
      <c r="G53" s="7" t="s">
        <v>167</v>
      </c>
      <c r="H53" s="7" t="s">
        <v>160</v>
      </c>
      <c r="I53" s="7">
        <v>67000</v>
      </c>
      <c r="J53" s="7">
        <v>76</v>
      </c>
      <c r="K53" s="8">
        <v>0.05</v>
      </c>
      <c r="L53" s="7">
        <v>1030.3399999999999</v>
      </c>
      <c r="M53" s="6"/>
      <c r="N53" s="18"/>
      <c r="O53" s="17"/>
    </row>
    <row r="54" spans="1:15" hidden="1" x14ac:dyDescent="0.3">
      <c r="A54" s="7" t="s">
        <v>196</v>
      </c>
      <c r="B54" s="7" t="s">
        <v>102</v>
      </c>
      <c r="C54" s="7" t="s">
        <v>165</v>
      </c>
      <c r="D54" s="7">
        <v>55</v>
      </c>
      <c r="E54" s="7" t="s">
        <v>162</v>
      </c>
      <c r="F54" s="7" t="s">
        <v>138</v>
      </c>
      <c r="G54" s="7" t="s">
        <v>161</v>
      </c>
      <c r="H54" s="7" t="s">
        <v>160</v>
      </c>
      <c r="I54" s="7">
        <v>39000</v>
      </c>
      <c r="J54" s="7">
        <v>88</v>
      </c>
      <c r="K54" s="8">
        <v>0.05</v>
      </c>
      <c r="L54" s="7">
        <v>530.29999999999995</v>
      </c>
      <c r="M54" s="6"/>
      <c r="N54" s="18"/>
      <c r="O54" s="17"/>
    </row>
    <row r="55" spans="1:15" hidden="1" x14ac:dyDescent="0.3">
      <c r="A55" s="7" t="s">
        <v>177</v>
      </c>
      <c r="B55" s="7" t="s">
        <v>128</v>
      </c>
      <c r="C55" s="7" t="s">
        <v>165</v>
      </c>
      <c r="D55" s="7">
        <v>26</v>
      </c>
      <c r="E55" s="7" t="s">
        <v>168</v>
      </c>
      <c r="F55" s="7" t="s">
        <v>147</v>
      </c>
      <c r="G55" s="7" t="s">
        <v>171</v>
      </c>
      <c r="H55" s="7" t="s">
        <v>160</v>
      </c>
      <c r="I55" s="7">
        <v>69000</v>
      </c>
      <c r="J55" s="7">
        <v>96</v>
      </c>
      <c r="K55" s="8">
        <v>0.05</v>
      </c>
      <c r="L55" s="7">
        <v>873.53</v>
      </c>
      <c r="M55" s="6"/>
      <c r="N55" s="18"/>
      <c r="O55" s="17"/>
    </row>
    <row r="56" spans="1:15" hidden="1" x14ac:dyDescent="0.3">
      <c r="A56" s="7" t="s">
        <v>169</v>
      </c>
      <c r="B56" s="7" t="s">
        <v>98</v>
      </c>
      <c r="C56" s="7" t="s">
        <v>165</v>
      </c>
      <c r="D56" s="7">
        <v>61</v>
      </c>
      <c r="E56" s="7" t="s">
        <v>162</v>
      </c>
      <c r="F56" s="7" t="s">
        <v>127</v>
      </c>
      <c r="G56" s="7" t="s">
        <v>167</v>
      </c>
      <c r="H56" s="7" t="s">
        <v>160</v>
      </c>
      <c r="I56" s="7">
        <v>95000</v>
      </c>
      <c r="J56" s="7">
        <v>117</v>
      </c>
      <c r="K56" s="8">
        <v>0.06</v>
      </c>
      <c r="L56" s="7">
        <v>1074.46</v>
      </c>
      <c r="M56" s="6"/>
      <c r="N56" s="18"/>
      <c r="O56" s="17"/>
    </row>
    <row r="57" spans="1:15" hidden="1" x14ac:dyDescent="0.3">
      <c r="A57" s="7" t="s">
        <v>197</v>
      </c>
      <c r="B57" s="7" t="s">
        <v>90</v>
      </c>
      <c r="C57" s="7" t="s">
        <v>165</v>
      </c>
      <c r="D57" s="7">
        <v>48</v>
      </c>
      <c r="E57" s="7" t="s">
        <v>162</v>
      </c>
      <c r="F57" s="7" t="s">
        <v>138</v>
      </c>
      <c r="G57" s="7" t="s">
        <v>171</v>
      </c>
      <c r="H57" s="7" t="s">
        <v>182</v>
      </c>
      <c r="I57" s="7">
        <v>102000</v>
      </c>
      <c r="J57" s="7">
        <v>157</v>
      </c>
      <c r="K57" s="8">
        <v>0.04</v>
      </c>
      <c r="L57" s="7">
        <v>835.5</v>
      </c>
      <c r="M57" s="6"/>
      <c r="N57" s="18"/>
      <c r="O57" s="17"/>
    </row>
    <row r="58" spans="1:15" hidden="1" x14ac:dyDescent="0.3">
      <c r="A58" s="7" t="s">
        <v>197</v>
      </c>
      <c r="B58" s="7" t="s">
        <v>110</v>
      </c>
      <c r="C58" s="7" t="s">
        <v>165</v>
      </c>
      <c r="D58" s="7">
        <v>49</v>
      </c>
      <c r="E58" s="7" t="s">
        <v>168</v>
      </c>
      <c r="F58" s="7" t="s">
        <v>26</v>
      </c>
      <c r="G58" s="7" t="s">
        <v>161</v>
      </c>
      <c r="H58" s="7" t="s">
        <v>160</v>
      </c>
      <c r="I58" s="7">
        <v>66000</v>
      </c>
      <c r="J58" s="7">
        <v>90</v>
      </c>
      <c r="K58" s="8">
        <v>0.06</v>
      </c>
      <c r="L58" s="7">
        <v>912.47</v>
      </c>
      <c r="M58" s="6"/>
      <c r="N58" s="18"/>
      <c r="O58" s="17"/>
    </row>
    <row r="59" spans="1:15" hidden="1" x14ac:dyDescent="0.3">
      <c r="A59" s="7" t="s">
        <v>166</v>
      </c>
      <c r="B59" s="7" t="s">
        <v>37</v>
      </c>
      <c r="C59" s="7" t="s">
        <v>165</v>
      </c>
      <c r="D59" s="7">
        <v>67</v>
      </c>
      <c r="E59" s="7" t="s">
        <v>162</v>
      </c>
      <c r="F59" s="7" t="s">
        <v>17</v>
      </c>
      <c r="G59" s="7" t="s">
        <v>161</v>
      </c>
      <c r="H59" s="7" t="s">
        <v>179</v>
      </c>
      <c r="I59" s="7">
        <v>112000</v>
      </c>
      <c r="J59" s="7">
        <v>77</v>
      </c>
      <c r="K59" s="8">
        <v>0.06</v>
      </c>
      <c r="L59" s="7">
        <v>1756.06</v>
      </c>
      <c r="M59" s="6"/>
      <c r="N59" s="18"/>
      <c r="O59" s="17"/>
    </row>
    <row r="60" spans="1:15" hidden="1" x14ac:dyDescent="0.3">
      <c r="A60" s="7" t="s">
        <v>177</v>
      </c>
      <c r="B60" s="7" t="s">
        <v>132</v>
      </c>
      <c r="C60" s="7" t="s">
        <v>165</v>
      </c>
      <c r="D60" s="7">
        <v>22</v>
      </c>
      <c r="E60" s="7" t="s">
        <v>162</v>
      </c>
      <c r="F60" s="7" t="s">
        <v>77</v>
      </c>
      <c r="G60" s="7" t="s">
        <v>171</v>
      </c>
      <c r="H60" s="7" t="s">
        <v>160</v>
      </c>
      <c r="I60" s="7">
        <v>36000</v>
      </c>
      <c r="J60" s="7">
        <v>76</v>
      </c>
      <c r="K60" s="8">
        <v>7.0000000000000007E-2</v>
      </c>
      <c r="L60" s="7">
        <v>587.78</v>
      </c>
      <c r="M60" s="6"/>
      <c r="N60" s="18"/>
      <c r="O60" s="17"/>
    </row>
    <row r="61" spans="1:15" hidden="1" x14ac:dyDescent="0.3">
      <c r="A61" s="7" t="s">
        <v>176</v>
      </c>
      <c r="B61" s="7" t="s">
        <v>35</v>
      </c>
      <c r="C61" s="7" t="s">
        <v>165</v>
      </c>
      <c r="D61" s="7">
        <v>53</v>
      </c>
      <c r="E61" s="7" t="s">
        <v>168</v>
      </c>
      <c r="F61" s="7" t="s">
        <v>85</v>
      </c>
      <c r="G61" s="7" t="s">
        <v>161</v>
      </c>
      <c r="H61" s="7" t="s">
        <v>160</v>
      </c>
      <c r="I61" s="7">
        <v>65000</v>
      </c>
      <c r="J61" s="7">
        <v>73</v>
      </c>
      <c r="K61" s="8">
        <v>7.0000000000000007E-2</v>
      </c>
      <c r="L61" s="7">
        <v>1095.96</v>
      </c>
      <c r="M61" s="6"/>
      <c r="N61" s="18"/>
      <c r="O61" s="17"/>
    </row>
    <row r="62" spans="1:15" hidden="1" x14ac:dyDescent="0.3">
      <c r="A62" s="7" t="s">
        <v>169</v>
      </c>
      <c r="B62" s="7" t="s">
        <v>132</v>
      </c>
      <c r="C62" s="7" t="s">
        <v>165</v>
      </c>
      <c r="D62" s="7">
        <v>67</v>
      </c>
      <c r="E62" s="7" t="s">
        <v>162</v>
      </c>
      <c r="F62" s="7" t="s">
        <v>86</v>
      </c>
      <c r="G62" s="7" t="s">
        <v>171</v>
      </c>
      <c r="H62" s="7" t="s">
        <v>160</v>
      </c>
      <c r="I62" s="7">
        <v>80000</v>
      </c>
      <c r="J62" s="7">
        <v>160</v>
      </c>
      <c r="K62" s="8">
        <v>0.06</v>
      </c>
      <c r="L62" s="7">
        <v>727.57</v>
      </c>
      <c r="M62" s="6"/>
      <c r="N62" s="18"/>
      <c r="O62" s="17"/>
    </row>
    <row r="63" spans="1:15" hidden="1" x14ac:dyDescent="0.3">
      <c r="A63" s="7" t="s">
        <v>191</v>
      </c>
      <c r="B63" s="7" t="s">
        <v>106</v>
      </c>
      <c r="C63" s="7" t="s">
        <v>165</v>
      </c>
      <c r="D63" s="7">
        <v>46</v>
      </c>
      <c r="E63" s="7" t="s">
        <v>162</v>
      </c>
      <c r="F63" s="7" t="s">
        <v>43</v>
      </c>
      <c r="G63" s="7" t="s">
        <v>167</v>
      </c>
      <c r="H63" s="7" t="s">
        <v>160</v>
      </c>
      <c r="I63" s="7">
        <v>89000</v>
      </c>
      <c r="J63" s="7">
        <v>169</v>
      </c>
      <c r="K63" s="8">
        <v>7.0000000000000007E-2</v>
      </c>
      <c r="L63" s="7">
        <v>829.6</v>
      </c>
      <c r="M63" s="6"/>
      <c r="N63" s="18"/>
      <c r="O63" s="17"/>
    </row>
    <row r="64" spans="1:15" hidden="1" x14ac:dyDescent="0.3">
      <c r="A64" s="7" t="s">
        <v>202</v>
      </c>
      <c r="B64" s="7" t="s">
        <v>96</v>
      </c>
      <c r="C64" s="7" t="s">
        <v>165</v>
      </c>
      <c r="D64" s="7">
        <v>48</v>
      </c>
      <c r="E64" s="7" t="s">
        <v>186</v>
      </c>
      <c r="F64" s="7" t="s">
        <v>121</v>
      </c>
      <c r="G64" s="7" t="s">
        <v>171</v>
      </c>
      <c r="H64" s="7" t="s">
        <v>182</v>
      </c>
      <c r="I64" s="7">
        <v>89000</v>
      </c>
      <c r="J64" s="7">
        <v>126</v>
      </c>
      <c r="K64" s="8">
        <v>7.0000000000000007E-2</v>
      </c>
      <c r="L64" s="7">
        <v>999.42</v>
      </c>
      <c r="M64" s="6"/>
      <c r="N64" s="18"/>
      <c r="O64" s="17"/>
    </row>
    <row r="65" spans="1:15" hidden="1" x14ac:dyDescent="0.3">
      <c r="A65" s="7" t="s">
        <v>210</v>
      </c>
      <c r="B65" s="7" t="s">
        <v>58</v>
      </c>
      <c r="C65" s="7" t="s">
        <v>165</v>
      </c>
      <c r="D65" s="7">
        <v>23</v>
      </c>
      <c r="E65" s="7" t="s">
        <v>168</v>
      </c>
      <c r="F65" s="7" t="s">
        <v>68</v>
      </c>
      <c r="G65" s="7" t="s">
        <v>161</v>
      </c>
      <c r="H65" s="7" t="s">
        <v>160</v>
      </c>
      <c r="I65" s="7">
        <v>45000</v>
      </c>
      <c r="J65" s="7">
        <v>70</v>
      </c>
      <c r="K65" s="8">
        <v>0.04</v>
      </c>
      <c r="L65" s="7">
        <v>721.84</v>
      </c>
      <c r="M65" s="6"/>
      <c r="N65" s="18"/>
      <c r="O65" s="17"/>
    </row>
    <row r="66" spans="1:15" hidden="1" x14ac:dyDescent="0.3">
      <c r="A66" s="7" t="s">
        <v>199</v>
      </c>
      <c r="B66" s="7" t="s">
        <v>114</v>
      </c>
      <c r="C66" s="7" t="s">
        <v>165</v>
      </c>
      <c r="D66" s="7">
        <v>39</v>
      </c>
      <c r="E66" s="7" t="s">
        <v>168</v>
      </c>
      <c r="F66" s="7" t="s">
        <v>77</v>
      </c>
      <c r="G66" s="7" t="s">
        <v>167</v>
      </c>
      <c r="H66" s="7" t="s">
        <v>160</v>
      </c>
      <c r="I66" s="7">
        <v>38000</v>
      </c>
      <c r="J66" s="7">
        <v>164</v>
      </c>
      <c r="K66" s="8">
        <v>7.0000000000000007E-2</v>
      </c>
      <c r="L66" s="7">
        <v>360.57</v>
      </c>
      <c r="M66" s="6"/>
      <c r="N66" s="18"/>
      <c r="O66" s="17"/>
    </row>
    <row r="67" spans="1:15" hidden="1" x14ac:dyDescent="0.3">
      <c r="A67" s="7" t="s">
        <v>196</v>
      </c>
      <c r="B67" s="7" t="s">
        <v>134</v>
      </c>
      <c r="C67" s="7" t="s">
        <v>165</v>
      </c>
      <c r="D67" s="7">
        <v>47</v>
      </c>
      <c r="E67" s="7" t="s">
        <v>168</v>
      </c>
      <c r="F67" s="7" t="s">
        <v>33</v>
      </c>
      <c r="G67" s="7" t="s">
        <v>161</v>
      </c>
      <c r="H67" s="7" t="s">
        <v>179</v>
      </c>
      <c r="I67" s="7">
        <v>108000</v>
      </c>
      <c r="J67" s="7">
        <v>36</v>
      </c>
      <c r="K67" s="8">
        <v>0.06</v>
      </c>
      <c r="L67" s="7">
        <v>3285.57</v>
      </c>
      <c r="M67" s="6"/>
      <c r="N67" s="18"/>
      <c r="O67" s="17"/>
    </row>
    <row r="68" spans="1:15" hidden="1" x14ac:dyDescent="0.3">
      <c r="A68" s="7" t="s">
        <v>200</v>
      </c>
      <c r="B68" s="7" t="s">
        <v>119</v>
      </c>
      <c r="C68" s="7" t="s">
        <v>163</v>
      </c>
      <c r="D68" s="7">
        <v>52</v>
      </c>
      <c r="E68" s="7" t="s">
        <v>162</v>
      </c>
      <c r="F68" s="7" t="s">
        <v>31</v>
      </c>
      <c r="G68" s="7" t="s">
        <v>171</v>
      </c>
      <c r="H68" s="7" t="s">
        <v>182</v>
      </c>
      <c r="I68" s="7">
        <v>128000</v>
      </c>
      <c r="J68" s="7">
        <v>31</v>
      </c>
      <c r="K68" s="8">
        <v>0.04</v>
      </c>
      <c r="L68" s="7">
        <v>4352.91</v>
      </c>
      <c r="M68" s="6"/>
      <c r="N68" s="18"/>
      <c r="O68" s="17"/>
    </row>
    <row r="69" spans="1:15" hidden="1" x14ac:dyDescent="0.3">
      <c r="A69" s="7" t="s">
        <v>198</v>
      </c>
      <c r="B69" s="7" t="s">
        <v>7</v>
      </c>
      <c r="C69" s="7" t="s">
        <v>165</v>
      </c>
      <c r="D69" s="7">
        <v>25</v>
      </c>
      <c r="E69" s="7" t="s">
        <v>168</v>
      </c>
      <c r="F69" s="7" t="s">
        <v>9</v>
      </c>
      <c r="G69" s="7" t="s">
        <v>167</v>
      </c>
      <c r="H69" s="7" t="s">
        <v>160</v>
      </c>
      <c r="I69" s="7">
        <v>79000</v>
      </c>
      <c r="J69" s="7">
        <v>24</v>
      </c>
      <c r="K69" s="8">
        <v>0.03</v>
      </c>
      <c r="L69" s="7">
        <v>3395.52</v>
      </c>
      <c r="M69" s="6"/>
      <c r="N69" s="18"/>
      <c r="O69" s="17"/>
    </row>
    <row r="70" spans="1:15" hidden="1" x14ac:dyDescent="0.3">
      <c r="A70" s="7" t="s">
        <v>192</v>
      </c>
      <c r="B70" s="7" t="s">
        <v>88</v>
      </c>
      <c r="C70" s="7" t="s">
        <v>165</v>
      </c>
      <c r="D70" s="7">
        <v>33</v>
      </c>
      <c r="E70" s="7" t="s">
        <v>168</v>
      </c>
      <c r="F70" s="7" t="s">
        <v>55</v>
      </c>
      <c r="G70" s="7" t="s">
        <v>171</v>
      </c>
      <c r="H70" s="7" t="s">
        <v>182</v>
      </c>
      <c r="I70" s="7">
        <v>140000</v>
      </c>
      <c r="J70" s="7">
        <v>129</v>
      </c>
      <c r="K70" s="8">
        <v>0.03</v>
      </c>
      <c r="L70" s="7">
        <v>1271.01</v>
      </c>
      <c r="M70" s="6"/>
      <c r="N70" s="18"/>
      <c r="O70" s="17"/>
    </row>
    <row r="71" spans="1:15" hidden="1" x14ac:dyDescent="0.3">
      <c r="A71" s="7" t="s">
        <v>209</v>
      </c>
      <c r="B71" s="7" t="s">
        <v>129</v>
      </c>
      <c r="C71" s="7" t="s">
        <v>165</v>
      </c>
      <c r="D71" s="7">
        <v>33</v>
      </c>
      <c r="E71" s="7" t="s">
        <v>168</v>
      </c>
      <c r="F71" s="7" t="s">
        <v>112</v>
      </c>
      <c r="G71" s="7" t="s">
        <v>161</v>
      </c>
      <c r="H71" s="7" t="s">
        <v>179</v>
      </c>
      <c r="I71" s="7">
        <v>104000</v>
      </c>
      <c r="J71" s="7">
        <v>144</v>
      </c>
      <c r="K71" s="8">
        <v>7.0000000000000007E-2</v>
      </c>
      <c r="L71" s="7">
        <v>1069.52</v>
      </c>
      <c r="M71" s="6"/>
      <c r="N71" s="18"/>
      <c r="O71" s="17"/>
    </row>
    <row r="72" spans="1:15" hidden="1" x14ac:dyDescent="0.3">
      <c r="A72" s="7" t="s">
        <v>174</v>
      </c>
      <c r="B72" s="7" t="s">
        <v>78</v>
      </c>
      <c r="C72" s="7" t="s">
        <v>165</v>
      </c>
      <c r="D72" s="7">
        <v>59</v>
      </c>
      <c r="E72" s="7" t="s">
        <v>162</v>
      </c>
      <c r="F72" s="7" t="s">
        <v>87</v>
      </c>
      <c r="G72" s="7" t="s">
        <v>171</v>
      </c>
      <c r="H72" s="7" t="s">
        <v>160</v>
      </c>
      <c r="I72" s="7">
        <v>33000</v>
      </c>
      <c r="J72" s="7">
        <v>132</v>
      </c>
      <c r="K72" s="8">
        <v>0.06</v>
      </c>
      <c r="L72" s="7">
        <v>342.11</v>
      </c>
      <c r="M72" s="6"/>
      <c r="N72" s="18"/>
      <c r="O72" s="17"/>
    </row>
    <row r="73" spans="1:15" hidden="1" x14ac:dyDescent="0.3">
      <c r="A73" s="7" t="s">
        <v>174</v>
      </c>
      <c r="B73" s="7" t="s">
        <v>93</v>
      </c>
      <c r="C73" s="7" t="s">
        <v>165</v>
      </c>
      <c r="D73" s="7">
        <v>52</v>
      </c>
      <c r="E73" s="7" t="s">
        <v>168</v>
      </c>
      <c r="F73" s="7" t="s">
        <v>33</v>
      </c>
      <c r="G73" s="7" t="s">
        <v>161</v>
      </c>
      <c r="H73" s="7" t="s">
        <v>179</v>
      </c>
      <c r="I73" s="7">
        <v>103000</v>
      </c>
      <c r="J73" s="7">
        <v>133</v>
      </c>
      <c r="K73" s="8">
        <v>0.06</v>
      </c>
      <c r="L73" s="7">
        <v>1062.1300000000001</v>
      </c>
      <c r="M73" s="6"/>
      <c r="N73" s="18"/>
      <c r="O73" s="17"/>
    </row>
    <row r="74" spans="1:15" hidden="1" x14ac:dyDescent="0.3">
      <c r="A74" s="7" t="s">
        <v>190</v>
      </c>
      <c r="B74" s="7" t="s">
        <v>122</v>
      </c>
      <c r="C74" s="7" t="s">
        <v>163</v>
      </c>
      <c r="D74" s="7">
        <v>36</v>
      </c>
      <c r="E74" s="7" t="s">
        <v>162</v>
      </c>
      <c r="F74" s="7" t="s">
        <v>22</v>
      </c>
      <c r="G74" s="7" t="s">
        <v>161</v>
      </c>
      <c r="H74" s="7" t="s">
        <v>179</v>
      </c>
      <c r="I74" s="7">
        <v>91000</v>
      </c>
      <c r="J74" s="7">
        <v>126</v>
      </c>
      <c r="K74" s="8">
        <v>0.05</v>
      </c>
      <c r="L74" s="7">
        <v>929.79</v>
      </c>
      <c r="M74" s="6"/>
      <c r="N74" s="18"/>
      <c r="O74" s="17"/>
    </row>
    <row r="75" spans="1:15" hidden="1" x14ac:dyDescent="0.3">
      <c r="A75" s="7" t="s">
        <v>187</v>
      </c>
      <c r="B75" s="7" t="s">
        <v>49</v>
      </c>
      <c r="C75" s="7" t="s">
        <v>163</v>
      </c>
      <c r="D75" s="7">
        <v>50</v>
      </c>
      <c r="E75" s="7" t="s">
        <v>168</v>
      </c>
      <c r="F75" s="7" t="s">
        <v>31</v>
      </c>
      <c r="G75" s="7" t="s">
        <v>167</v>
      </c>
      <c r="H75" s="7" t="s">
        <v>160</v>
      </c>
      <c r="I75" s="7">
        <v>60000</v>
      </c>
      <c r="J75" s="7">
        <v>127</v>
      </c>
      <c r="K75" s="8">
        <v>0.06</v>
      </c>
      <c r="L75" s="7">
        <v>639.35</v>
      </c>
      <c r="M75" s="6"/>
      <c r="N75" s="18"/>
      <c r="O75" s="17"/>
    </row>
    <row r="76" spans="1:15" hidden="1" x14ac:dyDescent="0.3">
      <c r="A76" s="7" t="s">
        <v>200</v>
      </c>
      <c r="B76" s="7" t="s">
        <v>29</v>
      </c>
      <c r="C76" s="7" t="s">
        <v>163</v>
      </c>
      <c r="D76" s="7">
        <v>68</v>
      </c>
      <c r="E76" s="7" t="s">
        <v>162</v>
      </c>
      <c r="F76" s="7" t="s">
        <v>43</v>
      </c>
      <c r="G76" s="7" t="s">
        <v>171</v>
      </c>
      <c r="H76" s="7" t="s">
        <v>182</v>
      </c>
      <c r="I76" s="7">
        <v>89000</v>
      </c>
      <c r="J76" s="7">
        <v>100</v>
      </c>
      <c r="K76" s="8">
        <v>0.03</v>
      </c>
      <c r="L76" s="7">
        <v>1006.99</v>
      </c>
      <c r="M76" s="6"/>
      <c r="N76" s="18"/>
      <c r="O76" s="17"/>
    </row>
    <row r="77" spans="1:15" hidden="1" x14ac:dyDescent="0.3">
      <c r="A77" s="7" t="s">
        <v>205</v>
      </c>
      <c r="B77" s="7" t="s">
        <v>148</v>
      </c>
      <c r="C77" s="7" t="s">
        <v>165</v>
      </c>
      <c r="D77" s="7">
        <v>21</v>
      </c>
      <c r="E77" s="7" t="s">
        <v>162</v>
      </c>
      <c r="F77" s="7" t="s">
        <v>20</v>
      </c>
      <c r="G77" s="7" t="s">
        <v>167</v>
      </c>
      <c r="H77" s="7" t="s">
        <v>160</v>
      </c>
      <c r="I77" s="7">
        <v>146000</v>
      </c>
      <c r="J77" s="7">
        <v>88</v>
      </c>
      <c r="K77" s="8">
        <v>0.04</v>
      </c>
      <c r="L77" s="7">
        <v>1917.05</v>
      </c>
      <c r="M77" s="6"/>
      <c r="N77" s="18"/>
      <c r="O77" s="17"/>
    </row>
    <row r="78" spans="1:15" hidden="1" x14ac:dyDescent="0.3">
      <c r="A78" s="7" t="s">
        <v>180</v>
      </c>
      <c r="B78" s="7" t="s">
        <v>71</v>
      </c>
      <c r="C78" s="7" t="s">
        <v>163</v>
      </c>
      <c r="D78" s="7">
        <v>47</v>
      </c>
      <c r="E78" s="7" t="s">
        <v>168</v>
      </c>
      <c r="F78" s="7" t="s">
        <v>107</v>
      </c>
      <c r="G78" s="7" t="s">
        <v>171</v>
      </c>
      <c r="H78" s="7" t="s">
        <v>160</v>
      </c>
      <c r="I78" s="7">
        <v>76000</v>
      </c>
      <c r="J78" s="7">
        <v>57</v>
      </c>
      <c r="K78" s="8">
        <v>7.0000000000000007E-2</v>
      </c>
      <c r="L78" s="7">
        <v>1571.11</v>
      </c>
      <c r="M78" s="6"/>
      <c r="N78" s="18"/>
      <c r="O78" s="17"/>
    </row>
    <row r="79" spans="1:15" hidden="1" x14ac:dyDescent="0.3">
      <c r="A79" s="7" t="s">
        <v>210</v>
      </c>
      <c r="B79" s="7" t="s">
        <v>29</v>
      </c>
      <c r="C79" s="7" t="s">
        <v>165</v>
      </c>
      <c r="D79" s="7">
        <v>35</v>
      </c>
      <c r="E79" s="7" t="s">
        <v>168</v>
      </c>
      <c r="F79" s="7" t="s">
        <v>92</v>
      </c>
      <c r="G79" s="7" t="s">
        <v>171</v>
      </c>
      <c r="H79" s="7" t="s">
        <v>182</v>
      </c>
      <c r="I79" s="7">
        <v>96000</v>
      </c>
      <c r="J79" s="7">
        <v>165</v>
      </c>
      <c r="K79" s="8">
        <v>0.04</v>
      </c>
      <c r="L79" s="7">
        <v>757.36</v>
      </c>
      <c r="M79" s="6"/>
      <c r="N79" s="18"/>
      <c r="O79" s="17"/>
    </row>
    <row r="80" spans="1:15" hidden="1" x14ac:dyDescent="0.3">
      <c r="A80" s="7" t="s">
        <v>166</v>
      </c>
      <c r="B80" s="7" t="s">
        <v>98</v>
      </c>
      <c r="C80" s="7" t="s">
        <v>165</v>
      </c>
      <c r="D80" s="7">
        <v>41</v>
      </c>
      <c r="E80" s="7" t="s">
        <v>162</v>
      </c>
      <c r="F80" s="7" t="s">
        <v>91</v>
      </c>
      <c r="G80" s="7" t="s">
        <v>167</v>
      </c>
      <c r="H80" s="7" t="s">
        <v>160</v>
      </c>
      <c r="I80" s="7">
        <v>121000</v>
      </c>
      <c r="J80" s="7">
        <v>107</v>
      </c>
      <c r="K80" s="8">
        <v>0.03</v>
      </c>
      <c r="L80" s="7">
        <v>1290.23</v>
      </c>
      <c r="M80" s="6"/>
      <c r="N80" s="18"/>
      <c r="O80" s="17"/>
    </row>
    <row r="81" spans="1:15" hidden="1" x14ac:dyDescent="0.3">
      <c r="A81" s="7" t="s">
        <v>210</v>
      </c>
      <c r="B81" s="7" t="s">
        <v>135</v>
      </c>
      <c r="C81" s="7" t="s">
        <v>165</v>
      </c>
      <c r="D81" s="7">
        <v>41</v>
      </c>
      <c r="E81" s="7" t="s">
        <v>168</v>
      </c>
      <c r="F81" s="7" t="s">
        <v>22</v>
      </c>
      <c r="G81" s="7" t="s">
        <v>161</v>
      </c>
      <c r="H81" s="7" t="s">
        <v>179</v>
      </c>
      <c r="I81" s="7">
        <v>110000</v>
      </c>
      <c r="J81" s="7">
        <v>144</v>
      </c>
      <c r="K81" s="8">
        <v>7.0000000000000007E-2</v>
      </c>
      <c r="L81" s="7">
        <v>1131.22</v>
      </c>
      <c r="M81" s="6"/>
      <c r="N81" s="18"/>
      <c r="O81" s="17"/>
    </row>
    <row r="82" spans="1:15" hidden="1" x14ac:dyDescent="0.3">
      <c r="A82" s="7" t="s">
        <v>187</v>
      </c>
      <c r="B82" s="7" t="s">
        <v>69</v>
      </c>
      <c r="C82" s="7" t="s">
        <v>163</v>
      </c>
      <c r="D82" s="7">
        <v>47</v>
      </c>
      <c r="E82" s="7" t="s">
        <v>168</v>
      </c>
      <c r="F82" s="7" t="s">
        <v>131</v>
      </c>
      <c r="G82" s="7" t="s">
        <v>171</v>
      </c>
      <c r="H82" s="7" t="s">
        <v>160</v>
      </c>
      <c r="I82" s="7">
        <v>40000</v>
      </c>
      <c r="J82" s="7">
        <v>176</v>
      </c>
      <c r="K82" s="8">
        <v>7.0000000000000007E-2</v>
      </c>
      <c r="L82" s="7">
        <v>364.17</v>
      </c>
      <c r="M82" s="6"/>
      <c r="N82" s="18"/>
      <c r="O82" s="17"/>
    </row>
    <row r="83" spans="1:15" hidden="1" x14ac:dyDescent="0.3">
      <c r="A83" s="7" t="s">
        <v>204</v>
      </c>
      <c r="B83" s="7" t="s">
        <v>60</v>
      </c>
      <c r="C83" s="7" t="s">
        <v>165</v>
      </c>
      <c r="D83" s="7">
        <v>51</v>
      </c>
      <c r="E83" s="7" t="s">
        <v>162</v>
      </c>
      <c r="F83" s="7" t="s">
        <v>109</v>
      </c>
      <c r="G83" s="7" t="s">
        <v>167</v>
      </c>
      <c r="H83" s="7" t="s">
        <v>160</v>
      </c>
      <c r="I83" s="7">
        <v>126000</v>
      </c>
      <c r="J83" s="7">
        <v>105</v>
      </c>
      <c r="K83" s="8">
        <v>0.05</v>
      </c>
      <c r="L83" s="7">
        <v>1484.04</v>
      </c>
      <c r="M83" s="6"/>
      <c r="N83" s="18"/>
      <c r="O83" s="17"/>
    </row>
    <row r="84" spans="1:15" hidden="1" x14ac:dyDescent="0.3">
      <c r="A84" s="7" t="s">
        <v>201</v>
      </c>
      <c r="B84" s="7" t="s">
        <v>133</v>
      </c>
      <c r="C84" s="7" t="s">
        <v>163</v>
      </c>
      <c r="D84" s="7">
        <v>40</v>
      </c>
      <c r="E84" s="7" t="s">
        <v>162</v>
      </c>
      <c r="F84" s="7" t="s">
        <v>92</v>
      </c>
      <c r="G84" s="7" t="s">
        <v>171</v>
      </c>
      <c r="H84" s="7" t="s">
        <v>182</v>
      </c>
      <c r="I84" s="7">
        <v>136000</v>
      </c>
      <c r="J84" s="7">
        <v>141</v>
      </c>
      <c r="K84" s="8">
        <v>0.03</v>
      </c>
      <c r="L84" s="7">
        <v>1145.7</v>
      </c>
      <c r="M84" s="6"/>
      <c r="N84" s="18"/>
      <c r="O84" s="17"/>
    </row>
    <row r="85" spans="1:15" hidden="1" x14ac:dyDescent="0.3">
      <c r="A85" s="7" t="s">
        <v>175</v>
      </c>
      <c r="B85" s="7" t="s">
        <v>115</v>
      </c>
      <c r="C85" s="7" t="s">
        <v>163</v>
      </c>
      <c r="D85" s="7">
        <v>34</v>
      </c>
      <c r="E85" s="7" t="s">
        <v>186</v>
      </c>
      <c r="F85" s="7" t="s">
        <v>12</v>
      </c>
      <c r="G85" s="7" t="s">
        <v>171</v>
      </c>
      <c r="H85" s="7" t="s">
        <v>182</v>
      </c>
      <c r="I85" s="7">
        <v>148000</v>
      </c>
      <c r="J85" s="7">
        <v>69</v>
      </c>
      <c r="K85" s="8">
        <v>7.0000000000000007E-2</v>
      </c>
      <c r="L85" s="7">
        <v>2611.64</v>
      </c>
      <c r="M85" s="6"/>
      <c r="N85" s="18"/>
      <c r="O85" s="17"/>
    </row>
    <row r="86" spans="1:15" hidden="1" x14ac:dyDescent="0.3">
      <c r="A86" s="7" t="s">
        <v>191</v>
      </c>
      <c r="B86" s="7" t="s">
        <v>118</v>
      </c>
      <c r="C86" s="7" t="s">
        <v>165</v>
      </c>
      <c r="D86" s="7">
        <v>64</v>
      </c>
      <c r="E86" s="7" t="s">
        <v>162</v>
      </c>
      <c r="F86" s="7" t="s">
        <v>38</v>
      </c>
      <c r="G86" s="7" t="s">
        <v>161</v>
      </c>
      <c r="H86" s="7" t="s">
        <v>179</v>
      </c>
      <c r="I86" s="7">
        <v>103000</v>
      </c>
      <c r="J86" s="7">
        <v>58</v>
      </c>
      <c r="K86" s="8">
        <v>0.03</v>
      </c>
      <c r="L86" s="7">
        <v>1909.94</v>
      </c>
      <c r="M86" s="6"/>
      <c r="N86" s="18"/>
      <c r="O86" s="17"/>
    </row>
    <row r="87" spans="1:15" hidden="1" x14ac:dyDescent="0.3">
      <c r="A87" s="7" t="s">
        <v>170</v>
      </c>
      <c r="B87" s="7" t="s">
        <v>143</v>
      </c>
      <c r="C87" s="7" t="s">
        <v>163</v>
      </c>
      <c r="D87" s="7">
        <v>69</v>
      </c>
      <c r="E87" s="7" t="s">
        <v>168</v>
      </c>
      <c r="F87" s="7" t="s">
        <v>100</v>
      </c>
      <c r="G87" s="7" t="s">
        <v>161</v>
      </c>
      <c r="H87" s="7" t="s">
        <v>160</v>
      </c>
      <c r="I87" s="7">
        <v>80000</v>
      </c>
      <c r="J87" s="7">
        <v>66</v>
      </c>
      <c r="K87" s="8">
        <v>0.06</v>
      </c>
      <c r="L87" s="7">
        <v>1426.1</v>
      </c>
      <c r="M87" s="6"/>
      <c r="N87" s="18"/>
      <c r="O87" s="17"/>
    </row>
    <row r="88" spans="1:15" hidden="1" x14ac:dyDescent="0.3">
      <c r="A88" s="7" t="s">
        <v>206</v>
      </c>
      <c r="B88" s="7" t="s">
        <v>63</v>
      </c>
      <c r="C88" s="7" t="s">
        <v>163</v>
      </c>
      <c r="D88" s="7">
        <v>47</v>
      </c>
      <c r="E88" s="7" t="s">
        <v>168</v>
      </c>
      <c r="F88" s="7" t="s">
        <v>91</v>
      </c>
      <c r="G88" s="7" t="s">
        <v>167</v>
      </c>
      <c r="H88" s="7" t="s">
        <v>160</v>
      </c>
      <c r="I88" s="7">
        <v>107000</v>
      </c>
      <c r="J88" s="7">
        <v>61</v>
      </c>
      <c r="K88" s="8">
        <v>7.0000000000000007E-2</v>
      </c>
      <c r="L88" s="7">
        <v>2089.71</v>
      </c>
      <c r="M88" s="6"/>
      <c r="N88" s="18"/>
      <c r="O88" s="17"/>
    </row>
    <row r="89" spans="1:15" hidden="1" x14ac:dyDescent="0.3">
      <c r="A89" s="7" t="s">
        <v>170</v>
      </c>
      <c r="B89" s="7" t="s">
        <v>66</v>
      </c>
      <c r="C89" s="7" t="s">
        <v>163</v>
      </c>
      <c r="D89" s="7">
        <v>56</v>
      </c>
      <c r="E89" s="7" t="s">
        <v>162</v>
      </c>
      <c r="F89" s="7" t="s">
        <v>20</v>
      </c>
      <c r="G89" s="7" t="s">
        <v>167</v>
      </c>
      <c r="H89" s="7" t="s">
        <v>160</v>
      </c>
      <c r="I89" s="7">
        <v>88000</v>
      </c>
      <c r="J89" s="7">
        <v>173</v>
      </c>
      <c r="K89" s="8">
        <v>0.06</v>
      </c>
      <c r="L89" s="7">
        <v>761.19</v>
      </c>
      <c r="M89" s="6"/>
      <c r="N89" s="18"/>
      <c r="O89" s="17"/>
    </row>
    <row r="90" spans="1:15" hidden="1" x14ac:dyDescent="0.3">
      <c r="A90" s="7" t="s">
        <v>200</v>
      </c>
      <c r="B90" s="7" t="s">
        <v>66</v>
      </c>
      <c r="C90" s="7" t="s">
        <v>163</v>
      </c>
      <c r="D90" s="7">
        <v>40</v>
      </c>
      <c r="E90" s="7" t="s">
        <v>162</v>
      </c>
      <c r="F90" s="7" t="s">
        <v>24</v>
      </c>
      <c r="G90" s="7" t="s">
        <v>161</v>
      </c>
      <c r="H90" s="7" t="s">
        <v>179</v>
      </c>
      <c r="I90" s="7">
        <v>124000</v>
      </c>
      <c r="J90" s="7">
        <v>105</v>
      </c>
      <c r="K90" s="8">
        <v>0.04</v>
      </c>
      <c r="L90" s="7">
        <v>1401.6</v>
      </c>
      <c r="M90" s="6"/>
      <c r="N90" s="18"/>
      <c r="O90" s="17"/>
    </row>
    <row r="91" spans="1:15" hidden="1" x14ac:dyDescent="0.3">
      <c r="A91" s="7" t="s">
        <v>190</v>
      </c>
      <c r="B91" s="7" t="s">
        <v>146</v>
      </c>
      <c r="C91" s="7" t="s">
        <v>163</v>
      </c>
      <c r="D91" s="7">
        <v>55</v>
      </c>
      <c r="E91" s="7" t="s">
        <v>168</v>
      </c>
      <c r="F91" s="7" t="s">
        <v>48</v>
      </c>
      <c r="G91" s="7" t="s">
        <v>167</v>
      </c>
      <c r="H91" s="7" t="s">
        <v>160</v>
      </c>
      <c r="I91" s="7">
        <v>68000</v>
      </c>
      <c r="J91" s="7">
        <v>176</v>
      </c>
      <c r="K91" s="8">
        <v>0.03</v>
      </c>
      <c r="L91" s="7">
        <v>478.05</v>
      </c>
      <c r="M91" s="6"/>
      <c r="N91" s="18"/>
      <c r="O91" s="17"/>
    </row>
    <row r="92" spans="1:15" hidden="1" x14ac:dyDescent="0.3">
      <c r="A92" s="7" t="s">
        <v>181</v>
      </c>
      <c r="B92" s="7" t="s">
        <v>54</v>
      </c>
      <c r="C92" s="7" t="s">
        <v>165</v>
      </c>
      <c r="D92" s="7">
        <v>26</v>
      </c>
      <c r="E92" s="7" t="s">
        <v>162</v>
      </c>
      <c r="F92" s="7" t="s">
        <v>127</v>
      </c>
      <c r="G92" s="7" t="s">
        <v>161</v>
      </c>
      <c r="H92" s="7" t="s">
        <v>179</v>
      </c>
      <c r="I92" s="7">
        <v>145000</v>
      </c>
      <c r="J92" s="7">
        <v>144</v>
      </c>
      <c r="K92" s="8">
        <v>0.04</v>
      </c>
      <c r="L92" s="7">
        <v>1269.52</v>
      </c>
      <c r="M92" s="6"/>
      <c r="N92" s="18"/>
      <c r="O92" s="17"/>
    </row>
    <row r="93" spans="1:15" hidden="1" x14ac:dyDescent="0.3">
      <c r="A93" s="7" t="s">
        <v>181</v>
      </c>
      <c r="B93" s="7" t="s">
        <v>146</v>
      </c>
      <c r="C93" s="7" t="s">
        <v>165</v>
      </c>
      <c r="D93" s="7">
        <v>29</v>
      </c>
      <c r="E93" s="7" t="s">
        <v>162</v>
      </c>
      <c r="F93" s="7" t="s">
        <v>26</v>
      </c>
      <c r="G93" s="7" t="s">
        <v>161</v>
      </c>
      <c r="H93" s="7" t="s">
        <v>179</v>
      </c>
      <c r="I93" s="7">
        <v>147000</v>
      </c>
      <c r="J93" s="7">
        <v>124</v>
      </c>
      <c r="K93" s="8">
        <v>7.0000000000000007E-2</v>
      </c>
      <c r="L93" s="7">
        <v>1668.78</v>
      </c>
      <c r="M93" s="6"/>
      <c r="N93" s="18"/>
      <c r="O93" s="17"/>
    </row>
    <row r="94" spans="1:15" hidden="1" x14ac:dyDescent="0.3">
      <c r="A94" s="7" t="s">
        <v>188</v>
      </c>
      <c r="B94" s="7" t="s">
        <v>132</v>
      </c>
      <c r="C94" s="7" t="s">
        <v>165</v>
      </c>
      <c r="D94" s="7">
        <v>69</v>
      </c>
      <c r="E94" s="7" t="s">
        <v>186</v>
      </c>
      <c r="F94" s="7" t="s">
        <v>85</v>
      </c>
      <c r="G94" s="7" t="s">
        <v>171</v>
      </c>
      <c r="H94" s="7" t="s">
        <v>160</v>
      </c>
      <c r="I94" s="7">
        <v>75000</v>
      </c>
      <c r="J94" s="7">
        <v>60</v>
      </c>
      <c r="K94" s="8">
        <v>7.0000000000000007E-2</v>
      </c>
      <c r="L94" s="7">
        <v>1485.09</v>
      </c>
      <c r="M94" s="6"/>
      <c r="N94" s="18"/>
      <c r="O94" s="17"/>
    </row>
    <row r="95" spans="1:15" hidden="1" x14ac:dyDescent="0.3">
      <c r="A95" s="7" t="s">
        <v>208</v>
      </c>
      <c r="B95" s="7" t="s">
        <v>148</v>
      </c>
      <c r="C95" s="7" t="s">
        <v>165</v>
      </c>
      <c r="D95" s="7">
        <v>62</v>
      </c>
      <c r="E95" s="7" t="s">
        <v>162</v>
      </c>
      <c r="F95" s="7" t="s">
        <v>33</v>
      </c>
      <c r="G95" s="7" t="s">
        <v>161</v>
      </c>
      <c r="H95" s="7" t="s">
        <v>160</v>
      </c>
      <c r="I95" s="7">
        <v>78000</v>
      </c>
      <c r="J95" s="7">
        <v>167</v>
      </c>
      <c r="K95" s="8">
        <v>0.06</v>
      </c>
      <c r="L95" s="7">
        <v>689.99</v>
      </c>
      <c r="M95" s="6"/>
      <c r="N95" s="18"/>
      <c r="O95" s="17"/>
    </row>
    <row r="96" spans="1:15" hidden="1" x14ac:dyDescent="0.3">
      <c r="A96" s="7" t="s">
        <v>169</v>
      </c>
      <c r="B96" s="7" t="s">
        <v>74</v>
      </c>
      <c r="C96" s="7" t="s">
        <v>165</v>
      </c>
      <c r="D96" s="7">
        <v>40</v>
      </c>
      <c r="E96" s="7" t="s">
        <v>168</v>
      </c>
      <c r="F96" s="7" t="s">
        <v>92</v>
      </c>
      <c r="G96" s="7" t="s">
        <v>171</v>
      </c>
      <c r="H96" s="7" t="s">
        <v>182</v>
      </c>
      <c r="I96" s="7">
        <v>84000</v>
      </c>
      <c r="J96" s="7">
        <v>63</v>
      </c>
      <c r="K96" s="8">
        <v>0.05</v>
      </c>
      <c r="L96" s="7">
        <v>1518.74</v>
      </c>
      <c r="M96" s="6"/>
      <c r="N96" s="18"/>
      <c r="O96" s="17"/>
    </row>
    <row r="97" spans="1:15" hidden="1" x14ac:dyDescent="0.3">
      <c r="A97" s="7" t="s">
        <v>176</v>
      </c>
      <c r="B97" s="7" t="s">
        <v>74</v>
      </c>
      <c r="C97" s="7" t="s">
        <v>165</v>
      </c>
      <c r="D97" s="7">
        <v>28</v>
      </c>
      <c r="E97" s="7" t="s">
        <v>168</v>
      </c>
      <c r="F97" s="7" t="s">
        <v>38</v>
      </c>
      <c r="G97" s="7" t="s">
        <v>167</v>
      </c>
      <c r="H97" s="7" t="s">
        <v>160</v>
      </c>
      <c r="I97" s="7">
        <v>112000</v>
      </c>
      <c r="J97" s="7">
        <v>122</v>
      </c>
      <c r="K97" s="8">
        <v>0.04</v>
      </c>
      <c r="L97" s="7">
        <v>1118.82</v>
      </c>
      <c r="M97" s="6"/>
      <c r="N97" s="18"/>
      <c r="O97" s="17"/>
    </row>
    <row r="98" spans="1:15" hidden="1" x14ac:dyDescent="0.3">
      <c r="A98" s="7" t="s">
        <v>202</v>
      </c>
      <c r="B98" s="7" t="s">
        <v>97</v>
      </c>
      <c r="C98" s="7" t="s">
        <v>165</v>
      </c>
      <c r="D98" s="7">
        <v>46</v>
      </c>
      <c r="E98" s="7" t="s">
        <v>162</v>
      </c>
      <c r="F98" s="7" t="s">
        <v>105</v>
      </c>
      <c r="G98" s="7" t="s">
        <v>167</v>
      </c>
      <c r="H98" s="7" t="s">
        <v>160</v>
      </c>
      <c r="I98" s="7">
        <v>137000</v>
      </c>
      <c r="J98" s="7">
        <v>112</v>
      </c>
      <c r="K98" s="8">
        <v>0.06</v>
      </c>
      <c r="L98" s="7">
        <v>1600.49</v>
      </c>
      <c r="M98" s="6"/>
      <c r="N98" s="18"/>
      <c r="O98" s="17"/>
    </row>
    <row r="99" spans="1:15" hidden="1" x14ac:dyDescent="0.3">
      <c r="A99" s="7" t="s">
        <v>177</v>
      </c>
      <c r="B99" s="7" t="s">
        <v>23</v>
      </c>
      <c r="C99" s="7" t="s">
        <v>165</v>
      </c>
      <c r="D99" s="7">
        <v>44</v>
      </c>
      <c r="E99" s="7" t="s">
        <v>168</v>
      </c>
      <c r="F99" s="7" t="s">
        <v>52</v>
      </c>
      <c r="G99" s="7" t="s">
        <v>161</v>
      </c>
      <c r="H99" s="7" t="s">
        <v>160</v>
      </c>
      <c r="I99" s="7">
        <v>45000</v>
      </c>
      <c r="J99" s="7">
        <v>33</v>
      </c>
      <c r="K99" s="8">
        <v>0.04</v>
      </c>
      <c r="L99" s="7">
        <v>1442.28</v>
      </c>
      <c r="M99" s="6"/>
      <c r="N99" s="18"/>
      <c r="O99" s="17"/>
    </row>
    <row r="100" spans="1:15" hidden="1" x14ac:dyDescent="0.3">
      <c r="A100" s="7" t="s">
        <v>207</v>
      </c>
      <c r="B100" s="7" t="s">
        <v>97</v>
      </c>
      <c r="C100" s="7" t="s">
        <v>165</v>
      </c>
      <c r="D100" s="7">
        <v>58</v>
      </c>
      <c r="E100" s="7" t="s">
        <v>168</v>
      </c>
      <c r="F100" s="7" t="s">
        <v>28</v>
      </c>
      <c r="G100" s="7" t="s">
        <v>161</v>
      </c>
      <c r="H100" s="7" t="s">
        <v>160</v>
      </c>
      <c r="I100" s="7">
        <v>33000</v>
      </c>
      <c r="J100" s="7">
        <v>92</v>
      </c>
      <c r="K100" s="8">
        <v>0.05</v>
      </c>
      <c r="L100" s="7">
        <v>432.56</v>
      </c>
      <c r="M100" s="6"/>
      <c r="N100" s="18"/>
      <c r="O100" s="17"/>
    </row>
    <row r="101" spans="1:15" hidden="1" x14ac:dyDescent="0.3">
      <c r="A101" s="7" t="s">
        <v>169</v>
      </c>
      <c r="B101" s="7" t="s">
        <v>139</v>
      </c>
      <c r="C101" s="7" t="s">
        <v>165</v>
      </c>
      <c r="D101" s="7">
        <v>63</v>
      </c>
      <c r="E101" s="7" t="s">
        <v>168</v>
      </c>
      <c r="F101" s="7" t="s">
        <v>87</v>
      </c>
      <c r="G101" s="7" t="s">
        <v>167</v>
      </c>
      <c r="H101" s="7" t="s">
        <v>160</v>
      </c>
      <c r="I101" s="7">
        <v>92000</v>
      </c>
      <c r="J101" s="7">
        <v>137</v>
      </c>
      <c r="K101" s="8">
        <v>0.05</v>
      </c>
      <c r="L101" s="7">
        <v>882.7</v>
      </c>
      <c r="M101" s="6"/>
      <c r="N101" s="18"/>
      <c r="O101" s="17"/>
    </row>
    <row r="102" spans="1:15" hidden="1" x14ac:dyDescent="0.3">
      <c r="A102" s="7" t="s">
        <v>188</v>
      </c>
      <c r="B102" s="7" t="s">
        <v>116</v>
      </c>
      <c r="C102" s="7" t="s">
        <v>165</v>
      </c>
      <c r="D102" s="7">
        <v>36</v>
      </c>
      <c r="E102" s="7" t="s">
        <v>162</v>
      </c>
      <c r="F102" s="7" t="s">
        <v>100</v>
      </c>
      <c r="G102" s="7" t="s">
        <v>161</v>
      </c>
      <c r="H102" s="7" t="s">
        <v>179</v>
      </c>
      <c r="I102" s="7">
        <v>119000</v>
      </c>
      <c r="J102" s="7">
        <v>143</v>
      </c>
      <c r="K102" s="8">
        <v>0.06</v>
      </c>
      <c r="L102" s="7">
        <v>1166.81</v>
      </c>
      <c r="M102" s="6"/>
      <c r="N102" s="18"/>
      <c r="O102" s="17"/>
    </row>
    <row r="103" spans="1:15" hidden="1" x14ac:dyDescent="0.3">
      <c r="A103" s="7" t="s">
        <v>185</v>
      </c>
      <c r="B103" s="7" t="s">
        <v>62</v>
      </c>
      <c r="C103" s="7" t="s">
        <v>165</v>
      </c>
      <c r="D103" s="7">
        <v>33</v>
      </c>
      <c r="E103" s="7" t="s">
        <v>162</v>
      </c>
      <c r="F103" s="7" t="s">
        <v>144</v>
      </c>
      <c r="G103" s="7" t="s">
        <v>171</v>
      </c>
      <c r="H103" s="7" t="s">
        <v>160</v>
      </c>
      <c r="I103" s="7">
        <v>49000</v>
      </c>
      <c r="J103" s="7">
        <v>36</v>
      </c>
      <c r="K103" s="8">
        <v>0.05</v>
      </c>
      <c r="L103" s="7">
        <v>1468.57</v>
      </c>
      <c r="M103" s="6"/>
      <c r="N103" s="18"/>
      <c r="O103" s="17"/>
    </row>
    <row r="104" spans="1:15" hidden="1" x14ac:dyDescent="0.3">
      <c r="A104" s="7" t="s">
        <v>207</v>
      </c>
      <c r="B104" s="7" t="s">
        <v>69</v>
      </c>
      <c r="C104" s="7" t="s">
        <v>165</v>
      </c>
      <c r="D104" s="7">
        <v>39</v>
      </c>
      <c r="E104" s="7" t="s">
        <v>168</v>
      </c>
      <c r="F104" s="7" t="s">
        <v>131</v>
      </c>
      <c r="G104" s="7" t="s">
        <v>167</v>
      </c>
      <c r="H104" s="7" t="s">
        <v>160</v>
      </c>
      <c r="I104" s="7">
        <v>131000</v>
      </c>
      <c r="J104" s="7">
        <v>42</v>
      </c>
      <c r="K104" s="8">
        <v>0.06</v>
      </c>
      <c r="L104" s="7">
        <v>3465.76</v>
      </c>
      <c r="M104" s="6"/>
      <c r="N104" s="18"/>
      <c r="O104" s="17"/>
    </row>
    <row r="105" spans="1:15" hidden="1" x14ac:dyDescent="0.3">
      <c r="A105" s="7" t="s">
        <v>194</v>
      </c>
      <c r="B105" s="7" t="s">
        <v>101</v>
      </c>
      <c r="C105" s="7" t="s">
        <v>165</v>
      </c>
      <c r="D105" s="7">
        <v>21</v>
      </c>
      <c r="E105" s="7" t="s">
        <v>186</v>
      </c>
      <c r="F105" s="7" t="s">
        <v>34</v>
      </c>
      <c r="G105" s="7" t="s">
        <v>167</v>
      </c>
      <c r="H105" s="7" t="s">
        <v>160</v>
      </c>
      <c r="I105" s="7">
        <v>73000</v>
      </c>
      <c r="J105" s="7">
        <v>64</v>
      </c>
      <c r="K105" s="8">
        <v>0.04</v>
      </c>
      <c r="L105" s="7">
        <v>1268.51</v>
      </c>
      <c r="M105" s="6"/>
      <c r="N105" s="18"/>
      <c r="O105" s="17"/>
    </row>
    <row r="106" spans="1:15" hidden="1" x14ac:dyDescent="0.3">
      <c r="A106" s="7" t="s">
        <v>184</v>
      </c>
      <c r="B106" s="7" t="s">
        <v>25</v>
      </c>
      <c r="C106" s="7" t="s">
        <v>163</v>
      </c>
      <c r="D106" s="7">
        <v>55</v>
      </c>
      <c r="E106" s="7" t="s">
        <v>162</v>
      </c>
      <c r="F106" s="7" t="s">
        <v>59</v>
      </c>
      <c r="G106" s="7" t="s">
        <v>167</v>
      </c>
      <c r="H106" s="7" t="s">
        <v>160</v>
      </c>
      <c r="I106" s="7">
        <v>145000</v>
      </c>
      <c r="J106" s="7">
        <v>49</v>
      </c>
      <c r="K106" s="8">
        <v>0.05</v>
      </c>
      <c r="L106" s="7">
        <v>3277.68</v>
      </c>
      <c r="M106" s="6"/>
      <c r="N106" s="18"/>
      <c r="O106" s="17"/>
    </row>
    <row r="107" spans="1:15" hidden="1" x14ac:dyDescent="0.3">
      <c r="A107" s="7" t="s">
        <v>183</v>
      </c>
      <c r="B107" s="7" t="s">
        <v>117</v>
      </c>
      <c r="C107" s="7" t="s">
        <v>165</v>
      </c>
      <c r="D107" s="7">
        <v>69</v>
      </c>
      <c r="E107" s="7" t="s">
        <v>168</v>
      </c>
      <c r="F107" s="7" t="s">
        <v>144</v>
      </c>
      <c r="G107" s="7" t="s">
        <v>161</v>
      </c>
      <c r="H107" s="7" t="s">
        <v>179</v>
      </c>
      <c r="I107" s="7">
        <v>145000</v>
      </c>
      <c r="J107" s="7">
        <v>114</v>
      </c>
      <c r="K107" s="8">
        <v>0.03</v>
      </c>
      <c r="L107" s="7">
        <v>1463.36</v>
      </c>
      <c r="M107" s="6"/>
      <c r="N107" s="18"/>
      <c r="O107" s="17"/>
    </row>
    <row r="108" spans="1:15" hidden="1" x14ac:dyDescent="0.3">
      <c r="A108" s="7" t="s">
        <v>210</v>
      </c>
      <c r="B108" s="7" t="s">
        <v>47</v>
      </c>
      <c r="C108" s="7" t="s">
        <v>165</v>
      </c>
      <c r="D108" s="7">
        <v>46</v>
      </c>
      <c r="E108" s="7" t="s">
        <v>168</v>
      </c>
      <c r="F108" s="7" t="s">
        <v>100</v>
      </c>
      <c r="G108" s="7" t="s">
        <v>171</v>
      </c>
      <c r="H108" s="7" t="s">
        <v>182</v>
      </c>
      <c r="I108" s="7">
        <v>112000</v>
      </c>
      <c r="J108" s="7">
        <v>100</v>
      </c>
      <c r="K108" s="8">
        <v>0.05</v>
      </c>
      <c r="L108" s="7">
        <v>1371.79</v>
      </c>
      <c r="M108" s="6"/>
      <c r="N108" s="18"/>
      <c r="O108" s="17"/>
    </row>
    <row r="109" spans="1:15" hidden="1" x14ac:dyDescent="0.3">
      <c r="A109" s="7" t="s">
        <v>193</v>
      </c>
      <c r="B109" s="7" t="s">
        <v>110</v>
      </c>
      <c r="C109" s="7" t="s">
        <v>165</v>
      </c>
      <c r="D109" s="7">
        <v>59</v>
      </c>
      <c r="E109" s="7" t="s">
        <v>162</v>
      </c>
      <c r="F109" s="7" t="s">
        <v>95</v>
      </c>
      <c r="G109" s="7" t="s">
        <v>167</v>
      </c>
      <c r="H109" s="7" t="s">
        <v>160</v>
      </c>
      <c r="I109" s="7">
        <v>40000</v>
      </c>
      <c r="J109" s="7">
        <v>58</v>
      </c>
      <c r="K109" s="8">
        <v>0.04</v>
      </c>
      <c r="L109" s="7">
        <v>759.61</v>
      </c>
      <c r="M109" s="6"/>
      <c r="N109" s="18"/>
      <c r="O109" s="17"/>
    </row>
    <row r="110" spans="1:15" hidden="1" x14ac:dyDescent="0.3">
      <c r="A110" s="7" t="s">
        <v>166</v>
      </c>
      <c r="B110" s="7" t="s">
        <v>140</v>
      </c>
      <c r="C110" s="7" t="s">
        <v>165</v>
      </c>
      <c r="D110" s="7">
        <v>55</v>
      </c>
      <c r="E110" s="7" t="s">
        <v>168</v>
      </c>
      <c r="F110" s="7" t="s">
        <v>92</v>
      </c>
      <c r="G110" s="7" t="s">
        <v>171</v>
      </c>
      <c r="H110" s="7" t="s">
        <v>160</v>
      </c>
      <c r="I110" s="7">
        <v>52000</v>
      </c>
      <c r="J110" s="7">
        <v>151</v>
      </c>
      <c r="K110" s="8">
        <v>0.04</v>
      </c>
      <c r="L110" s="7">
        <v>438.84</v>
      </c>
      <c r="M110" s="6"/>
      <c r="N110" s="18"/>
      <c r="O110" s="17"/>
    </row>
    <row r="111" spans="1:15" hidden="1" x14ac:dyDescent="0.3">
      <c r="A111" s="7" t="s">
        <v>176</v>
      </c>
      <c r="B111" s="7" t="s">
        <v>142</v>
      </c>
      <c r="C111" s="7" t="s">
        <v>165</v>
      </c>
      <c r="D111" s="7">
        <v>31</v>
      </c>
      <c r="E111" s="7" t="s">
        <v>168</v>
      </c>
      <c r="F111" s="7" t="s">
        <v>138</v>
      </c>
      <c r="G111" s="7" t="s">
        <v>171</v>
      </c>
      <c r="H111" s="7" t="s">
        <v>182</v>
      </c>
      <c r="I111" s="7">
        <v>84000</v>
      </c>
      <c r="J111" s="7">
        <v>58</v>
      </c>
      <c r="K111" s="8">
        <v>0.06</v>
      </c>
      <c r="L111" s="7">
        <v>1672</v>
      </c>
      <c r="M111" s="6"/>
      <c r="N111" s="18"/>
      <c r="O111" s="17"/>
    </row>
    <row r="112" spans="1:15" hidden="1" x14ac:dyDescent="0.3">
      <c r="A112" s="7" t="s">
        <v>207</v>
      </c>
      <c r="B112" s="7" t="s">
        <v>139</v>
      </c>
      <c r="C112" s="7" t="s">
        <v>165</v>
      </c>
      <c r="D112" s="7">
        <v>45</v>
      </c>
      <c r="E112" s="7" t="s">
        <v>162</v>
      </c>
      <c r="F112" s="7" t="s">
        <v>55</v>
      </c>
      <c r="G112" s="7" t="s">
        <v>171</v>
      </c>
      <c r="H112" s="7" t="s">
        <v>160</v>
      </c>
      <c r="I112" s="7">
        <v>78000</v>
      </c>
      <c r="J112" s="7">
        <v>147</v>
      </c>
      <c r="K112" s="8">
        <v>0.03</v>
      </c>
      <c r="L112" s="7">
        <v>634.73</v>
      </c>
      <c r="M112" s="6"/>
      <c r="N112" s="18"/>
      <c r="O112" s="17"/>
    </row>
    <row r="113" spans="1:15" hidden="1" x14ac:dyDescent="0.3">
      <c r="A113" s="7" t="s">
        <v>187</v>
      </c>
      <c r="B113" s="7" t="s">
        <v>146</v>
      </c>
      <c r="C113" s="7" t="s">
        <v>163</v>
      </c>
      <c r="D113" s="7">
        <v>38</v>
      </c>
      <c r="E113" s="7" t="s">
        <v>162</v>
      </c>
      <c r="F113" s="7" t="s">
        <v>46</v>
      </c>
      <c r="G113" s="7" t="s">
        <v>167</v>
      </c>
      <c r="H113" s="7" t="s">
        <v>160</v>
      </c>
      <c r="I113" s="7">
        <v>108000</v>
      </c>
      <c r="J113" s="7">
        <v>165</v>
      </c>
      <c r="K113" s="8">
        <v>7.0000000000000007E-2</v>
      </c>
      <c r="L113" s="7">
        <v>1021.08</v>
      </c>
      <c r="M113" s="6"/>
      <c r="N113" s="18"/>
      <c r="O113" s="17"/>
    </row>
    <row r="114" spans="1:15" hidden="1" x14ac:dyDescent="0.3">
      <c r="A114" s="7" t="s">
        <v>209</v>
      </c>
      <c r="B114" s="7" t="s">
        <v>119</v>
      </c>
      <c r="C114" s="7" t="s">
        <v>165</v>
      </c>
      <c r="D114" s="7">
        <v>26</v>
      </c>
      <c r="E114" s="7" t="s">
        <v>162</v>
      </c>
      <c r="F114" s="7" t="s">
        <v>108</v>
      </c>
      <c r="G114" s="7" t="s">
        <v>171</v>
      </c>
      <c r="H114" s="7" t="s">
        <v>182</v>
      </c>
      <c r="I114" s="7">
        <v>99000</v>
      </c>
      <c r="J114" s="7">
        <v>44</v>
      </c>
      <c r="K114" s="8">
        <v>0.04</v>
      </c>
      <c r="L114" s="7">
        <v>2422.77</v>
      </c>
      <c r="M114" s="6"/>
      <c r="N114" s="18"/>
      <c r="O114" s="17"/>
    </row>
    <row r="115" spans="1:15" hidden="1" x14ac:dyDescent="0.3">
      <c r="A115" s="7" t="s">
        <v>174</v>
      </c>
      <c r="B115" s="7" t="s">
        <v>134</v>
      </c>
      <c r="C115" s="7" t="s">
        <v>165</v>
      </c>
      <c r="D115" s="7">
        <v>63</v>
      </c>
      <c r="E115" s="7" t="s">
        <v>168</v>
      </c>
      <c r="F115" s="7" t="s">
        <v>31</v>
      </c>
      <c r="G115" s="7" t="s">
        <v>171</v>
      </c>
      <c r="H115" s="7" t="s">
        <v>160</v>
      </c>
      <c r="I115" s="7">
        <v>35000</v>
      </c>
      <c r="J115" s="7">
        <v>147</v>
      </c>
      <c r="K115" s="8">
        <v>0.05</v>
      </c>
      <c r="L115" s="7">
        <v>318.89</v>
      </c>
      <c r="M115" s="6"/>
      <c r="N115" s="18"/>
      <c r="O115" s="17"/>
    </row>
    <row r="116" spans="1:15" hidden="1" x14ac:dyDescent="0.3">
      <c r="A116" s="7" t="s">
        <v>199</v>
      </c>
      <c r="B116" s="7" t="s">
        <v>142</v>
      </c>
      <c r="C116" s="7" t="s">
        <v>165</v>
      </c>
      <c r="D116" s="7">
        <v>61</v>
      </c>
      <c r="E116" s="7" t="s">
        <v>162</v>
      </c>
      <c r="F116" s="7" t="s">
        <v>34</v>
      </c>
      <c r="G116" s="7" t="s">
        <v>167</v>
      </c>
      <c r="H116" s="7" t="s">
        <v>160</v>
      </c>
      <c r="I116" s="7">
        <v>44000</v>
      </c>
      <c r="J116" s="7">
        <v>178</v>
      </c>
      <c r="K116" s="8">
        <v>0.04</v>
      </c>
      <c r="L116" s="7">
        <v>328.13</v>
      </c>
      <c r="M116" s="6"/>
      <c r="N116" s="18"/>
      <c r="O116" s="17"/>
    </row>
    <row r="117" spans="1:15" hidden="1" x14ac:dyDescent="0.3">
      <c r="A117" s="7" t="s">
        <v>189</v>
      </c>
      <c r="B117" s="7" t="s">
        <v>23</v>
      </c>
      <c r="C117" s="7" t="s">
        <v>165</v>
      </c>
      <c r="D117" s="7">
        <v>61</v>
      </c>
      <c r="E117" s="7" t="s">
        <v>168</v>
      </c>
      <c r="F117" s="7" t="s">
        <v>6</v>
      </c>
      <c r="G117" s="7" t="s">
        <v>167</v>
      </c>
      <c r="H117" s="7" t="s">
        <v>160</v>
      </c>
      <c r="I117" s="7">
        <v>36000</v>
      </c>
      <c r="J117" s="7">
        <v>176</v>
      </c>
      <c r="K117" s="8">
        <v>0.03</v>
      </c>
      <c r="L117" s="7">
        <v>253.09</v>
      </c>
      <c r="M117" s="6"/>
      <c r="N117" s="18"/>
      <c r="O117" s="17"/>
    </row>
    <row r="118" spans="1:15" hidden="1" x14ac:dyDescent="0.3">
      <c r="A118" s="7" t="s">
        <v>202</v>
      </c>
      <c r="B118" s="7" t="s">
        <v>102</v>
      </c>
      <c r="C118" s="7" t="s">
        <v>165</v>
      </c>
      <c r="D118" s="7">
        <v>29</v>
      </c>
      <c r="E118" s="7" t="s">
        <v>162</v>
      </c>
      <c r="F118" s="7" t="s">
        <v>46</v>
      </c>
      <c r="G118" s="7" t="s">
        <v>171</v>
      </c>
      <c r="H118" s="7" t="s">
        <v>182</v>
      </c>
      <c r="I118" s="7">
        <v>122000</v>
      </c>
      <c r="J118" s="7">
        <v>68</v>
      </c>
      <c r="K118" s="8">
        <v>0.06</v>
      </c>
      <c r="L118" s="7">
        <v>2120.81</v>
      </c>
      <c r="M118" s="6"/>
      <c r="N118" s="18"/>
      <c r="O118" s="17"/>
    </row>
    <row r="119" spans="1:15" hidden="1" x14ac:dyDescent="0.3">
      <c r="A119" s="7" t="s">
        <v>208</v>
      </c>
      <c r="B119" s="7" t="s">
        <v>137</v>
      </c>
      <c r="C119" s="7" t="s">
        <v>165</v>
      </c>
      <c r="D119" s="7">
        <v>54</v>
      </c>
      <c r="E119" s="7" t="s">
        <v>168</v>
      </c>
      <c r="F119" s="7" t="s">
        <v>40</v>
      </c>
      <c r="G119" s="7" t="s">
        <v>171</v>
      </c>
      <c r="H119" s="7" t="s">
        <v>182</v>
      </c>
      <c r="I119" s="7">
        <v>107000</v>
      </c>
      <c r="J119" s="7">
        <v>134</v>
      </c>
      <c r="K119" s="8">
        <v>0.03</v>
      </c>
      <c r="L119" s="7">
        <v>940.7</v>
      </c>
      <c r="M119" s="6"/>
      <c r="N119" s="18"/>
      <c r="O119" s="17"/>
    </row>
    <row r="120" spans="1:15" hidden="1" x14ac:dyDescent="0.3">
      <c r="A120" s="7" t="s">
        <v>187</v>
      </c>
      <c r="B120" s="7" t="s">
        <v>137</v>
      </c>
      <c r="C120" s="7" t="s">
        <v>163</v>
      </c>
      <c r="D120" s="7">
        <v>34</v>
      </c>
      <c r="E120" s="7" t="s">
        <v>162</v>
      </c>
      <c r="F120" s="7" t="s">
        <v>107</v>
      </c>
      <c r="G120" s="7" t="s">
        <v>171</v>
      </c>
      <c r="H120" s="7" t="s">
        <v>182</v>
      </c>
      <c r="I120" s="7">
        <v>100000</v>
      </c>
      <c r="J120" s="7">
        <v>42</v>
      </c>
      <c r="K120" s="8">
        <v>0.03</v>
      </c>
      <c r="L120" s="7">
        <v>2511.11</v>
      </c>
      <c r="M120" s="6"/>
      <c r="N120" s="18"/>
      <c r="O120" s="17"/>
    </row>
    <row r="121" spans="1:15" hidden="1" x14ac:dyDescent="0.3">
      <c r="A121" s="7" t="s">
        <v>203</v>
      </c>
      <c r="B121" s="7" t="s">
        <v>115</v>
      </c>
      <c r="C121" s="7" t="s">
        <v>165</v>
      </c>
      <c r="D121" s="7">
        <v>49</v>
      </c>
      <c r="E121" s="7" t="s">
        <v>168</v>
      </c>
      <c r="F121" s="7" t="s">
        <v>124</v>
      </c>
      <c r="G121" s="7" t="s">
        <v>161</v>
      </c>
      <c r="H121" s="7" t="s">
        <v>179</v>
      </c>
      <c r="I121" s="7">
        <v>145000</v>
      </c>
      <c r="J121" s="7">
        <v>114</v>
      </c>
      <c r="K121" s="8">
        <v>0.04</v>
      </c>
      <c r="L121" s="7">
        <v>1530.96</v>
      </c>
      <c r="M121" s="6"/>
      <c r="N121" s="18"/>
      <c r="O121" s="17"/>
    </row>
    <row r="122" spans="1:15" hidden="1" x14ac:dyDescent="0.3">
      <c r="A122" s="7" t="s">
        <v>164</v>
      </c>
      <c r="B122" s="7" t="s">
        <v>96</v>
      </c>
      <c r="C122" s="7" t="s">
        <v>163</v>
      </c>
      <c r="D122" s="7">
        <v>45</v>
      </c>
      <c r="E122" s="7" t="s">
        <v>162</v>
      </c>
      <c r="F122" s="7" t="s">
        <v>34</v>
      </c>
      <c r="G122" s="7" t="s">
        <v>167</v>
      </c>
      <c r="H122" s="7" t="s">
        <v>160</v>
      </c>
      <c r="I122" s="7">
        <v>145000</v>
      </c>
      <c r="J122" s="7">
        <v>177</v>
      </c>
      <c r="K122" s="8">
        <v>0.04</v>
      </c>
      <c r="L122" s="7">
        <v>1085.83</v>
      </c>
      <c r="M122" s="6"/>
      <c r="N122" s="18"/>
      <c r="O122" s="17"/>
    </row>
    <row r="123" spans="1:15" hidden="1" x14ac:dyDescent="0.3">
      <c r="A123" s="7" t="s">
        <v>209</v>
      </c>
      <c r="B123" s="7" t="s">
        <v>117</v>
      </c>
      <c r="C123" s="7" t="s">
        <v>165</v>
      </c>
      <c r="D123" s="7">
        <v>62</v>
      </c>
      <c r="E123" s="7" t="s">
        <v>186</v>
      </c>
      <c r="F123" s="7" t="s">
        <v>144</v>
      </c>
      <c r="G123" s="7" t="s">
        <v>161</v>
      </c>
      <c r="H123" s="7" t="s">
        <v>160</v>
      </c>
      <c r="I123" s="7">
        <v>71000</v>
      </c>
      <c r="J123" s="7">
        <v>39</v>
      </c>
      <c r="K123" s="8">
        <v>0.04</v>
      </c>
      <c r="L123" s="7">
        <v>1944.44</v>
      </c>
      <c r="M123" s="6"/>
      <c r="N123" s="18"/>
      <c r="O123" s="17"/>
    </row>
    <row r="124" spans="1:15" hidden="1" x14ac:dyDescent="0.3">
      <c r="A124" s="7" t="s">
        <v>208</v>
      </c>
      <c r="B124" s="7" t="s">
        <v>78</v>
      </c>
      <c r="C124" s="7" t="s">
        <v>165</v>
      </c>
      <c r="D124" s="7">
        <v>66</v>
      </c>
      <c r="E124" s="7" t="s">
        <v>162</v>
      </c>
      <c r="F124" s="7" t="s">
        <v>26</v>
      </c>
      <c r="G124" s="7" t="s">
        <v>161</v>
      </c>
      <c r="H124" s="7" t="s">
        <v>179</v>
      </c>
      <c r="I124" s="7">
        <v>101000</v>
      </c>
      <c r="J124" s="7">
        <v>167</v>
      </c>
      <c r="K124" s="8">
        <v>0.06</v>
      </c>
      <c r="L124" s="7">
        <v>893.45</v>
      </c>
      <c r="M124" s="6"/>
      <c r="N124" s="18"/>
      <c r="O124" s="17"/>
    </row>
    <row r="125" spans="1:15" hidden="1" x14ac:dyDescent="0.3">
      <c r="A125" s="7" t="s">
        <v>195</v>
      </c>
      <c r="B125" s="7" t="s">
        <v>145</v>
      </c>
      <c r="C125" s="7" t="s">
        <v>165</v>
      </c>
      <c r="D125" s="7">
        <v>41</v>
      </c>
      <c r="E125" s="7" t="s">
        <v>162</v>
      </c>
      <c r="F125" s="7" t="s">
        <v>38</v>
      </c>
      <c r="G125" s="7" t="s">
        <v>161</v>
      </c>
      <c r="H125" s="7" t="s">
        <v>160</v>
      </c>
      <c r="I125" s="7">
        <v>63000</v>
      </c>
      <c r="J125" s="7">
        <v>136</v>
      </c>
      <c r="K125" s="8">
        <v>0.03</v>
      </c>
      <c r="L125" s="7">
        <v>547.01</v>
      </c>
      <c r="M125" s="6"/>
      <c r="N125" s="18"/>
      <c r="O125" s="17"/>
    </row>
    <row r="126" spans="1:15" hidden="1" x14ac:dyDescent="0.3">
      <c r="A126" s="7" t="s">
        <v>188</v>
      </c>
      <c r="B126" s="7" t="s">
        <v>142</v>
      </c>
      <c r="C126" s="7" t="s">
        <v>165</v>
      </c>
      <c r="D126" s="7">
        <v>56</v>
      </c>
      <c r="E126" s="7" t="s">
        <v>168</v>
      </c>
      <c r="F126" s="7" t="s">
        <v>9</v>
      </c>
      <c r="G126" s="7" t="s">
        <v>171</v>
      </c>
      <c r="H126" s="7" t="s">
        <v>182</v>
      </c>
      <c r="I126" s="7">
        <v>123000</v>
      </c>
      <c r="J126" s="7">
        <v>73</v>
      </c>
      <c r="K126" s="8">
        <v>0.04</v>
      </c>
      <c r="L126" s="7">
        <v>1901.03</v>
      </c>
      <c r="M126" s="6"/>
      <c r="N126" s="18"/>
      <c r="O126" s="17"/>
    </row>
    <row r="127" spans="1:15" hidden="1" x14ac:dyDescent="0.3">
      <c r="A127" s="7" t="s">
        <v>193</v>
      </c>
      <c r="B127" s="7" t="s">
        <v>135</v>
      </c>
      <c r="C127" s="7" t="s">
        <v>165</v>
      </c>
      <c r="D127" s="7">
        <v>53</v>
      </c>
      <c r="E127" s="7" t="s">
        <v>162</v>
      </c>
      <c r="F127" s="7" t="s">
        <v>33</v>
      </c>
      <c r="G127" s="7" t="s">
        <v>161</v>
      </c>
      <c r="H127" s="7" t="s">
        <v>179</v>
      </c>
      <c r="I127" s="7">
        <v>146000</v>
      </c>
      <c r="J127" s="7">
        <v>131</v>
      </c>
      <c r="K127" s="8">
        <v>0.05</v>
      </c>
      <c r="L127" s="7">
        <v>1448.47</v>
      </c>
      <c r="M127" s="6"/>
      <c r="N127" s="18"/>
      <c r="O127" s="17"/>
    </row>
    <row r="128" spans="1:15" hidden="1" x14ac:dyDescent="0.3">
      <c r="A128" s="7" t="s">
        <v>164</v>
      </c>
      <c r="B128" s="7" t="s">
        <v>56</v>
      </c>
      <c r="C128" s="7" t="s">
        <v>163</v>
      </c>
      <c r="D128" s="7">
        <v>38</v>
      </c>
      <c r="E128" s="7" t="s">
        <v>162</v>
      </c>
      <c r="F128" s="7" t="s">
        <v>33</v>
      </c>
      <c r="G128" s="7" t="s">
        <v>167</v>
      </c>
      <c r="H128" s="7" t="s">
        <v>160</v>
      </c>
      <c r="I128" s="7">
        <v>66000</v>
      </c>
      <c r="J128" s="7">
        <v>102</v>
      </c>
      <c r="K128" s="8">
        <v>0.05</v>
      </c>
      <c r="L128" s="7">
        <v>795.6</v>
      </c>
      <c r="M128" s="6"/>
      <c r="N128" s="18"/>
      <c r="O128" s="17"/>
    </row>
    <row r="129" spans="1:15" hidden="1" x14ac:dyDescent="0.3">
      <c r="A129" s="7" t="s">
        <v>210</v>
      </c>
      <c r="B129" s="7" t="s">
        <v>116</v>
      </c>
      <c r="C129" s="7" t="s">
        <v>165</v>
      </c>
      <c r="D129" s="7">
        <v>38</v>
      </c>
      <c r="E129" s="7" t="s">
        <v>168</v>
      </c>
      <c r="F129" s="7" t="s">
        <v>36</v>
      </c>
      <c r="G129" s="7" t="s">
        <v>171</v>
      </c>
      <c r="H129" s="7" t="s">
        <v>182</v>
      </c>
      <c r="I129" s="7">
        <v>85000</v>
      </c>
      <c r="J129" s="7">
        <v>63</v>
      </c>
      <c r="K129" s="8">
        <v>0.06</v>
      </c>
      <c r="L129" s="7">
        <v>1576.19</v>
      </c>
      <c r="M129" s="6"/>
      <c r="N129" s="18"/>
      <c r="O129" s="17"/>
    </row>
    <row r="130" spans="1:15" hidden="1" x14ac:dyDescent="0.3">
      <c r="A130" s="7" t="s">
        <v>173</v>
      </c>
      <c r="B130" s="7" t="s">
        <v>90</v>
      </c>
      <c r="C130" s="7" t="s">
        <v>163</v>
      </c>
      <c r="D130" s="7">
        <v>36</v>
      </c>
      <c r="E130" s="7" t="s">
        <v>162</v>
      </c>
      <c r="F130" s="7" t="s">
        <v>105</v>
      </c>
      <c r="G130" s="7" t="s">
        <v>171</v>
      </c>
      <c r="H130" s="7" t="s">
        <v>160</v>
      </c>
      <c r="I130" s="7">
        <v>50000</v>
      </c>
      <c r="J130" s="7">
        <v>30</v>
      </c>
      <c r="K130" s="8">
        <v>7.0000000000000007E-2</v>
      </c>
      <c r="L130" s="7">
        <v>1821.6</v>
      </c>
      <c r="M130" s="6"/>
      <c r="N130" s="18"/>
      <c r="O130" s="17"/>
    </row>
    <row r="131" spans="1:15" hidden="1" x14ac:dyDescent="0.3">
      <c r="A131" s="7" t="s">
        <v>192</v>
      </c>
      <c r="B131" s="7" t="s">
        <v>66</v>
      </c>
      <c r="C131" s="7" t="s">
        <v>165</v>
      </c>
      <c r="D131" s="7">
        <v>22</v>
      </c>
      <c r="E131" s="7" t="s">
        <v>162</v>
      </c>
      <c r="F131" s="7" t="s">
        <v>89</v>
      </c>
      <c r="G131" s="7" t="s">
        <v>171</v>
      </c>
      <c r="H131" s="7" t="s">
        <v>182</v>
      </c>
      <c r="I131" s="7">
        <v>115000</v>
      </c>
      <c r="J131" s="7">
        <v>170</v>
      </c>
      <c r="K131" s="8">
        <v>0.06</v>
      </c>
      <c r="L131" s="7">
        <v>1005.81</v>
      </c>
      <c r="M131" s="6"/>
      <c r="N131" s="18"/>
      <c r="O131" s="17"/>
    </row>
    <row r="132" spans="1:15" hidden="1" x14ac:dyDescent="0.3">
      <c r="A132" s="7" t="s">
        <v>189</v>
      </c>
      <c r="B132" s="7" t="s">
        <v>113</v>
      </c>
      <c r="C132" s="7" t="s">
        <v>165</v>
      </c>
      <c r="D132" s="7">
        <v>50</v>
      </c>
      <c r="E132" s="7" t="s">
        <v>162</v>
      </c>
      <c r="F132" s="7" t="s">
        <v>87</v>
      </c>
      <c r="G132" s="7" t="s">
        <v>167</v>
      </c>
      <c r="H132" s="7" t="s">
        <v>160</v>
      </c>
      <c r="I132" s="7">
        <v>117000</v>
      </c>
      <c r="J132" s="7">
        <v>175</v>
      </c>
      <c r="K132" s="8">
        <v>7.0000000000000007E-2</v>
      </c>
      <c r="L132" s="7">
        <v>1068.69</v>
      </c>
      <c r="M132" s="6"/>
      <c r="N132" s="18"/>
      <c r="O132" s="17"/>
    </row>
    <row r="133" spans="1:15" hidden="1" x14ac:dyDescent="0.3">
      <c r="A133" s="7" t="s">
        <v>210</v>
      </c>
      <c r="B133" s="7" t="s">
        <v>114</v>
      </c>
      <c r="C133" s="7" t="s">
        <v>165</v>
      </c>
      <c r="D133" s="7">
        <v>36</v>
      </c>
      <c r="E133" s="7" t="s">
        <v>186</v>
      </c>
      <c r="F133" s="7" t="s">
        <v>138</v>
      </c>
      <c r="G133" s="7" t="s">
        <v>171</v>
      </c>
      <c r="H133" s="7" t="s">
        <v>182</v>
      </c>
      <c r="I133" s="7">
        <v>143000</v>
      </c>
      <c r="J133" s="7">
        <v>72</v>
      </c>
      <c r="K133" s="8">
        <v>0.05</v>
      </c>
      <c r="L133" s="7">
        <v>2303.0100000000002</v>
      </c>
      <c r="M133" s="6"/>
      <c r="N133" s="18"/>
      <c r="O133" s="17"/>
    </row>
    <row r="134" spans="1:15" hidden="1" x14ac:dyDescent="0.3">
      <c r="A134" s="7" t="s">
        <v>181</v>
      </c>
      <c r="B134" s="7" t="s">
        <v>29</v>
      </c>
      <c r="C134" s="7" t="s">
        <v>165</v>
      </c>
      <c r="D134" s="7">
        <v>28</v>
      </c>
      <c r="E134" s="7" t="s">
        <v>168</v>
      </c>
      <c r="F134" s="7" t="s">
        <v>14</v>
      </c>
      <c r="G134" s="7" t="s">
        <v>161</v>
      </c>
      <c r="H134" s="7" t="s">
        <v>179</v>
      </c>
      <c r="I134" s="7">
        <v>120000</v>
      </c>
      <c r="J134" s="7">
        <v>79</v>
      </c>
      <c r="K134" s="8">
        <v>0.04</v>
      </c>
      <c r="L134" s="7">
        <v>1730.27</v>
      </c>
      <c r="M134" s="6"/>
      <c r="N134" s="18"/>
      <c r="O134" s="17"/>
    </row>
    <row r="135" spans="1:15" hidden="1" x14ac:dyDescent="0.3">
      <c r="A135" s="7" t="s">
        <v>180</v>
      </c>
      <c r="B135" s="7" t="s">
        <v>125</v>
      </c>
      <c r="C135" s="7" t="s">
        <v>163</v>
      </c>
      <c r="D135" s="7">
        <v>40</v>
      </c>
      <c r="E135" s="7" t="s">
        <v>168</v>
      </c>
      <c r="F135" s="7" t="s">
        <v>138</v>
      </c>
      <c r="G135" s="7" t="s">
        <v>161</v>
      </c>
      <c r="H135" s="7" t="s">
        <v>179</v>
      </c>
      <c r="I135" s="7">
        <v>113000</v>
      </c>
      <c r="J135" s="7">
        <v>118</v>
      </c>
      <c r="K135" s="8">
        <v>0.05</v>
      </c>
      <c r="L135" s="7">
        <v>1214.21</v>
      </c>
      <c r="M135" s="6"/>
      <c r="N135" s="18"/>
      <c r="O135" s="17"/>
    </row>
    <row r="136" spans="1:15" hidden="1" x14ac:dyDescent="0.3">
      <c r="A136" s="7" t="s">
        <v>173</v>
      </c>
      <c r="B136" s="7" t="s">
        <v>111</v>
      </c>
      <c r="C136" s="7" t="s">
        <v>163</v>
      </c>
      <c r="D136" s="7">
        <v>24</v>
      </c>
      <c r="E136" s="7" t="s">
        <v>168</v>
      </c>
      <c r="F136" s="7" t="s">
        <v>31</v>
      </c>
      <c r="G136" s="7" t="s">
        <v>167</v>
      </c>
      <c r="H136" s="7" t="s">
        <v>160</v>
      </c>
      <c r="I136" s="7">
        <v>33000</v>
      </c>
      <c r="J136" s="7">
        <v>110</v>
      </c>
      <c r="K136" s="8">
        <v>0.06</v>
      </c>
      <c r="L136" s="7">
        <v>390.76</v>
      </c>
      <c r="M136" s="6"/>
      <c r="N136" s="18"/>
      <c r="O136" s="17"/>
    </row>
    <row r="137" spans="1:15" hidden="1" x14ac:dyDescent="0.3">
      <c r="A137" s="7" t="s">
        <v>172</v>
      </c>
      <c r="B137" s="7" t="s">
        <v>81</v>
      </c>
      <c r="C137" s="7" t="s">
        <v>165</v>
      </c>
      <c r="D137" s="7">
        <v>30</v>
      </c>
      <c r="E137" s="7" t="s">
        <v>168</v>
      </c>
      <c r="F137" s="7" t="s">
        <v>40</v>
      </c>
      <c r="G137" s="7" t="s">
        <v>167</v>
      </c>
      <c r="H137" s="7" t="s">
        <v>160</v>
      </c>
      <c r="I137" s="7">
        <v>37000</v>
      </c>
      <c r="J137" s="7">
        <v>38</v>
      </c>
      <c r="K137" s="8">
        <v>0.03</v>
      </c>
      <c r="L137" s="7">
        <v>1021.88</v>
      </c>
      <c r="M137" s="6"/>
      <c r="N137" s="18"/>
      <c r="O137" s="17"/>
    </row>
    <row r="138" spans="1:15" hidden="1" x14ac:dyDescent="0.3">
      <c r="A138" s="7" t="s">
        <v>191</v>
      </c>
      <c r="B138" s="7" t="s">
        <v>128</v>
      </c>
      <c r="C138" s="7" t="s">
        <v>165</v>
      </c>
      <c r="D138" s="7">
        <v>55</v>
      </c>
      <c r="E138" s="7" t="s">
        <v>168</v>
      </c>
      <c r="F138" s="7" t="s">
        <v>65</v>
      </c>
      <c r="G138" s="7" t="s">
        <v>161</v>
      </c>
      <c r="H138" s="7" t="s">
        <v>179</v>
      </c>
      <c r="I138" s="7">
        <v>129000</v>
      </c>
      <c r="J138" s="7">
        <v>107</v>
      </c>
      <c r="K138" s="8">
        <v>0.06</v>
      </c>
      <c r="L138" s="7">
        <v>1559.67</v>
      </c>
      <c r="M138" s="6"/>
      <c r="N138" s="18"/>
      <c r="O138" s="17"/>
    </row>
    <row r="139" spans="1:15" hidden="1" x14ac:dyDescent="0.3">
      <c r="A139" s="7" t="s">
        <v>181</v>
      </c>
      <c r="B139" s="7" t="s">
        <v>111</v>
      </c>
      <c r="C139" s="7" t="s">
        <v>165</v>
      </c>
      <c r="D139" s="7">
        <v>37</v>
      </c>
      <c r="E139" s="7" t="s">
        <v>162</v>
      </c>
      <c r="F139" s="7" t="s">
        <v>34</v>
      </c>
      <c r="G139" s="7" t="s">
        <v>171</v>
      </c>
      <c r="H139" s="7" t="s">
        <v>160</v>
      </c>
      <c r="I139" s="7">
        <v>45000</v>
      </c>
      <c r="J139" s="7">
        <v>131</v>
      </c>
      <c r="K139" s="8">
        <v>0.04</v>
      </c>
      <c r="L139" s="7">
        <v>424.52</v>
      </c>
      <c r="M139" s="6"/>
      <c r="N139" s="18"/>
      <c r="O139" s="17"/>
    </row>
    <row r="140" spans="1:15" hidden="1" x14ac:dyDescent="0.3">
      <c r="A140" s="7" t="s">
        <v>169</v>
      </c>
      <c r="B140" s="7" t="s">
        <v>47</v>
      </c>
      <c r="C140" s="7" t="s">
        <v>165</v>
      </c>
      <c r="D140" s="7">
        <v>44</v>
      </c>
      <c r="E140" s="7" t="s">
        <v>168</v>
      </c>
      <c r="F140" s="7" t="s">
        <v>55</v>
      </c>
      <c r="G140" s="7" t="s">
        <v>171</v>
      </c>
      <c r="H140" s="7" t="s">
        <v>182</v>
      </c>
      <c r="I140" s="7">
        <v>93000</v>
      </c>
      <c r="J140" s="7">
        <v>146</v>
      </c>
      <c r="K140" s="8">
        <v>0.03</v>
      </c>
      <c r="L140" s="7">
        <v>761.08</v>
      </c>
      <c r="M140" s="6"/>
      <c r="N140" s="18"/>
      <c r="O140" s="17"/>
    </row>
    <row r="141" spans="1:15" hidden="1" x14ac:dyDescent="0.3">
      <c r="A141" s="7" t="s">
        <v>199</v>
      </c>
      <c r="B141" s="7" t="s">
        <v>134</v>
      </c>
      <c r="C141" s="7" t="s">
        <v>165</v>
      </c>
      <c r="D141" s="7">
        <v>38</v>
      </c>
      <c r="E141" s="7" t="s">
        <v>162</v>
      </c>
      <c r="F141" s="7" t="s">
        <v>17</v>
      </c>
      <c r="G141" s="7" t="s">
        <v>171</v>
      </c>
      <c r="H141" s="7" t="s">
        <v>182</v>
      </c>
      <c r="I141" s="7">
        <v>103000</v>
      </c>
      <c r="J141" s="7">
        <v>66</v>
      </c>
      <c r="K141" s="8">
        <v>7.0000000000000007E-2</v>
      </c>
      <c r="L141" s="7">
        <v>1884.74</v>
      </c>
      <c r="M141" s="6"/>
      <c r="N141" s="18"/>
      <c r="O141" s="17"/>
    </row>
    <row r="142" spans="1:15" hidden="1" x14ac:dyDescent="0.3">
      <c r="A142" s="7" t="s">
        <v>176</v>
      </c>
      <c r="B142" s="7" t="s">
        <v>83</v>
      </c>
      <c r="C142" s="7" t="s">
        <v>165</v>
      </c>
      <c r="D142" s="7">
        <v>24</v>
      </c>
      <c r="E142" s="7" t="s">
        <v>168</v>
      </c>
      <c r="F142" s="7" t="s">
        <v>6</v>
      </c>
      <c r="G142" s="7" t="s">
        <v>161</v>
      </c>
      <c r="H142" s="7" t="s">
        <v>160</v>
      </c>
      <c r="I142" s="7">
        <v>70000</v>
      </c>
      <c r="J142" s="7">
        <v>159</v>
      </c>
      <c r="K142" s="8">
        <v>0.04</v>
      </c>
      <c r="L142" s="7">
        <v>567.89</v>
      </c>
      <c r="M142" s="6"/>
      <c r="N142" s="18"/>
      <c r="O142" s="17"/>
    </row>
    <row r="143" spans="1:15" hidden="1" x14ac:dyDescent="0.3">
      <c r="A143" s="7" t="s">
        <v>191</v>
      </c>
      <c r="B143" s="7" t="s">
        <v>117</v>
      </c>
      <c r="C143" s="7" t="s">
        <v>165</v>
      </c>
      <c r="D143" s="7">
        <v>21</v>
      </c>
      <c r="E143" s="7" t="s">
        <v>168</v>
      </c>
      <c r="F143" s="7" t="s">
        <v>20</v>
      </c>
      <c r="G143" s="7" t="s">
        <v>161</v>
      </c>
      <c r="H143" s="7" t="s">
        <v>179</v>
      </c>
      <c r="I143" s="7">
        <v>115000</v>
      </c>
      <c r="J143" s="7">
        <v>135</v>
      </c>
      <c r="K143" s="8">
        <v>7.0000000000000007E-2</v>
      </c>
      <c r="L143" s="7">
        <v>1233.2</v>
      </c>
      <c r="M143" s="6"/>
      <c r="N143" s="18"/>
      <c r="O143" s="17"/>
    </row>
    <row r="144" spans="1:15" hidden="1" x14ac:dyDescent="0.3">
      <c r="A144" s="7" t="s">
        <v>177</v>
      </c>
      <c r="B144" s="7" t="s">
        <v>44</v>
      </c>
      <c r="C144" s="7" t="s">
        <v>165</v>
      </c>
      <c r="D144" s="7">
        <v>64</v>
      </c>
      <c r="E144" s="7" t="s">
        <v>162</v>
      </c>
      <c r="F144" s="7" t="s">
        <v>86</v>
      </c>
      <c r="G144" s="7" t="s">
        <v>167</v>
      </c>
      <c r="H144" s="7" t="s">
        <v>160</v>
      </c>
      <c r="I144" s="7">
        <v>100000</v>
      </c>
      <c r="J144" s="7">
        <v>53</v>
      </c>
      <c r="K144" s="8">
        <v>0.04</v>
      </c>
      <c r="L144" s="7">
        <v>2061.5</v>
      </c>
      <c r="M144" s="6"/>
      <c r="N144" s="18"/>
      <c r="O144" s="17"/>
    </row>
    <row r="145" spans="1:15" hidden="1" x14ac:dyDescent="0.3">
      <c r="A145" s="7" t="s">
        <v>164</v>
      </c>
      <c r="B145" s="7" t="s">
        <v>45</v>
      </c>
      <c r="C145" s="7" t="s">
        <v>163</v>
      </c>
      <c r="D145" s="7">
        <v>46</v>
      </c>
      <c r="E145" s="7" t="s">
        <v>168</v>
      </c>
      <c r="F145" s="7" t="s">
        <v>100</v>
      </c>
      <c r="G145" s="7" t="s">
        <v>161</v>
      </c>
      <c r="H145" s="7" t="s">
        <v>179</v>
      </c>
      <c r="I145" s="7">
        <v>137000</v>
      </c>
      <c r="J145" s="7">
        <v>117</v>
      </c>
      <c r="K145" s="8">
        <v>0.04</v>
      </c>
      <c r="L145" s="7">
        <v>1416</v>
      </c>
      <c r="M145" s="6"/>
      <c r="N145" s="18"/>
      <c r="O145" s="17"/>
    </row>
    <row r="146" spans="1:15" hidden="1" x14ac:dyDescent="0.3">
      <c r="A146" s="7" t="s">
        <v>176</v>
      </c>
      <c r="B146" s="7" t="s">
        <v>63</v>
      </c>
      <c r="C146" s="7" t="s">
        <v>165</v>
      </c>
      <c r="D146" s="7">
        <v>24</v>
      </c>
      <c r="E146" s="7" t="s">
        <v>168</v>
      </c>
      <c r="F146" s="7" t="s">
        <v>124</v>
      </c>
      <c r="G146" s="7" t="s">
        <v>171</v>
      </c>
      <c r="H146" s="7" t="s">
        <v>182</v>
      </c>
      <c r="I146" s="7">
        <v>81000</v>
      </c>
      <c r="J146" s="7">
        <v>172</v>
      </c>
      <c r="K146" s="8">
        <v>0.04</v>
      </c>
      <c r="L146" s="7">
        <v>619.52</v>
      </c>
      <c r="M146" s="6"/>
      <c r="N146" s="18"/>
      <c r="O146" s="17"/>
    </row>
    <row r="147" spans="1:15" hidden="1" x14ac:dyDescent="0.3">
      <c r="A147" s="7" t="s">
        <v>201</v>
      </c>
      <c r="B147" s="7" t="s">
        <v>139</v>
      </c>
      <c r="C147" s="7" t="s">
        <v>163</v>
      </c>
      <c r="D147" s="7">
        <v>41</v>
      </c>
      <c r="E147" s="7" t="s">
        <v>162</v>
      </c>
      <c r="F147" s="7" t="s">
        <v>68</v>
      </c>
      <c r="G147" s="7" t="s">
        <v>171</v>
      </c>
      <c r="H147" s="7" t="s">
        <v>182</v>
      </c>
      <c r="I147" s="7">
        <v>90000</v>
      </c>
      <c r="J147" s="7">
        <v>138</v>
      </c>
      <c r="K147" s="8">
        <v>0.05</v>
      </c>
      <c r="L147" s="7">
        <v>858.87</v>
      </c>
      <c r="M147" s="6"/>
      <c r="N147" s="18"/>
      <c r="O147" s="17"/>
    </row>
    <row r="148" spans="1:15" hidden="1" x14ac:dyDescent="0.3">
      <c r="A148" s="7" t="s">
        <v>205</v>
      </c>
      <c r="B148" s="7" t="s">
        <v>32</v>
      </c>
      <c r="C148" s="7" t="s">
        <v>165</v>
      </c>
      <c r="D148" s="7">
        <v>68</v>
      </c>
      <c r="E148" s="7" t="s">
        <v>162</v>
      </c>
      <c r="F148" s="7" t="s">
        <v>147</v>
      </c>
      <c r="G148" s="7" t="s">
        <v>161</v>
      </c>
      <c r="H148" s="7" t="s">
        <v>179</v>
      </c>
      <c r="I148" s="7">
        <v>85000</v>
      </c>
      <c r="J148" s="7">
        <v>109</v>
      </c>
      <c r="K148" s="8">
        <v>0.04</v>
      </c>
      <c r="L148" s="7">
        <v>931.33</v>
      </c>
      <c r="M148" s="6"/>
      <c r="N148" s="18"/>
      <c r="O148" s="17"/>
    </row>
    <row r="149" spans="1:15" hidden="1" x14ac:dyDescent="0.3">
      <c r="A149" s="7" t="s">
        <v>197</v>
      </c>
      <c r="B149" s="7" t="s">
        <v>83</v>
      </c>
      <c r="C149" s="7" t="s">
        <v>165</v>
      </c>
      <c r="D149" s="7">
        <v>57</v>
      </c>
      <c r="E149" s="7" t="s">
        <v>162</v>
      </c>
      <c r="F149" s="7" t="s">
        <v>95</v>
      </c>
      <c r="G149" s="7" t="s">
        <v>161</v>
      </c>
      <c r="H149" s="7" t="s">
        <v>179</v>
      </c>
      <c r="I149" s="7">
        <v>89000</v>
      </c>
      <c r="J149" s="7">
        <v>138</v>
      </c>
      <c r="K149" s="8">
        <v>0.04</v>
      </c>
      <c r="L149" s="7">
        <v>805.65</v>
      </c>
      <c r="M149" s="6"/>
      <c r="N149" s="18"/>
      <c r="O149" s="17"/>
    </row>
    <row r="150" spans="1:15" hidden="1" x14ac:dyDescent="0.3">
      <c r="A150" s="7" t="s">
        <v>205</v>
      </c>
      <c r="B150" s="7" t="s">
        <v>137</v>
      </c>
      <c r="C150" s="7" t="s">
        <v>165</v>
      </c>
      <c r="D150" s="7">
        <v>64</v>
      </c>
      <c r="E150" s="7" t="s">
        <v>162</v>
      </c>
      <c r="F150" s="7" t="s">
        <v>100</v>
      </c>
      <c r="G150" s="7" t="s">
        <v>171</v>
      </c>
      <c r="H150" s="7" t="s">
        <v>160</v>
      </c>
      <c r="I150" s="7">
        <v>75000</v>
      </c>
      <c r="J150" s="7">
        <v>58</v>
      </c>
      <c r="K150" s="8">
        <v>0.06</v>
      </c>
      <c r="L150" s="7">
        <v>1492.86</v>
      </c>
      <c r="M150" s="6"/>
      <c r="N150" s="18"/>
      <c r="O150" s="17"/>
    </row>
    <row r="151" spans="1:15" hidden="1" x14ac:dyDescent="0.3">
      <c r="A151" s="7" t="s">
        <v>188</v>
      </c>
      <c r="B151" s="7" t="s">
        <v>114</v>
      </c>
      <c r="C151" s="7" t="s">
        <v>165</v>
      </c>
      <c r="D151" s="7">
        <v>30</v>
      </c>
      <c r="E151" s="7" t="s">
        <v>168</v>
      </c>
      <c r="F151" s="7" t="s">
        <v>130</v>
      </c>
      <c r="G151" s="7" t="s">
        <v>171</v>
      </c>
      <c r="H151" s="7" t="s">
        <v>160</v>
      </c>
      <c r="I151" s="7">
        <v>59000</v>
      </c>
      <c r="J151" s="7">
        <v>102</v>
      </c>
      <c r="K151" s="8">
        <v>7.0000000000000007E-2</v>
      </c>
      <c r="L151" s="7">
        <v>769.12</v>
      </c>
      <c r="M151" s="6"/>
      <c r="N151" s="18"/>
      <c r="O151" s="17"/>
    </row>
    <row r="152" spans="1:15" hidden="1" x14ac:dyDescent="0.3">
      <c r="A152" s="7" t="s">
        <v>181</v>
      </c>
      <c r="B152" s="7" t="s">
        <v>63</v>
      </c>
      <c r="C152" s="7" t="s">
        <v>165</v>
      </c>
      <c r="D152" s="7">
        <v>22</v>
      </c>
      <c r="E152" s="7" t="s">
        <v>168</v>
      </c>
      <c r="F152" s="7" t="s">
        <v>61</v>
      </c>
      <c r="G152" s="7" t="s">
        <v>171</v>
      </c>
      <c r="H152" s="7" t="s">
        <v>182</v>
      </c>
      <c r="I152" s="7">
        <v>120000</v>
      </c>
      <c r="J152" s="7">
        <v>130</v>
      </c>
      <c r="K152" s="8">
        <v>0.06</v>
      </c>
      <c r="L152" s="7">
        <v>1257.58</v>
      </c>
      <c r="M152" s="6"/>
      <c r="N152" s="18"/>
      <c r="O152" s="17"/>
    </row>
    <row r="153" spans="1:15" hidden="1" x14ac:dyDescent="0.3">
      <c r="A153" s="7" t="s">
        <v>181</v>
      </c>
      <c r="B153" s="7" t="s">
        <v>37</v>
      </c>
      <c r="C153" s="7" t="s">
        <v>165</v>
      </c>
      <c r="D153" s="7">
        <v>69</v>
      </c>
      <c r="E153" s="7" t="s">
        <v>168</v>
      </c>
      <c r="F153" s="7" t="s">
        <v>28</v>
      </c>
      <c r="G153" s="7" t="s">
        <v>167</v>
      </c>
      <c r="H153" s="7" t="s">
        <v>160</v>
      </c>
      <c r="I153" s="7">
        <v>46000</v>
      </c>
      <c r="J153" s="7">
        <v>143</v>
      </c>
      <c r="K153" s="8">
        <v>7.0000000000000007E-2</v>
      </c>
      <c r="L153" s="7">
        <v>475.17</v>
      </c>
      <c r="M153" s="6"/>
      <c r="N153" s="18"/>
      <c r="O153" s="17"/>
    </row>
    <row r="154" spans="1:15" hidden="1" x14ac:dyDescent="0.3">
      <c r="A154" s="7" t="s">
        <v>200</v>
      </c>
      <c r="B154" s="7" t="s">
        <v>66</v>
      </c>
      <c r="C154" s="7" t="s">
        <v>163</v>
      </c>
      <c r="D154" s="7">
        <v>56</v>
      </c>
      <c r="E154" s="7" t="s">
        <v>168</v>
      </c>
      <c r="F154" s="7" t="s">
        <v>86</v>
      </c>
      <c r="G154" s="7" t="s">
        <v>171</v>
      </c>
      <c r="H154" s="7" t="s">
        <v>160</v>
      </c>
      <c r="I154" s="7">
        <v>74000</v>
      </c>
      <c r="J154" s="7">
        <v>169</v>
      </c>
      <c r="K154" s="8">
        <v>0.05</v>
      </c>
      <c r="L154" s="7">
        <v>610.86</v>
      </c>
      <c r="M154" s="6"/>
      <c r="N154" s="18"/>
      <c r="O154" s="17"/>
    </row>
    <row r="155" spans="1:15" hidden="1" x14ac:dyDescent="0.3">
      <c r="A155" s="7" t="s">
        <v>189</v>
      </c>
      <c r="B155" s="7" t="s">
        <v>13</v>
      </c>
      <c r="C155" s="7" t="s">
        <v>165</v>
      </c>
      <c r="D155" s="7">
        <v>55</v>
      </c>
      <c r="E155" s="7" t="s">
        <v>168</v>
      </c>
      <c r="F155" s="7" t="s">
        <v>17</v>
      </c>
      <c r="G155" s="7" t="s">
        <v>167</v>
      </c>
      <c r="H155" s="7" t="s">
        <v>160</v>
      </c>
      <c r="I155" s="7">
        <v>150000</v>
      </c>
      <c r="J155" s="7">
        <v>137</v>
      </c>
      <c r="K155" s="8">
        <v>0.03</v>
      </c>
      <c r="L155" s="7">
        <v>1294.43</v>
      </c>
      <c r="M155" s="6"/>
      <c r="N155" s="18"/>
      <c r="O155" s="17"/>
    </row>
    <row r="156" spans="1:15" hidden="1" x14ac:dyDescent="0.3">
      <c r="A156" s="7" t="s">
        <v>210</v>
      </c>
      <c r="B156" s="7" t="s">
        <v>90</v>
      </c>
      <c r="C156" s="7" t="s">
        <v>165</v>
      </c>
      <c r="D156" s="7">
        <v>40</v>
      </c>
      <c r="E156" s="7" t="s">
        <v>162</v>
      </c>
      <c r="F156" s="7" t="s">
        <v>89</v>
      </c>
      <c r="G156" s="7" t="s">
        <v>171</v>
      </c>
      <c r="H156" s="7" t="s">
        <v>160</v>
      </c>
      <c r="I156" s="7">
        <v>79000</v>
      </c>
      <c r="J156" s="7">
        <v>136</v>
      </c>
      <c r="K156" s="8">
        <v>7.0000000000000007E-2</v>
      </c>
      <c r="L156" s="7">
        <v>843.06</v>
      </c>
      <c r="M156" s="6"/>
      <c r="N156" s="18"/>
      <c r="O156" s="17"/>
    </row>
    <row r="157" spans="1:15" hidden="1" x14ac:dyDescent="0.3">
      <c r="A157" s="7" t="s">
        <v>173</v>
      </c>
      <c r="B157" s="7" t="s">
        <v>44</v>
      </c>
      <c r="C157" s="7" t="s">
        <v>163</v>
      </c>
      <c r="D157" s="7">
        <v>50</v>
      </c>
      <c r="E157" s="7" t="s">
        <v>162</v>
      </c>
      <c r="F157" s="7" t="s">
        <v>92</v>
      </c>
      <c r="G157" s="7" t="s">
        <v>171</v>
      </c>
      <c r="H157" s="7" t="s">
        <v>160</v>
      </c>
      <c r="I157" s="7">
        <v>59000</v>
      </c>
      <c r="J157" s="7">
        <v>114</v>
      </c>
      <c r="K157" s="8">
        <v>0.06</v>
      </c>
      <c r="L157" s="7">
        <v>680.24</v>
      </c>
      <c r="M157" s="6"/>
      <c r="N157" s="18"/>
      <c r="O157" s="17"/>
    </row>
    <row r="158" spans="1:15" hidden="1" x14ac:dyDescent="0.3">
      <c r="A158" s="7" t="s">
        <v>178</v>
      </c>
      <c r="B158" s="7" t="s">
        <v>7</v>
      </c>
      <c r="C158" s="7" t="s">
        <v>165</v>
      </c>
      <c r="D158" s="7">
        <v>70</v>
      </c>
      <c r="E158" s="7" t="s">
        <v>162</v>
      </c>
      <c r="F158" s="7" t="s">
        <v>24</v>
      </c>
      <c r="G158" s="7" t="s">
        <v>161</v>
      </c>
      <c r="H158" s="7" t="s">
        <v>179</v>
      </c>
      <c r="I158" s="7">
        <v>116000</v>
      </c>
      <c r="J158" s="7">
        <v>131</v>
      </c>
      <c r="K158" s="8">
        <v>0.04</v>
      </c>
      <c r="L158" s="7">
        <v>1094.31</v>
      </c>
      <c r="M158" s="6"/>
      <c r="N158" s="18"/>
      <c r="O158" s="17"/>
    </row>
    <row r="159" spans="1:15" hidden="1" x14ac:dyDescent="0.3">
      <c r="A159" s="7" t="s">
        <v>178</v>
      </c>
      <c r="B159" s="7" t="s">
        <v>110</v>
      </c>
      <c r="C159" s="7" t="s">
        <v>165</v>
      </c>
      <c r="D159" s="7">
        <v>34</v>
      </c>
      <c r="E159" s="7" t="s">
        <v>168</v>
      </c>
      <c r="F159" s="7" t="s">
        <v>65</v>
      </c>
      <c r="G159" s="7" t="s">
        <v>171</v>
      </c>
      <c r="H159" s="7" t="s">
        <v>182</v>
      </c>
      <c r="I159" s="7">
        <v>130000</v>
      </c>
      <c r="J159" s="7">
        <v>38</v>
      </c>
      <c r="K159" s="8">
        <v>7.0000000000000007E-2</v>
      </c>
      <c r="L159" s="7">
        <v>3824.14</v>
      </c>
      <c r="M159" s="6"/>
      <c r="N159" s="18"/>
      <c r="O159" s="17"/>
    </row>
    <row r="160" spans="1:15" hidden="1" x14ac:dyDescent="0.3">
      <c r="A160" s="7" t="s">
        <v>204</v>
      </c>
      <c r="B160" s="7" t="s">
        <v>56</v>
      </c>
      <c r="C160" s="7" t="s">
        <v>165</v>
      </c>
      <c r="D160" s="7">
        <v>41</v>
      </c>
      <c r="E160" s="7" t="s">
        <v>162</v>
      </c>
      <c r="F160" s="7" t="s">
        <v>127</v>
      </c>
      <c r="G160" s="7" t="s">
        <v>167</v>
      </c>
      <c r="H160" s="7" t="s">
        <v>160</v>
      </c>
      <c r="I160" s="7">
        <v>43000</v>
      </c>
      <c r="J160" s="7">
        <v>100</v>
      </c>
      <c r="K160" s="8">
        <v>0.03</v>
      </c>
      <c r="L160" s="7">
        <v>486.52</v>
      </c>
      <c r="M160" s="6"/>
      <c r="N160" s="18"/>
      <c r="O160" s="17"/>
    </row>
    <row r="161" spans="1:15" hidden="1" x14ac:dyDescent="0.3">
      <c r="A161" s="7" t="s">
        <v>202</v>
      </c>
      <c r="B161" s="7" t="s">
        <v>45</v>
      </c>
      <c r="C161" s="7" t="s">
        <v>165</v>
      </c>
      <c r="D161" s="7">
        <v>69</v>
      </c>
      <c r="E161" s="7" t="s">
        <v>168</v>
      </c>
      <c r="F161" s="7" t="s">
        <v>14</v>
      </c>
      <c r="G161" s="7" t="s">
        <v>171</v>
      </c>
      <c r="H161" s="7" t="s">
        <v>160</v>
      </c>
      <c r="I161" s="7">
        <v>66000</v>
      </c>
      <c r="J161" s="7">
        <v>38</v>
      </c>
      <c r="K161" s="8">
        <v>0.05</v>
      </c>
      <c r="L161" s="7">
        <v>1881.58</v>
      </c>
      <c r="M161" s="6"/>
      <c r="N161" s="18"/>
      <c r="O161" s="17"/>
    </row>
    <row r="162" spans="1:15" hidden="1" x14ac:dyDescent="0.3">
      <c r="A162" s="7" t="s">
        <v>172</v>
      </c>
      <c r="B162" s="7" t="s">
        <v>51</v>
      </c>
      <c r="C162" s="7" t="s">
        <v>165</v>
      </c>
      <c r="D162" s="7">
        <v>40</v>
      </c>
      <c r="E162" s="7" t="s">
        <v>168</v>
      </c>
      <c r="F162" s="7" t="s">
        <v>109</v>
      </c>
      <c r="G162" s="7" t="s">
        <v>167</v>
      </c>
      <c r="H162" s="7" t="s">
        <v>160</v>
      </c>
      <c r="I162" s="7">
        <v>73000</v>
      </c>
      <c r="J162" s="7">
        <v>169</v>
      </c>
      <c r="K162" s="8">
        <v>7.0000000000000007E-2</v>
      </c>
      <c r="L162" s="7">
        <v>680.46</v>
      </c>
      <c r="M162" s="6"/>
      <c r="N162" s="18"/>
      <c r="O162" s="17"/>
    </row>
    <row r="163" spans="1:15" hidden="1" x14ac:dyDescent="0.3">
      <c r="A163" s="7" t="s">
        <v>210</v>
      </c>
      <c r="B163" s="7" t="s">
        <v>83</v>
      </c>
      <c r="C163" s="7" t="s">
        <v>165</v>
      </c>
      <c r="D163" s="7">
        <v>31</v>
      </c>
      <c r="E163" s="7" t="s">
        <v>168</v>
      </c>
      <c r="F163" s="7" t="s">
        <v>6</v>
      </c>
      <c r="G163" s="7" t="s">
        <v>161</v>
      </c>
      <c r="H163" s="7" t="s">
        <v>179</v>
      </c>
      <c r="I163" s="7">
        <v>132000</v>
      </c>
      <c r="J163" s="7">
        <v>129</v>
      </c>
      <c r="K163" s="8">
        <v>7.0000000000000007E-2</v>
      </c>
      <c r="L163" s="7">
        <v>1458.94</v>
      </c>
      <c r="M163" s="6"/>
      <c r="N163" s="18"/>
      <c r="O163" s="17"/>
    </row>
    <row r="164" spans="1:15" hidden="1" x14ac:dyDescent="0.3">
      <c r="A164" s="7" t="s">
        <v>197</v>
      </c>
      <c r="B164" s="7" t="s">
        <v>102</v>
      </c>
      <c r="C164" s="7" t="s">
        <v>165</v>
      </c>
      <c r="D164" s="7">
        <v>29</v>
      </c>
      <c r="E164" s="7" t="s">
        <v>162</v>
      </c>
      <c r="F164" s="7" t="s">
        <v>147</v>
      </c>
      <c r="G164" s="7" t="s">
        <v>171</v>
      </c>
      <c r="H164" s="7" t="s">
        <v>160</v>
      </c>
      <c r="I164" s="7">
        <v>31000</v>
      </c>
      <c r="J164" s="7">
        <v>128</v>
      </c>
      <c r="K164" s="8">
        <v>0.04</v>
      </c>
      <c r="L164" s="7">
        <v>297.91000000000003</v>
      </c>
      <c r="M164" s="6"/>
      <c r="N164" s="18"/>
      <c r="O164" s="17"/>
    </row>
    <row r="165" spans="1:15" hidden="1" x14ac:dyDescent="0.3">
      <c r="A165" s="7" t="s">
        <v>197</v>
      </c>
      <c r="B165" s="7" t="s">
        <v>142</v>
      </c>
      <c r="C165" s="7" t="s">
        <v>165</v>
      </c>
      <c r="D165" s="7">
        <v>35</v>
      </c>
      <c r="E165" s="7" t="s">
        <v>162</v>
      </c>
      <c r="F165" s="7" t="s">
        <v>12</v>
      </c>
      <c r="G165" s="7" t="s">
        <v>167</v>
      </c>
      <c r="H165" s="7" t="s">
        <v>160</v>
      </c>
      <c r="I165" s="7">
        <v>48000</v>
      </c>
      <c r="J165" s="7">
        <v>60</v>
      </c>
      <c r="K165" s="8">
        <v>7.0000000000000007E-2</v>
      </c>
      <c r="L165" s="7">
        <v>950.46</v>
      </c>
      <c r="M165" s="6"/>
      <c r="N165" s="18"/>
      <c r="O165" s="17"/>
    </row>
    <row r="166" spans="1:15" hidden="1" x14ac:dyDescent="0.3">
      <c r="A166" s="7" t="s">
        <v>194</v>
      </c>
      <c r="B166" s="7" t="s">
        <v>62</v>
      </c>
      <c r="C166" s="7" t="s">
        <v>165</v>
      </c>
      <c r="D166" s="7">
        <v>44</v>
      </c>
      <c r="E166" s="7" t="s">
        <v>162</v>
      </c>
      <c r="F166" s="7" t="s">
        <v>22</v>
      </c>
      <c r="G166" s="7" t="s">
        <v>171</v>
      </c>
      <c r="H166" s="7" t="s">
        <v>160</v>
      </c>
      <c r="I166" s="7">
        <v>77000</v>
      </c>
      <c r="J166" s="7">
        <v>64</v>
      </c>
      <c r="K166" s="8">
        <v>7.0000000000000007E-2</v>
      </c>
      <c r="L166" s="7">
        <v>1445.12</v>
      </c>
      <c r="M166" s="6"/>
      <c r="N166" s="18"/>
      <c r="O166" s="17"/>
    </row>
    <row r="167" spans="1:15" hidden="1" x14ac:dyDescent="0.3">
      <c r="A167" s="7" t="s">
        <v>190</v>
      </c>
      <c r="B167" s="7" t="s">
        <v>93</v>
      </c>
      <c r="C167" s="7" t="s">
        <v>163</v>
      </c>
      <c r="D167" s="7">
        <v>39</v>
      </c>
      <c r="E167" s="7" t="s">
        <v>162</v>
      </c>
      <c r="F167" s="7" t="s">
        <v>68</v>
      </c>
      <c r="G167" s="7" t="s">
        <v>167</v>
      </c>
      <c r="H167" s="7" t="s">
        <v>160</v>
      </c>
      <c r="I167" s="7">
        <v>81000</v>
      </c>
      <c r="J167" s="7">
        <v>123</v>
      </c>
      <c r="K167" s="8">
        <v>7.0000000000000007E-2</v>
      </c>
      <c r="L167" s="7">
        <v>924.64</v>
      </c>
      <c r="M167" s="6"/>
      <c r="N167" s="18"/>
      <c r="O167" s="17"/>
    </row>
    <row r="168" spans="1:15" hidden="1" x14ac:dyDescent="0.3">
      <c r="A168" s="7" t="s">
        <v>206</v>
      </c>
      <c r="B168" s="7" t="s">
        <v>145</v>
      </c>
      <c r="C168" s="7" t="s">
        <v>163</v>
      </c>
      <c r="D168" s="7">
        <v>42</v>
      </c>
      <c r="E168" s="7" t="s">
        <v>186</v>
      </c>
      <c r="F168" s="7" t="s">
        <v>91</v>
      </c>
      <c r="G168" s="7" t="s">
        <v>161</v>
      </c>
      <c r="H168" s="7" t="s">
        <v>160</v>
      </c>
      <c r="I168" s="7">
        <v>56000</v>
      </c>
      <c r="J168" s="7">
        <v>78</v>
      </c>
      <c r="K168" s="8">
        <v>0.05</v>
      </c>
      <c r="L168" s="7">
        <v>842.41</v>
      </c>
      <c r="M168" s="6"/>
      <c r="N168" s="18"/>
      <c r="O168" s="17"/>
    </row>
    <row r="169" spans="1:15" hidden="1" x14ac:dyDescent="0.3">
      <c r="A169" s="7" t="s">
        <v>184</v>
      </c>
      <c r="B169" s="7" t="s">
        <v>44</v>
      </c>
      <c r="C169" s="7" t="s">
        <v>163</v>
      </c>
      <c r="D169" s="7">
        <v>50</v>
      </c>
      <c r="E169" s="7" t="s">
        <v>162</v>
      </c>
      <c r="F169" s="7" t="s">
        <v>138</v>
      </c>
      <c r="G169" s="7" t="s">
        <v>171</v>
      </c>
      <c r="H169" s="7" t="s">
        <v>182</v>
      </c>
      <c r="I169" s="7">
        <v>148000</v>
      </c>
      <c r="J169" s="7">
        <v>37</v>
      </c>
      <c r="K169" s="8">
        <v>0.05</v>
      </c>
      <c r="L169" s="7">
        <v>4324.5600000000004</v>
      </c>
      <c r="M169" s="6"/>
      <c r="N169" s="18"/>
      <c r="O169" s="17"/>
    </row>
    <row r="170" spans="1:15" hidden="1" x14ac:dyDescent="0.3">
      <c r="A170" s="7" t="s">
        <v>208</v>
      </c>
      <c r="B170" s="7" t="s">
        <v>129</v>
      </c>
      <c r="C170" s="7" t="s">
        <v>165</v>
      </c>
      <c r="D170" s="7">
        <v>47</v>
      </c>
      <c r="E170" s="7" t="s">
        <v>168</v>
      </c>
      <c r="F170" s="7" t="s">
        <v>61</v>
      </c>
      <c r="G170" s="7" t="s">
        <v>161</v>
      </c>
      <c r="H170" s="7" t="s">
        <v>160</v>
      </c>
      <c r="I170" s="7">
        <v>35000</v>
      </c>
      <c r="J170" s="7">
        <v>148</v>
      </c>
      <c r="K170" s="8">
        <v>0.04</v>
      </c>
      <c r="L170" s="7">
        <v>299.98</v>
      </c>
      <c r="M170" s="6"/>
      <c r="N170" s="18"/>
      <c r="O170" s="17"/>
    </row>
    <row r="171" spans="1:15" hidden="1" x14ac:dyDescent="0.3">
      <c r="A171" s="7" t="s">
        <v>185</v>
      </c>
      <c r="B171" s="7" t="s">
        <v>96</v>
      </c>
      <c r="C171" s="7" t="s">
        <v>165</v>
      </c>
      <c r="D171" s="7">
        <v>22</v>
      </c>
      <c r="E171" s="7" t="s">
        <v>162</v>
      </c>
      <c r="F171" s="7" t="s">
        <v>31</v>
      </c>
      <c r="G171" s="7" t="s">
        <v>171</v>
      </c>
      <c r="H171" s="7" t="s">
        <v>160</v>
      </c>
      <c r="I171" s="7">
        <v>70000</v>
      </c>
      <c r="J171" s="7">
        <v>106</v>
      </c>
      <c r="K171" s="8">
        <v>0.03</v>
      </c>
      <c r="L171" s="7">
        <v>752.56</v>
      </c>
      <c r="M171" s="6"/>
      <c r="N171" s="18"/>
      <c r="O171" s="17"/>
    </row>
    <row r="172" spans="1:15" hidden="1" x14ac:dyDescent="0.3">
      <c r="A172" s="7" t="s">
        <v>180</v>
      </c>
      <c r="B172" s="7" t="s">
        <v>58</v>
      </c>
      <c r="C172" s="7" t="s">
        <v>163</v>
      </c>
      <c r="D172" s="7">
        <v>49</v>
      </c>
      <c r="E172" s="7" t="s">
        <v>162</v>
      </c>
      <c r="F172" s="7" t="s">
        <v>100</v>
      </c>
      <c r="G172" s="7" t="s">
        <v>161</v>
      </c>
      <c r="H172" s="7" t="s">
        <v>160</v>
      </c>
      <c r="I172" s="7">
        <v>63000</v>
      </c>
      <c r="J172" s="7">
        <v>95</v>
      </c>
      <c r="K172" s="8">
        <v>0.05</v>
      </c>
      <c r="L172" s="7">
        <v>804.41</v>
      </c>
      <c r="M172" s="6"/>
      <c r="N172" s="18"/>
      <c r="O172" s="17"/>
    </row>
    <row r="173" spans="1:15" hidden="1" x14ac:dyDescent="0.3">
      <c r="A173" s="7" t="s">
        <v>194</v>
      </c>
      <c r="B173" s="7" t="s">
        <v>32</v>
      </c>
      <c r="C173" s="7" t="s">
        <v>165</v>
      </c>
      <c r="D173" s="7">
        <v>28</v>
      </c>
      <c r="E173" s="7" t="s">
        <v>168</v>
      </c>
      <c r="F173" s="7" t="s">
        <v>131</v>
      </c>
      <c r="G173" s="7" t="s">
        <v>171</v>
      </c>
      <c r="H173" s="7" t="s">
        <v>182</v>
      </c>
      <c r="I173" s="7">
        <v>90000</v>
      </c>
      <c r="J173" s="7">
        <v>79</v>
      </c>
      <c r="K173" s="8">
        <v>0.04</v>
      </c>
      <c r="L173" s="7">
        <v>1297.7</v>
      </c>
      <c r="M173" s="6"/>
      <c r="N173" s="18"/>
      <c r="O173" s="17"/>
    </row>
    <row r="174" spans="1:15" hidden="1" x14ac:dyDescent="0.3">
      <c r="A174" s="7" t="s">
        <v>189</v>
      </c>
      <c r="B174" s="7" t="s">
        <v>115</v>
      </c>
      <c r="C174" s="7" t="s">
        <v>165</v>
      </c>
      <c r="D174" s="7">
        <v>23</v>
      </c>
      <c r="E174" s="7" t="s">
        <v>162</v>
      </c>
      <c r="F174" s="7" t="s">
        <v>55</v>
      </c>
      <c r="G174" s="7" t="s">
        <v>171</v>
      </c>
      <c r="H174" s="7" t="s">
        <v>182</v>
      </c>
      <c r="I174" s="7">
        <v>86000</v>
      </c>
      <c r="J174" s="7">
        <v>107</v>
      </c>
      <c r="K174" s="8">
        <v>7.0000000000000007E-2</v>
      </c>
      <c r="L174" s="7">
        <v>1082.77</v>
      </c>
      <c r="M174" s="6"/>
      <c r="N174" s="18"/>
      <c r="O174" s="17"/>
    </row>
    <row r="175" spans="1:15" hidden="1" x14ac:dyDescent="0.3">
      <c r="A175" s="7" t="s">
        <v>197</v>
      </c>
      <c r="B175" s="7" t="s">
        <v>106</v>
      </c>
      <c r="C175" s="7" t="s">
        <v>165</v>
      </c>
      <c r="D175" s="7">
        <v>66</v>
      </c>
      <c r="E175" s="7" t="s">
        <v>162</v>
      </c>
      <c r="F175" s="7" t="s">
        <v>91</v>
      </c>
      <c r="G175" s="7" t="s">
        <v>167</v>
      </c>
      <c r="H175" s="7" t="s">
        <v>160</v>
      </c>
      <c r="I175" s="7">
        <v>72000</v>
      </c>
      <c r="J175" s="7">
        <v>170</v>
      </c>
      <c r="K175" s="8">
        <v>0.05</v>
      </c>
      <c r="L175" s="7">
        <v>591.94000000000005</v>
      </c>
      <c r="M175" s="6"/>
      <c r="N175" s="18"/>
      <c r="O175" s="17"/>
    </row>
    <row r="176" spans="1:15" hidden="1" x14ac:dyDescent="0.3">
      <c r="A176" s="7" t="s">
        <v>176</v>
      </c>
      <c r="B176" s="7" t="s">
        <v>78</v>
      </c>
      <c r="C176" s="7" t="s">
        <v>165</v>
      </c>
      <c r="D176" s="7">
        <v>64</v>
      </c>
      <c r="E176" s="7" t="s">
        <v>162</v>
      </c>
      <c r="F176" s="7" t="s">
        <v>17</v>
      </c>
      <c r="G176" s="7" t="s">
        <v>167</v>
      </c>
      <c r="H176" s="7" t="s">
        <v>160</v>
      </c>
      <c r="I176" s="7">
        <v>55000</v>
      </c>
      <c r="J176" s="7">
        <v>122</v>
      </c>
      <c r="K176" s="8">
        <v>0.03</v>
      </c>
      <c r="L176" s="7">
        <v>523.62</v>
      </c>
      <c r="M176" s="6"/>
      <c r="N176" s="18"/>
      <c r="O176" s="17"/>
    </row>
    <row r="177" spans="1:15" hidden="1" x14ac:dyDescent="0.3">
      <c r="A177" s="7" t="s">
        <v>208</v>
      </c>
      <c r="B177" s="7" t="s">
        <v>51</v>
      </c>
      <c r="C177" s="7" t="s">
        <v>165</v>
      </c>
      <c r="D177" s="7">
        <v>26</v>
      </c>
      <c r="E177" s="7" t="s">
        <v>162</v>
      </c>
      <c r="F177" s="7" t="s">
        <v>85</v>
      </c>
      <c r="G177" s="7" t="s">
        <v>171</v>
      </c>
      <c r="H177" s="7" t="s">
        <v>182</v>
      </c>
      <c r="I177" s="7">
        <v>88000</v>
      </c>
      <c r="J177" s="7">
        <v>176</v>
      </c>
      <c r="K177" s="8">
        <v>0.06</v>
      </c>
      <c r="L177" s="7">
        <v>753.03</v>
      </c>
      <c r="M177" s="6"/>
      <c r="N177" s="18"/>
      <c r="O177" s="17"/>
    </row>
    <row r="178" spans="1:15" hidden="1" x14ac:dyDescent="0.3">
      <c r="A178" s="7" t="s">
        <v>189</v>
      </c>
      <c r="B178" s="7" t="s">
        <v>132</v>
      </c>
      <c r="C178" s="7" t="s">
        <v>165</v>
      </c>
      <c r="D178" s="7">
        <v>34</v>
      </c>
      <c r="E178" s="7" t="s">
        <v>168</v>
      </c>
      <c r="F178" s="7" t="s">
        <v>100</v>
      </c>
      <c r="G178" s="7" t="s">
        <v>167</v>
      </c>
      <c r="H178" s="7" t="s">
        <v>160</v>
      </c>
      <c r="I178" s="7">
        <v>113000</v>
      </c>
      <c r="J178" s="7">
        <v>31</v>
      </c>
      <c r="K178" s="8">
        <v>0.06</v>
      </c>
      <c r="L178" s="7">
        <v>3944.04</v>
      </c>
      <c r="M178" s="6"/>
      <c r="N178" s="18"/>
      <c r="O178" s="17"/>
    </row>
    <row r="179" spans="1:15" hidden="1" x14ac:dyDescent="0.3">
      <c r="A179" s="7" t="s">
        <v>200</v>
      </c>
      <c r="B179" s="7" t="s">
        <v>106</v>
      </c>
      <c r="C179" s="7" t="s">
        <v>163</v>
      </c>
      <c r="D179" s="7">
        <v>23</v>
      </c>
      <c r="E179" s="7" t="s">
        <v>162</v>
      </c>
      <c r="F179" s="7" t="s">
        <v>65</v>
      </c>
      <c r="G179" s="7" t="s">
        <v>171</v>
      </c>
      <c r="H179" s="7" t="s">
        <v>182</v>
      </c>
      <c r="I179" s="7">
        <v>83000</v>
      </c>
      <c r="J179" s="7">
        <v>39</v>
      </c>
      <c r="K179" s="8">
        <v>0.06</v>
      </c>
      <c r="L179" s="7">
        <v>2347.7399999999998</v>
      </c>
      <c r="M179" s="6"/>
      <c r="N179" s="18"/>
      <c r="O179" s="17"/>
    </row>
    <row r="180" spans="1:15" hidden="1" x14ac:dyDescent="0.3">
      <c r="A180" s="7" t="s">
        <v>172</v>
      </c>
      <c r="B180" s="7" t="s">
        <v>98</v>
      </c>
      <c r="C180" s="7" t="s">
        <v>165</v>
      </c>
      <c r="D180" s="7">
        <v>36</v>
      </c>
      <c r="E180" s="7" t="s">
        <v>162</v>
      </c>
      <c r="F180" s="7" t="s">
        <v>61</v>
      </c>
      <c r="G180" s="7" t="s">
        <v>161</v>
      </c>
      <c r="H180" s="7" t="s">
        <v>179</v>
      </c>
      <c r="I180" s="7">
        <v>140000</v>
      </c>
      <c r="J180" s="7">
        <v>85</v>
      </c>
      <c r="K180" s="8">
        <v>0.05</v>
      </c>
      <c r="L180" s="7">
        <v>1959.3</v>
      </c>
      <c r="M180" s="6"/>
      <c r="N180" s="18"/>
      <c r="O180" s="17"/>
    </row>
    <row r="181" spans="1:15" hidden="1" x14ac:dyDescent="0.3">
      <c r="A181" s="7" t="s">
        <v>204</v>
      </c>
      <c r="B181" s="7" t="s">
        <v>58</v>
      </c>
      <c r="C181" s="7" t="s">
        <v>165</v>
      </c>
      <c r="D181" s="7">
        <v>34</v>
      </c>
      <c r="E181" s="7" t="s">
        <v>168</v>
      </c>
      <c r="F181" s="7" t="s">
        <v>50</v>
      </c>
      <c r="G181" s="7" t="s">
        <v>167</v>
      </c>
      <c r="H181" s="7" t="s">
        <v>160</v>
      </c>
      <c r="I181" s="7">
        <v>30000</v>
      </c>
      <c r="J181" s="7">
        <v>36</v>
      </c>
      <c r="K181" s="8">
        <v>0.03</v>
      </c>
      <c r="L181" s="7">
        <v>872.44</v>
      </c>
      <c r="M181" s="6"/>
      <c r="N181" s="18"/>
      <c r="O181" s="17"/>
    </row>
    <row r="182" spans="1:15" hidden="1" x14ac:dyDescent="0.3">
      <c r="A182" s="7" t="s">
        <v>199</v>
      </c>
      <c r="B182" s="7" t="s">
        <v>122</v>
      </c>
      <c r="C182" s="7" t="s">
        <v>165</v>
      </c>
      <c r="D182" s="7">
        <v>20</v>
      </c>
      <c r="E182" s="7" t="s">
        <v>168</v>
      </c>
      <c r="F182" s="7" t="s">
        <v>24</v>
      </c>
      <c r="G182" s="7" t="s">
        <v>167</v>
      </c>
      <c r="H182" s="7" t="s">
        <v>160</v>
      </c>
      <c r="I182" s="7">
        <v>114000</v>
      </c>
      <c r="J182" s="7">
        <v>82</v>
      </c>
      <c r="K182" s="8">
        <v>0.05</v>
      </c>
      <c r="L182" s="7">
        <v>1644.11</v>
      </c>
      <c r="M182" s="6"/>
      <c r="N182" s="18"/>
      <c r="O182" s="17"/>
    </row>
    <row r="183" spans="1:15" hidden="1" x14ac:dyDescent="0.3">
      <c r="A183" s="7" t="s">
        <v>193</v>
      </c>
      <c r="B183" s="7" t="s">
        <v>56</v>
      </c>
      <c r="C183" s="7" t="s">
        <v>165</v>
      </c>
      <c r="D183" s="7">
        <v>60</v>
      </c>
      <c r="E183" s="7" t="s">
        <v>162</v>
      </c>
      <c r="F183" s="7" t="s">
        <v>77</v>
      </c>
      <c r="G183" s="7" t="s">
        <v>167</v>
      </c>
      <c r="H183" s="7" t="s">
        <v>160</v>
      </c>
      <c r="I183" s="7">
        <v>72000</v>
      </c>
      <c r="J183" s="7">
        <v>86</v>
      </c>
      <c r="K183" s="8">
        <v>0.05</v>
      </c>
      <c r="L183" s="7">
        <v>997.87</v>
      </c>
      <c r="M183" s="6"/>
      <c r="N183" s="18"/>
      <c r="O183" s="17"/>
    </row>
    <row r="184" spans="1:15" hidden="1" x14ac:dyDescent="0.3">
      <c r="A184" s="7" t="s">
        <v>198</v>
      </c>
      <c r="B184" s="7" t="s">
        <v>135</v>
      </c>
      <c r="C184" s="7" t="s">
        <v>165</v>
      </c>
      <c r="D184" s="7">
        <v>66</v>
      </c>
      <c r="E184" s="7" t="s">
        <v>168</v>
      </c>
      <c r="F184" s="7" t="s">
        <v>86</v>
      </c>
      <c r="G184" s="7" t="s">
        <v>167</v>
      </c>
      <c r="H184" s="7" t="s">
        <v>160</v>
      </c>
      <c r="I184" s="7">
        <v>61000</v>
      </c>
      <c r="J184" s="7">
        <v>112</v>
      </c>
      <c r="K184" s="8">
        <v>0.05</v>
      </c>
      <c r="L184" s="7">
        <v>682.69</v>
      </c>
      <c r="M184" s="6"/>
      <c r="N184" s="18"/>
      <c r="O184" s="17"/>
    </row>
    <row r="185" spans="1:15" hidden="1" x14ac:dyDescent="0.3">
      <c r="A185" s="7" t="s">
        <v>189</v>
      </c>
      <c r="B185" s="7" t="s">
        <v>137</v>
      </c>
      <c r="C185" s="7" t="s">
        <v>165</v>
      </c>
      <c r="D185" s="7">
        <v>40</v>
      </c>
      <c r="E185" s="7" t="s">
        <v>168</v>
      </c>
      <c r="F185" s="7" t="s">
        <v>68</v>
      </c>
      <c r="G185" s="7" t="s">
        <v>161</v>
      </c>
      <c r="H185" s="7" t="s">
        <v>160</v>
      </c>
      <c r="I185" s="7">
        <v>31000</v>
      </c>
      <c r="J185" s="7">
        <v>152</v>
      </c>
      <c r="K185" s="8">
        <v>0.05</v>
      </c>
      <c r="L185" s="7">
        <v>275.70999999999998</v>
      </c>
      <c r="M185" s="6"/>
      <c r="N185" s="18"/>
      <c r="O185" s="17"/>
    </row>
    <row r="186" spans="1:15" hidden="1" x14ac:dyDescent="0.3">
      <c r="A186" s="7" t="s">
        <v>194</v>
      </c>
      <c r="B186" s="7" t="s">
        <v>134</v>
      </c>
      <c r="C186" s="7" t="s">
        <v>165</v>
      </c>
      <c r="D186" s="7">
        <v>26</v>
      </c>
      <c r="E186" s="7" t="s">
        <v>168</v>
      </c>
      <c r="F186" s="7" t="s">
        <v>65</v>
      </c>
      <c r="G186" s="7" t="s">
        <v>161</v>
      </c>
      <c r="H186" s="7" t="s">
        <v>160</v>
      </c>
      <c r="I186" s="7">
        <v>51000</v>
      </c>
      <c r="J186" s="7">
        <v>131</v>
      </c>
      <c r="K186" s="8">
        <v>0.03</v>
      </c>
      <c r="L186" s="7">
        <v>457.02</v>
      </c>
      <c r="M186" s="6"/>
      <c r="N186" s="18"/>
      <c r="O186" s="17"/>
    </row>
    <row r="187" spans="1:15" hidden="1" x14ac:dyDescent="0.3">
      <c r="A187" s="7" t="s">
        <v>200</v>
      </c>
      <c r="B187" s="7" t="s">
        <v>83</v>
      </c>
      <c r="C187" s="7" t="s">
        <v>163</v>
      </c>
      <c r="D187" s="7">
        <v>40</v>
      </c>
      <c r="E187" s="7" t="s">
        <v>162</v>
      </c>
      <c r="F187" s="7" t="s">
        <v>20</v>
      </c>
      <c r="G187" s="7" t="s">
        <v>171</v>
      </c>
      <c r="H187" s="7" t="s">
        <v>160</v>
      </c>
      <c r="I187" s="7">
        <v>79000</v>
      </c>
      <c r="J187" s="7">
        <v>148</v>
      </c>
      <c r="K187" s="8">
        <v>0.05</v>
      </c>
      <c r="L187" s="7">
        <v>716.25</v>
      </c>
      <c r="M187" s="6"/>
      <c r="N187" s="18"/>
      <c r="O187" s="17"/>
    </row>
    <row r="188" spans="1:15" hidden="1" x14ac:dyDescent="0.3">
      <c r="A188" s="7" t="s">
        <v>198</v>
      </c>
      <c r="B188" s="7" t="s">
        <v>129</v>
      </c>
      <c r="C188" s="7" t="s">
        <v>165</v>
      </c>
      <c r="D188" s="7">
        <v>67</v>
      </c>
      <c r="E188" s="7" t="s">
        <v>168</v>
      </c>
      <c r="F188" s="7" t="s">
        <v>65</v>
      </c>
      <c r="G188" s="7" t="s">
        <v>167</v>
      </c>
      <c r="H188" s="7" t="s">
        <v>160</v>
      </c>
      <c r="I188" s="7">
        <v>122000</v>
      </c>
      <c r="J188" s="7">
        <v>116</v>
      </c>
      <c r="K188" s="8">
        <v>0.05</v>
      </c>
      <c r="L188" s="7">
        <v>1328.43</v>
      </c>
      <c r="M188" s="6"/>
      <c r="N188" s="18"/>
      <c r="O188" s="17"/>
    </row>
    <row r="189" spans="1:15" hidden="1" x14ac:dyDescent="0.3">
      <c r="A189" s="7" t="s">
        <v>205</v>
      </c>
      <c r="B189" s="7" t="s">
        <v>120</v>
      </c>
      <c r="C189" s="7" t="s">
        <v>165</v>
      </c>
      <c r="D189" s="7">
        <v>21</v>
      </c>
      <c r="E189" s="7" t="s">
        <v>162</v>
      </c>
      <c r="F189" s="7" t="s">
        <v>52</v>
      </c>
      <c r="G189" s="7" t="s">
        <v>167</v>
      </c>
      <c r="H189" s="7" t="s">
        <v>160</v>
      </c>
      <c r="I189" s="7">
        <v>82000</v>
      </c>
      <c r="J189" s="7">
        <v>139</v>
      </c>
      <c r="K189" s="8">
        <v>0.03</v>
      </c>
      <c r="L189" s="7">
        <v>699.08</v>
      </c>
      <c r="M189" s="6"/>
      <c r="N189" s="18"/>
      <c r="O189" s="17"/>
    </row>
    <row r="190" spans="1:15" hidden="1" x14ac:dyDescent="0.3">
      <c r="A190" s="7" t="s">
        <v>203</v>
      </c>
      <c r="B190" s="7" t="s">
        <v>58</v>
      </c>
      <c r="C190" s="7" t="s">
        <v>165</v>
      </c>
      <c r="D190" s="7">
        <v>44</v>
      </c>
      <c r="E190" s="7" t="s">
        <v>186</v>
      </c>
      <c r="F190" s="7" t="s">
        <v>24</v>
      </c>
      <c r="G190" s="7" t="s">
        <v>161</v>
      </c>
      <c r="H190" s="7" t="s">
        <v>160</v>
      </c>
      <c r="I190" s="7">
        <v>50000</v>
      </c>
      <c r="J190" s="7">
        <v>132</v>
      </c>
      <c r="K190" s="8">
        <v>7.0000000000000007E-2</v>
      </c>
      <c r="L190" s="7">
        <v>544.21</v>
      </c>
      <c r="M190" s="6"/>
      <c r="N190" s="18"/>
      <c r="O190" s="17"/>
    </row>
    <row r="191" spans="1:15" hidden="1" x14ac:dyDescent="0.3">
      <c r="A191" s="7" t="s">
        <v>205</v>
      </c>
      <c r="B191" s="7" t="s">
        <v>27</v>
      </c>
      <c r="C191" s="7" t="s">
        <v>165</v>
      </c>
      <c r="D191" s="7">
        <v>33</v>
      </c>
      <c r="E191" s="7" t="s">
        <v>162</v>
      </c>
      <c r="F191" s="7" t="s">
        <v>65</v>
      </c>
      <c r="G191" s="7" t="s">
        <v>167</v>
      </c>
      <c r="H191" s="7" t="s">
        <v>160</v>
      </c>
      <c r="I191" s="7">
        <v>67000</v>
      </c>
      <c r="J191" s="7">
        <v>42</v>
      </c>
      <c r="K191" s="8">
        <v>0.06</v>
      </c>
      <c r="L191" s="7">
        <v>1772.57</v>
      </c>
      <c r="M191" s="6"/>
      <c r="N191" s="18"/>
      <c r="O191" s="17"/>
    </row>
    <row r="192" spans="1:15" hidden="1" x14ac:dyDescent="0.3">
      <c r="A192" s="7" t="s">
        <v>202</v>
      </c>
      <c r="B192" s="7" t="s">
        <v>134</v>
      </c>
      <c r="C192" s="7" t="s">
        <v>165</v>
      </c>
      <c r="D192" s="7">
        <v>58</v>
      </c>
      <c r="E192" s="7" t="s">
        <v>168</v>
      </c>
      <c r="F192" s="7" t="s">
        <v>38</v>
      </c>
      <c r="G192" s="7" t="s">
        <v>161</v>
      </c>
      <c r="H192" s="7" t="s">
        <v>160</v>
      </c>
      <c r="I192" s="7">
        <v>31000</v>
      </c>
      <c r="J192" s="7">
        <v>119</v>
      </c>
      <c r="K192" s="8">
        <v>0.03</v>
      </c>
      <c r="L192" s="7">
        <v>301.5</v>
      </c>
      <c r="M192" s="6"/>
      <c r="N192" s="18"/>
      <c r="O192" s="17"/>
    </row>
    <row r="193" spans="1:15" hidden="1" x14ac:dyDescent="0.3">
      <c r="A193" s="7" t="s">
        <v>164</v>
      </c>
      <c r="B193" s="7" t="s">
        <v>129</v>
      </c>
      <c r="C193" s="7" t="s">
        <v>163</v>
      </c>
      <c r="D193" s="7">
        <v>42</v>
      </c>
      <c r="E193" s="7" t="s">
        <v>162</v>
      </c>
      <c r="F193" s="7" t="s">
        <v>14</v>
      </c>
      <c r="G193" s="7" t="s">
        <v>171</v>
      </c>
      <c r="H193" s="7" t="s">
        <v>160</v>
      </c>
      <c r="I193" s="7">
        <v>55000</v>
      </c>
      <c r="J193" s="7">
        <v>120</v>
      </c>
      <c r="K193" s="8">
        <v>0.04</v>
      </c>
      <c r="L193" s="7">
        <v>556.85</v>
      </c>
      <c r="M193" s="6"/>
      <c r="N193" s="18"/>
      <c r="O193" s="17"/>
    </row>
    <row r="194" spans="1:15" hidden="1" x14ac:dyDescent="0.3">
      <c r="A194" s="7" t="s">
        <v>195</v>
      </c>
      <c r="B194" s="7" t="s">
        <v>69</v>
      </c>
      <c r="C194" s="7" t="s">
        <v>165</v>
      </c>
      <c r="D194" s="7">
        <v>23</v>
      </c>
      <c r="E194" s="7" t="s">
        <v>168</v>
      </c>
      <c r="F194" s="7" t="s">
        <v>22</v>
      </c>
      <c r="G194" s="7" t="s">
        <v>167</v>
      </c>
      <c r="H194" s="7" t="s">
        <v>160</v>
      </c>
      <c r="I194" s="7">
        <v>99000</v>
      </c>
      <c r="J194" s="7">
        <v>106</v>
      </c>
      <c r="K194" s="8">
        <v>0.06</v>
      </c>
      <c r="L194" s="7">
        <v>1205.5</v>
      </c>
      <c r="M194" s="6"/>
      <c r="N194" s="18"/>
      <c r="O194" s="17"/>
    </row>
    <row r="195" spans="1:15" hidden="1" x14ac:dyDescent="0.3">
      <c r="A195" s="7" t="s">
        <v>185</v>
      </c>
      <c r="B195" s="7" t="s">
        <v>115</v>
      </c>
      <c r="C195" s="7" t="s">
        <v>165</v>
      </c>
      <c r="D195" s="7">
        <v>47</v>
      </c>
      <c r="E195" s="7" t="s">
        <v>168</v>
      </c>
      <c r="F195" s="7" t="s">
        <v>112</v>
      </c>
      <c r="G195" s="7" t="s">
        <v>161</v>
      </c>
      <c r="H195" s="7" t="s">
        <v>160</v>
      </c>
      <c r="I195" s="7">
        <v>73000</v>
      </c>
      <c r="J195" s="7">
        <v>87</v>
      </c>
      <c r="K195" s="8">
        <v>0.03</v>
      </c>
      <c r="L195" s="7">
        <v>934.68</v>
      </c>
      <c r="M195" s="6"/>
      <c r="N195" s="18"/>
      <c r="O195" s="17"/>
    </row>
    <row r="196" spans="1:15" hidden="1" x14ac:dyDescent="0.3">
      <c r="A196" s="7" t="s">
        <v>178</v>
      </c>
      <c r="B196" s="7" t="s">
        <v>41</v>
      </c>
      <c r="C196" s="7" t="s">
        <v>165</v>
      </c>
      <c r="D196" s="7">
        <v>52</v>
      </c>
      <c r="E196" s="7" t="s">
        <v>162</v>
      </c>
      <c r="F196" s="7" t="s">
        <v>99</v>
      </c>
      <c r="G196" s="7" t="s">
        <v>161</v>
      </c>
      <c r="H196" s="7" t="s">
        <v>179</v>
      </c>
      <c r="I196" s="7">
        <v>84000</v>
      </c>
      <c r="J196" s="7">
        <v>118</v>
      </c>
      <c r="K196" s="8">
        <v>7.0000000000000007E-2</v>
      </c>
      <c r="L196" s="7">
        <v>986.75</v>
      </c>
      <c r="M196" s="6"/>
      <c r="N196" s="18"/>
      <c r="O196" s="17"/>
    </row>
    <row r="197" spans="1:15" hidden="1" x14ac:dyDescent="0.3">
      <c r="A197" s="7" t="s">
        <v>208</v>
      </c>
      <c r="B197" s="7" t="s">
        <v>116</v>
      </c>
      <c r="C197" s="7" t="s">
        <v>165</v>
      </c>
      <c r="D197" s="7">
        <v>38</v>
      </c>
      <c r="E197" s="7" t="s">
        <v>162</v>
      </c>
      <c r="F197" s="7" t="s">
        <v>109</v>
      </c>
      <c r="G197" s="7" t="s">
        <v>161</v>
      </c>
      <c r="H197" s="7" t="s">
        <v>160</v>
      </c>
      <c r="I197" s="7">
        <v>39000</v>
      </c>
      <c r="J197" s="7">
        <v>48</v>
      </c>
      <c r="K197" s="8">
        <v>7.0000000000000007E-2</v>
      </c>
      <c r="L197" s="7">
        <v>933.9</v>
      </c>
      <c r="M197" s="6"/>
      <c r="N197" s="18"/>
      <c r="O197" s="17"/>
    </row>
    <row r="198" spans="1:15" hidden="1" x14ac:dyDescent="0.3">
      <c r="A198" s="7" t="s">
        <v>191</v>
      </c>
      <c r="B198" s="7" t="s">
        <v>29</v>
      </c>
      <c r="C198" s="7" t="s">
        <v>165</v>
      </c>
      <c r="D198" s="7">
        <v>30</v>
      </c>
      <c r="E198" s="7" t="s">
        <v>168</v>
      </c>
      <c r="F198" s="7" t="s">
        <v>65</v>
      </c>
      <c r="G198" s="7" t="s">
        <v>167</v>
      </c>
      <c r="H198" s="7" t="s">
        <v>160</v>
      </c>
      <c r="I198" s="7">
        <v>121000</v>
      </c>
      <c r="J198" s="7">
        <v>85</v>
      </c>
      <c r="K198" s="8">
        <v>0.04</v>
      </c>
      <c r="L198" s="7">
        <v>1637.06</v>
      </c>
      <c r="M198" s="6"/>
      <c r="N198" s="18"/>
      <c r="O198" s="17"/>
    </row>
    <row r="199" spans="1:15" hidden="1" x14ac:dyDescent="0.3">
      <c r="A199" s="7" t="s">
        <v>190</v>
      </c>
      <c r="B199" s="7" t="s">
        <v>41</v>
      </c>
      <c r="C199" s="7" t="s">
        <v>163</v>
      </c>
      <c r="D199" s="7">
        <v>56</v>
      </c>
      <c r="E199" s="7" t="s">
        <v>162</v>
      </c>
      <c r="F199" s="7" t="s">
        <v>14</v>
      </c>
      <c r="G199" s="7" t="s">
        <v>171</v>
      </c>
      <c r="H199" s="7" t="s">
        <v>160</v>
      </c>
      <c r="I199" s="7">
        <v>42000</v>
      </c>
      <c r="J199" s="7">
        <v>167</v>
      </c>
      <c r="K199" s="8">
        <v>0.04</v>
      </c>
      <c r="L199" s="7">
        <v>328.37</v>
      </c>
      <c r="M199" s="6"/>
      <c r="N199" s="18"/>
      <c r="O199" s="17"/>
    </row>
    <row r="200" spans="1:15" hidden="1" x14ac:dyDescent="0.3">
      <c r="A200" s="7" t="s">
        <v>200</v>
      </c>
      <c r="B200" s="7" t="s">
        <v>111</v>
      </c>
      <c r="C200" s="7" t="s">
        <v>163</v>
      </c>
      <c r="D200" s="7">
        <v>26</v>
      </c>
      <c r="E200" s="7" t="s">
        <v>168</v>
      </c>
      <c r="F200" s="7" t="s">
        <v>24</v>
      </c>
      <c r="G200" s="7" t="s">
        <v>161</v>
      </c>
      <c r="H200" s="7" t="s">
        <v>179</v>
      </c>
      <c r="I200" s="7">
        <v>84000</v>
      </c>
      <c r="J200" s="7">
        <v>65</v>
      </c>
      <c r="K200" s="8">
        <v>0.04</v>
      </c>
      <c r="L200" s="7">
        <v>1439.5</v>
      </c>
      <c r="M200" s="6"/>
      <c r="N200" s="18"/>
      <c r="O200" s="17"/>
    </row>
    <row r="201" spans="1:15" hidden="1" x14ac:dyDescent="0.3">
      <c r="A201" s="7" t="s">
        <v>200</v>
      </c>
      <c r="B201" s="7" t="s">
        <v>140</v>
      </c>
      <c r="C201" s="7" t="s">
        <v>163</v>
      </c>
      <c r="D201" s="7">
        <v>30</v>
      </c>
      <c r="E201" s="7" t="s">
        <v>162</v>
      </c>
      <c r="F201" s="7" t="s">
        <v>100</v>
      </c>
      <c r="G201" s="7" t="s">
        <v>167</v>
      </c>
      <c r="H201" s="7" t="s">
        <v>160</v>
      </c>
      <c r="I201" s="7">
        <v>134000</v>
      </c>
      <c r="J201" s="7">
        <v>109</v>
      </c>
      <c r="K201" s="8">
        <v>0.05</v>
      </c>
      <c r="L201" s="7">
        <v>1532.1</v>
      </c>
      <c r="M201" s="6"/>
      <c r="N201" s="18"/>
      <c r="O201" s="17"/>
    </row>
    <row r="202" spans="1:15" hidden="1" x14ac:dyDescent="0.3">
      <c r="A202" s="7" t="s">
        <v>205</v>
      </c>
      <c r="B202" s="7" t="s">
        <v>10</v>
      </c>
      <c r="C202" s="7" t="s">
        <v>165</v>
      </c>
      <c r="D202" s="7">
        <v>42</v>
      </c>
      <c r="E202" s="7" t="s">
        <v>168</v>
      </c>
      <c r="F202" s="7" t="s">
        <v>86</v>
      </c>
      <c r="G202" s="7" t="s">
        <v>161</v>
      </c>
      <c r="H202" s="7" t="s">
        <v>179</v>
      </c>
      <c r="I202" s="7">
        <v>90000</v>
      </c>
      <c r="J202" s="7">
        <v>174</v>
      </c>
      <c r="K202" s="8">
        <v>7.0000000000000007E-2</v>
      </c>
      <c r="L202" s="7">
        <v>824.79</v>
      </c>
      <c r="M202" s="6"/>
      <c r="N202" s="18"/>
      <c r="O202" s="17"/>
    </row>
    <row r="203" spans="1:15" hidden="1" x14ac:dyDescent="0.3">
      <c r="A203" s="7" t="s">
        <v>172</v>
      </c>
      <c r="B203" s="7" t="s">
        <v>56</v>
      </c>
      <c r="C203" s="7" t="s">
        <v>165</v>
      </c>
      <c r="D203" s="7">
        <v>26</v>
      </c>
      <c r="E203" s="7" t="s">
        <v>162</v>
      </c>
      <c r="F203" s="7" t="s">
        <v>17</v>
      </c>
      <c r="G203" s="7" t="s">
        <v>171</v>
      </c>
      <c r="H203" s="7" t="s">
        <v>160</v>
      </c>
      <c r="I203" s="7">
        <v>42000</v>
      </c>
      <c r="J203" s="7">
        <v>143</v>
      </c>
      <c r="K203" s="8">
        <v>0.05</v>
      </c>
      <c r="L203" s="7">
        <v>390.44</v>
      </c>
      <c r="M203" s="6"/>
      <c r="N203" s="18"/>
      <c r="O203" s="17"/>
    </row>
    <row r="204" spans="1:15" hidden="1" x14ac:dyDescent="0.3">
      <c r="A204" s="7" t="s">
        <v>184</v>
      </c>
      <c r="B204" s="7" t="s">
        <v>81</v>
      </c>
      <c r="C204" s="7" t="s">
        <v>163</v>
      </c>
      <c r="D204" s="7">
        <v>27</v>
      </c>
      <c r="E204" s="7" t="s">
        <v>162</v>
      </c>
      <c r="F204" s="7" t="s">
        <v>108</v>
      </c>
      <c r="G204" s="7" t="s">
        <v>171</v>
      </c>
      <c r="H204" s="7" t="s">
        <v>182</v>
      </c>
      <c r="I204" s="7">
        <v>86000</v>
      </c>
      <c r="J204" s="7">
        <v>106</v>
      </c>
      <c r="K204" s="8">
        <v>0.04</v>
      </c>
      <c r="L204" s="7">
        <v>964.41</v>
      </c>
      <c r="M204" s="6"/>
      <c r="N204" s="18"/>
      <c r="O204" s="17"/>
    </row>
    <row r="205" spans="1:15" hidden="1" x14ac:dyDescent="0.3">
      <c r="A205" s="7" t="s">
        <v>177</v>
      </c>
      <c r="B205" s="7" t="s">
        <v>41</v>
      </c>
      <c r="C205" s="7" t="s">
        <v>165</v>
      </c>
      <c r="D205" s="7">
        <v>69</v>
      </c>
      <c r="E205" s="7" t="s">
        <v>168</v>
      </c>
      <c r="F205" s="7" t="s">
        <v>109</v>
      </c>
      <c r="G205" s="7" t="s">
        <v>171</v>
      </c>
      <c r="H205" s="7" t="s">
        <v>182</v>
      </c>
      <c r="I205" s="7">
        <v>82000</v>
      </c>
      <c r="J205" s="7">
        <v>123</v>
      </c>
      <c r="K205" s="8">
        <v>0.03</v>
      </c>
      <c r="L205" s="7">
        <v>775.24</v>
      </c>
      <c r="M205" s="6"/>
      <c r="N205" s="18"/>
      <c r="O205" s="17"/>
    </row>
    <row r="206" spans="1:15" hidden="1" x14ac:dyDescent="0.3">
      <c r="A206" s="7" t="s">
        <v>209</v>
      </c>
      <c r="B206" s="7" t="s">
        <v>84</v>
      </c>
      <c r="C206" s="7" t="s">
        <v>165</v>
      </c>
      <c r="D206" s="7">
        <v>35</v>
      </c>
      <c r="E206" s="7" t="s">
        <v>186</v>
      </c>
      <c r="F206" s="7" t="s">
        <v>108</v>
      </c>
      <c r="G206" s="7" t="s">
        <v>161</v>
      </c>
      <c r="H206" s="7" t="s">
        <v>160</v>
      </c>
      <c r="I206" s="7">
        <v>79000</v>
      </c>
      <c r="J206" s="7">
        <v>38</v>
      </c>
      <c r="K206" s="8">
        <v>7.0000000000000007E-2</v>
      </c>
      <c r="L206" s="7">
        <v>2323.9</v>
      </c>
      <c r="M206" s="6"/>
      <c r="N206" s="18"/>
      <c r="O206" s="17"/>
    </row>
    <row r="207" spans="1:15" hidden="1" x14ac:dyDescent="0.3">
      <c r="A207" s="7" t="s">
        <v>196</v>
      </c>
      <c r="B207" s="7" t="s">
        <v>141</v>
      </c>
      <c r="C207" s="7" t="s">
        <v>165</v>
      </c>
      <c r="D207" s="7">
        <v>22</v>
      </c>
      <c r="E207" s="7" t="s">
        <v>168</v>
      </c>
      <c r="F207" s="7" t="s">
        <v>9</v>
      </c>
      <c r="G207" s="7" t="s">
        <v>161</v>
      </c>
      <c r="H207" s="7" t="s">
        <v>160</v>
      </c>
      <c r="I207" s="7">
        <v>50000</v>
      </c>
      <c r="J207" s="7">
        <v>113</v>
      </c>
      <c r="K207" s="8">
        <v>0.03</v>
      </c>
      <c r="L207" s="7">
        <v>508.47</v>
      </c>
      <c r="M207" s="6"/>
      <c r="N207" s="18"/>
      <c r="O207" s="17"/>
    </row>
    <row r="208" spans="1:15" hidden="1" x14ac:dyDescent="0.3">
      <c r="A208" s="7" t="s">
        <v>181</v>
      </c>
      <c r="B208" s="7" t="s">
        <v>82</v>
      </c>
      <c r="C208" s="7" t="s">
        <v>165</v>
      </c>
      <c r="D208" s="7">
        <v>30</v>
      </c>
      <c r="E208" s="7" t="s">
        <v>168</v>
      </c>
      <c r="F208" s="7" t="s">
        <v>91</v>
      </c>
      <c r="G208" s="7" t="s">
        <v>171</v>
      </c>
      <c r="H208" s="7" t="s">
        <v>160</v>
      </c>
      <c r="I208" s="7">
        <v>71000</v>
      </c>
      <c r="J208" s="7">
        <v>47</v>
      </c>
      <c r="K208" s="8">
        <v>7.0000000000000007E-2</v>
      </c>
      <c r="L208" s="7">
        <v>1731.55</v>
      </c>
      <c r="M208" s="6"/>
      <c r="N208" s="18"/>
      <c r="O208" s="17"/>
    </row>
    <row r="209" spans="1:15" hidden="1" x14ac:dyDescent="0.3">
      <c r="A209" s="7" t="s">
        <v>189</v>
      </c>
      <c r="B209" s="7" t="s">
        <v>111</v>
      </c>
      <c r="C209" s="7" t="s">
        <v>165</v>
      </c>
      <c r="D209" s="7">
        <v>23</v>
      </c>
      <c r="E209" s="7" t="s">
        <v>162</v>
      </c>
      <c r="F209" s="7" t="s">
        <v>138</v>
      </c>
      <c r="G209" s="7" t="s">
        <v>161</v>
      </c>
      <c r="H209" s="7" t="s">
        <v>160</v>
      </c>
      <c r="I209" s="7">
        <v>47000</v>
      </c>
      <c r="J209" s="7">
        <v>123</v>
      </c>
      <c r="K209" s="8">
        <v>7.0000000000000007E-2</v>
      </c>
      <c r="L209" s="7">
        <v>536.52</v>
      </c>
      <c r="M209" s="6"/>
      <c r="N209" s="18"/>
      <c r="O209" s="17"/>
    </row>
    <row r="210" spans="1:15" hidden="1" x14ac:dyDescent="0.3">
      <c r="A210" s="7" t="s">
        <v>164</v>
      </c>
      <c r="B210" s="7" t="s">
        <v>56</v>
      </c>
      <c r="C210" s="7" t="s">
        <v>163</v>
      </c>
      <c r="D210" s="7">
        <v>22</v>
      </c>
      <c r="E210" s="7" t="s">
        <v>162</v>
      </c>
      <c r="F210" s="7" t="s">
        <v>79</v>
      </c>
      <c r="G210" s="7" t="s">
        <v>171</v>
      </c>
      <c r="H210" s="7" t="s">
        <v>160</v>
      </c>
      <c r="I210" s="7">
        <v>47000</v>
      </c>
      <c r="J210" s="7">
        <v>177</v>
      </c>
      <c r="K210" s="8">
        <v>0.03</v>
      </c>
      <c r="L210" s="7">
        <v>328.93</v>
      </c>
      <c r="M210" s="6"/>
      <c r="N210" s="18"/>
      <c r="O210" s="17"/>
    </row>
    <row r="211" spans="1:15" hidden="1" x14ac:dyDescent="0.3">
      <c r="A211" s="7" t="s">
        <v>199</v>
      </c>
      <c r="B211" s="7" t="s">
        <v>7</v>
      </c>
      <c r="C211" s="7" t="s">
        <v>165</v>
      </c>
      <c r="D211" s="7">
        <v>24</v>
      </c>
      <c r="E211" s="7" t="s">
        <v>162</v>
      </c>
      <c r="F211" s="7" t="s">
        <v>20</v>
      </c>
      <c r="G211" s="7" t="s">
        <v>161</v>
      </c>
      <c r="H211" s="7" t="s">
        <v>160</v>
      </c>
      <c r="I211" s="7">
        <v>55000</v>
      </c>
      <c r="J211" s="7">
        <v>85</v>
      </c>
      <c r="K211" s="8">
        <v>0.06</v>
      </c>
      <c r="L211" s="7">
        <v>795.86</v>
      </c>
      <c r="M211" s="6"/>
      <c r="N211" s="18"/>
      <c r="O211" s="17"/>
    </row>
    <row r="212" spans="1:15" hidden="1" x14ac:dyDescent="0.3">
      <c r="A212" s="7" t="s">
        <v>191</v>
      </c>
      <c r="B212" s="7" t="s">
        <v>45</v>
      </c>
      <c r="C212" s="7" t="s">
        <v>165</v>
      </c>
      <c r="D212" s="7">
        <v>38</v>
      </c>
      <c r="E212" s="7" t="s">
        <v>168</v>
      </c>
      <c r="F212" s="7" t="s">
        <v>100</v>
      </c>
      <c r="G212" s="7" t="s">
        <v>161</v>
      </c>
      <c r="H212" s="7" t="s">
        <v>160</v>
      </c>
      <c r="I212" s="7">
        <v>57000</v>
      </c>
      <c r="J212" s="7">
        <v>170</v>
      </c>
      <c r="K212" s="8">
        <v>0.05</v>
      </c>
      <c r="L212" s="7">
        <v>468.62</v>
      </c>
      <c r="M212" s="6"/>
      <c r="N212" s="18"/>
      <c r="O212" s="17"/>
    </row>
    <row r="213" spans="1:15" hidden="1" x14ac:dyDescent="0.3">
      <c r="A213" s="7" t="s">
        <v>169</v>
      </c>
      <c r="B213" s="7" t="s">
        <v>83</v>
      </c>
      <c r="C213" s="7" t="s">
        <v>165</v>
      </c>
      <c r="D213" s="7">
        <v>60</v>
      </c>
      <c r="E213" s="7" t="s">
        <v>162</v>
      </c>
      <c r="F213" s="7" t="s">
        <v>105</v>
      </c>
      <c r="G213" s="7" t="s">
        <v>161</v>
      </c>
      <c r="H213" s="7" t="s">
        <v>160</v>
      </c>
      <c r="I213" s="7">
        <v>54000</v>
      </c>
      <c r="J213" s="7">
        <v>150</v>
      </c>
      <c r="K213" s="8">
        <v>0.06</v>
      </c>
      <c r="L213" s="7">
        <v>512.58000000000004</v>
      </c>
      <c r="M213" s="6"/>
      <c r="N213" s="18"/>
      <c r="O213" s="17"/>
    </row>
    <row r="214" spans="1:15" hidden="1" x14ac:dyDescent="0.3">
      <c r="A214" s="7" t="s">
        <v>184</v>
      </c>
      <c r="B214" s="7" t="s">
        <v>37</v>
      </c>
      <c r="C214" s="7" t="s">
        <v>163</v>
      </c>
      <c r="D214" s="7">
        <v>58</v>
      </c>
      <c r="E214" s="7" t="s">
        <v>162</v>
      </c>
      <c r="F214" s="7" t="s">
        <v>38</v>
      </c>
      <c r="G214" s="7" t="s">
        <v>167</v>
      </c>
      <c r="H214" s="7" t="s">
        <v>160</v>
      </c>
      <c r="I214" s="7">
        <v>42000</v>
      </c>
      <c r="J214" s="7">
        <v>175</v>
      </c>
      <c r="K214" s="8">
        <v>0.05</v>
      </c>
      <c r="L214" s="7">
        <v>338.52</v>
      </c>
      <c r="M214" s="6"/>
      <c r="N214" s="18"/>
      <c r="O214" s="17"/>
    </row>
    <row r="215" spans="1:15" hidden="1" x14ac:dyDescent="0.3">
      <c r="A215" s="7" t="s">
        <v>175</v>
      </c>
      <c r="B215" s="7" t="s">
        <v>116</v>
      </c>
      <c r="C215" s="7" t="s">
        <v>163</v>
      </c>
      <c r="D215" s="7">
        <v>20</v>
      </c>
      <c r="E215" s="7" t="s">
        <v>168</v>
      </c>
      <c r="F215" s="7" t="s">
        <v>131</v>
      </c>
      <c r="G215" s="7" t="s">
        <v>171</v>
      </c>
      <c r="H215" s="7" t="s">
        <v>182</v>
      </c>
      <c r="I215" s="7">
        <v>148000</v>
      </c>
      <c r="J215" s="7">
        <v>109</v>
      </c>
      <c r="K215" s="8">
        <v>0.04</v>
      </c>
      <c r="L215" s="7">
        <v>1621.61</v>
      </c>
      <c r="M215" s="6"/>
      <c r="N215" s="18"/>
      <c r="O215" s="17"/>
    </row>
    <row r="216" spans="1:15" hidden="1" x14ac:dyDescent="0.3">
      <c r="A216" s="7" t="s">
        <v>178</v>
      </c>
      <c r="B216" s="7" t="s">
        <v>132</v>
      </c>
      <c r="C216" s="7" t="s">
        <v>165</v>
      </c>
      <c r="D216" s="7">
        <v>37</v>
      </c>
      <c r="E216" s="7" t="s">
        <v>162</v>
      </c>
      <c r="F216" s="7" t="s">
        <v>126</v>
      </c>
      <c r="G216" s="7" t="s">
        <v>171</v>
      </c>
      <c r="H216" s="7" t="s">
        <v>182</v>
      </c>
      <c r="I216" s="7">
        <v>121000</v>
      </c>
      <c r="J216" s="7">
        <v>95</v>
      </c>
      <c r="K216" s="8">
        <v>0.04</v>
      </c>
      <c r="L216" s="7">
        <v>1488.08</v>
      </c>
      <c r="M216" s="6"/>
      <c r="N216" s="18"/>
      <c r="O216" s="17"/>
    </row>
    <row r="217" spans="1:15" hidden="1" x14ac:dyDescent="0.3">
      <c r="A217" s="7" t="s">
        <v>174</v>
      </c>
      <c r="B217" s="7" t="s">
        <v>67</v>
      </c>
      <c r="C217" s="7" t="s">
        <v>165</v>
      </c>
      <c r="D217" s="7">
        <v>30</v>
      </c>
      <c r="E217" s="7" t="s">
        <v>168</v>
      </c>
      <c r="F217" s="7" t="s">
        <v>138</v>
      </c>
      <c r="G217" s="7" t="s">
        <v>161</v>
      </c>
      <c r="H217" s="7" t="s">
        <v>179</v>
      </c>
      <c r="I217" s="7">
        <v>98000</v>
      </c>
      <c r="J217" s="7">
        <v>155</v>
      </c>
      <c r="K217" s="8">
        <v>0.03</v>
      </c>
      <c r="L217" s="7">
        <v>763.43</v>
      </c>
      <c r="M217" s="6"/>
      <c r="N217" s="18"/>
      <c r="O217" s="17"/>
    </row>
    <row r="218" spans="1:15" hidden="1" x14ac:dyDescent="0.3">
      <c r="A218" s="7" t="s">
        <v>198</v>
      </c>
      <c r="B218" s="7" t="s">
        <v>37</v>
      </c>
      <c r="C218" s="7" t="s">
        <v>165</v>
      </c>
      <c r="D218" s="7">
        <v>59</v>
      </c>
      <c r="E218" s="7" t="s">
        <v>168</v>
      </c>
      <c r="F218" s="7" t="s">
        <v>112</v>
      </c>
      <c r="G218" s="7" t="s">
        <v>171</v>
      </c>
      <c r="H218" s="7" t="s">
        <v>182</v>
      </c>
      <c r="I218" s="7">
        <v>94000</v>
      </c>
      <c r="J218" s="7">
        <v>84</v>
      </c>
      <c r="K218" s="8">
        <v>0.05</v>
      </c>
      <c r="L218" s="7">
        <v>1328.59</v>
      </c>
      <c r="M218" s="6"/>
      <c r="N218" s="18"/>
      <c r="O218" s="17"/>
    </row>
    <row r="219" spans="1:15" hidden="1" x14ac:dyDescent="0.3">
      <c r="A219" s="7" t="s">
        <v>194</v>
      </c>
      <c r="B219" s="7" t="s">
        <v>15</v>
      </c>
      <c r="C219" s="7" t="s">
        <v>165</v>
      </c>
      <c r="D219" s="7">
        <v>33</v>
      </c>
      <c r="E219" s="7" t="s">
        <v>168</v>
      </c>
      <c r="F219" s="7" t="s">
        <v>22</v>
      </c>
      <c r="G219" s="7" t="s">
        <v>167</v>
      </c>
      <c r="H219" s="7" t="s">
        <v>160</v>
      </c>
      <c r="I219" s="7">
        <v>40000</v>
      </c>
      <c r="J219" s="7">
        <v>48</v>
      </c>
      <c r="K219" s="8">
        <v>0.03</v>
      </c>
      <c r="L219" s="7">
        <v>885.37</v>
      </c>
      <c r="M219" s="6"/>
      <c r="N219" s="18"/>
      <c r="O219" s="17"/>
    </row>
    <row r="220" spans="1:15" hidden="1" x14ac:dyDescent="0.3">
      <c r="A220" s="7" t="s">
        <v>190</v>
      </c>
      <c r="B220" s="7" t="s">
        <v>67</v>
      </c>
      <c r="C220" s="7" t="s">
        <v>163</v>
      </c>
      <c r="D220" s="7">
        <v>31</v>
      </c>
      <c r="E220" s="7" t="s">
        <v>168</v>
      </c>
      <c r="F220" s="7" t="s">
        <v>12</v>
      </c>
      <c r="G220" s="7" t="s">
        <v>167</v>
      </c>
      <c r="H220" s="7" t="s">
        <v>160</v>
      </c>
      <c r="I220" s="7">
        <v>131000</v>
      </c>
      <c r="J220" s="7">
        <v>121</v>
      </c>
      <c r="K220" s="8">
        <v>0.05</v>
      </c>
      <c r="L220" s="7">
        <v>1380.6</v>
      </c>
      <c r="M220" s="6"/>
      <c r="N220" s="18"/>
      <c r="O220" s="17"/>
    </row>
    <row r="221" spans="1:15" hidden="1" x14ac:dyDescent="0.3">
      <c r="A221" s="7" t="s">
        <v>206</v>
      </c>
      <c r="B221" s="7" t="s">
        <v>137</v>
      </c>
      <c r="C221" s="7" t="s">
        <v>163</v>
      </c>
      <c r="D221" s="7">
        <v>49</v>
      </c>
      <c r="E221" s="7" t="s">
        <v>162</v>
      </c>
      <c r="F221" s="7" t="s">
        <v>138</v>
      </c>
      <c r="G221" s="7" t="s">
        <v>171</v>
      </c>
      <c r="H221" s="7" t="s">
        <v>182</v>
      </c>
      <c r="I221" s="7">
        <v>86000</v>
      </c>
      <c r="J221" s="7">
        <v>106</v>
      </c>
      <c r="K221" s="8">
        <v>0.04</v>
      </c>
      <c r="L221" s="7">
        <v>964.41</v>
      </c>
      <c r="M221" s="6"/>
      <c r="N221" s="18"/>
      <c r="O221" s="17"/>
    </row>
    <row r="222" spans="1:15" hidden="1" x14ac:dyDescent="0.3">
      <c r="A222" s="7" t="s">
        <v>201</v>
      </c>
      <c r="B222" s="7" t="s">
        <v>25</v>
      </c>
      <c r="C222" s="7" t="s">
        <v>163</v>
      </c>
      <c r="D222" s="7">
        <v>35</v>
      </c>
      <c r="E222" s="7" t="s">
        <v>162</v>
      </c>
      <c r="F222" s="7" t="s">
        <v>99</v>
      </c>
      <c r="G222" s="7" t="s">
        <v>167</v>
      </c>
      <c r="H222" s="7" t="s">
        <v>160</v>
      </c>
      <c r="I222" s="7">
        <v>64000</v>
      </c>
      <c r="J222" s="7">
        <v>176</v>
      </c>
      <c r="K222" s="8">
        <v>7.0000000000000007E-2</v>
      </c>
      <c r="L222" s="7">
        <v>582.66999999999996</v>
      </c>
      <c r="M222" s="6"/>
      <c r="N222" s="18"/>
      <c r="O222" s="17"/>
    </row>
    <row r="223" spans="1:15" hidden="1" x14ac:dyDescent="0.3">
      <c r="A223" s="7" t="s">
        <v>197</v>
      </c>
      <c r="B223" s="7" t="s">
        <v>56</v>
      </c>
      <c r="C223" s="7" t="s">
        <v>165</v>
      </c>
      <c r="D223" s="7">
        <v>69</v>
      </c>
      <c r="E223" s="7" t="s">
        <v>168</v>
      </c>
      <c r="F223" s="7" t="s">
        <v>85</v>
      </c>
      <c r="G223" s="7" t="s">
        <v>161</v>
      </c>
      <c r="H223" s="7" t="s">
        <v>160</v>
      </c>
      <c r="I223" s="7">
        <v>76000</v>
      </c>
      <c r="J223" s="7">
        <v>124</v>
      </c>
      <c r="K223" s="8">
        <v>0.05</v>
      </c>
      <c r="L223" s="7">
        <v>786.06</v>
      </c>
      <c r="M223" s="6"/>
      <c r="N223" s="18"/>
      <c r="O223" s="17"/>
    </row>
    <row r="224" spans="1:15" hidden="1" x14ac:dyDescent="0.3">
      <c r="A224" s="7" t="s">
        <v>177</v>
      </c>
      <c r="B224" s="7" t="s">
        <v>73</v>
      </c>
      <c r="C224" s="7" t="s">
        <v>165</v>
      </c>
      <c r="D224" s="7">
        <v>51</v>
      </c>
      <c r="E224" s="7" t="s">
        <v>162</v>
      </c>
      <c r="F224" s="7" t="s">
        <v>105</v>
      </c>
      <c r="G224" s="7" t="s">
        <v>161</v>
      </c>
      <c r="H224" s="7" t="s">
        <v>160</v>
      </c>
      <c r="I224" s="7">
        <v>64000</v>
      </c>
      <c r="J224" s="7">
        <v>120</v>
      </c>
      <c r="K224" s="8">
        <v>0.03</v>
      </c>
      <c r="L224" s="7">
        <v>617.99</v>
      </c>
      <c r="M224" s="6"/>
      <c r="N224" s="18"/>
      <c r="O224" s="17"/>
    </row>
    <row r="225" spans="1:15" hidden="1" x14ac:dyDescent="0.3">
      <c r="A225" s="7" t="s">
        <v>199</v>
      </c>
      <c r="B225" s="7" t="s">
        <v>96</v>
      </c>
      <c r="C225" s="7" t="s">
        <v>165</v>
      </c>
      <c r="D225" s="7">
        <v>57</v>
      </c>
      <c r="E225" s="7" t="s">
        <v>186</v>
      </c>
      <c r="F225" s="7" t="s">
        <v>59</v>
      </c>
      <c r="G225" s="7" t="s">
        <v>161</v>
      </c>
      <c r="H225" s="7" t="s">
        <v>160</v>
      </c>
      <c r="I225" s="7">
        <v>79000</v>
      </c>
      <c r="J225" s="7">
        <v>125</v>
      </c>
      <c r="K225" s="8">
        <v>0.03</v>
      </c>
      <c r="L225" s="7">
        <v>736.67</v>
      </c>
      <c r="M225" s="6"/>
      <c r="N225" s="18"/>
      <c r="O225" s="17"/>
    </row>
    <row r="226" spans="1:15" hidden="1" x14ac:dyDescent="0.3">
      <c r="A226" s="7" t="s">
        <v>169</v>
      </c>
      <c r="B226" s="7" t="s">
        <v>54</v>
      </c>
      <c r="C226" s="7" t="s">
        <v>165</v>
      </c>
      <c r="D226" s="7">
        <v>38</v>
      </c>
      <c r="E226" s="7" t="s">
        <v>162</v>
      </c>
      <c r="F226" s="7" t="s">
        <v>87</v>
      </c>
      <c r="G226" s="7" t="s">
        <v>167</v>
      </c>
      <c r="H226" s="7" t="s">
        <v>160</v>
      </c>
      <c r="I226" s="7">
        <v>91000</v>
      </c>
      <c r="J226" s="7">
        <v>107</v>
      </c>
      <c r="K226" s="8">
        <v>0.04</v>
      </c>
      <c r="L226" s="7">
        <v>1012.53</v>
      </c>
      <c r="M226" s="6"/>
      <c r="N226" s="18"/>
      <c r="O226" s="17"/>
    </row>
    <row r="227" spans="1:15" hidden="1" x14ac:dyDescent="0.3">
      <c r="A227" s="7" t="s">
        <v>205</v>
      </c>
      <c r="B227" s="7" t="s">
        <v>56</v>
      </c>
      <c r="C227" s="7" t="s">
        <v>165</v>
      </c>
      <c r="D227" s="7">
        <v>37</v>
      </c>
      <c r="E227" s="7" t="s">
        <v>162</v>
      </c>
      <c r="F227" s="7" t="s">
        <v>85</v>
      </c>
      <c r="G227" s="7" t="s">
        <v>161</v>
      </c>
      <c r="H227" s="7" t="s">
        <v>179</v>
      </c>
      <c r="I227" s="7">
        <v>103000</v>
      </c>
      <c r="J227" s="7">
        <v>157</v>
      </c>
      <c r="K227" s="8">
        <v>7.0000000000000007E-2</v>
      </c>
      <c r="L227" s="7">
        <v>1003.48</v>
      </c>
      <c r="M227" s="6"/>
      <c r="N227" s="18"/>
      <c r="O227" s="17"/>
    </row>
    <row r="228" spans="1:15" hidden="1" x14ac:dyDescent="0.3">
      <c r="A228" s="7" t="s">
        <v>205</v>
      </c>
      <c r="B228" s="7" t="s">
        <v>41</v>
      </c>
      <c r="C228" s="7" t="s">
        <v>165</v>
      </c>
      <c r="D228" s="7">
        <v>22</v>
      </c>
      <c r="E228" s="7" t="s">
        <v>162</v>
      </c>
      <c r="F228" s="7" t="s">
        <v>70</v>
      </c>
      <c r="G228" s="7" t="s">
        <v>167</v>
      </c>
      <c r="H228" s="7" t="s">
        <v>160</v>
      </c>
      <c r="I228" s="7">
        <v>59000</v>
      </c>
      <c r="J228" s="7">
        <v>91</v>
      </c>
      <c r="K228" s="8">
        <v>0.06</v>
      </c>
      <c r="L228" s="7">
        <v>808.59</v>
      </c>
      <c r="M228" s="6"/>
      <c r="N228" s="18"/>
      <c r="O228" s="17"/>
    </row>
    <row r="229" spans="1:15" hidden="1" x14ac:dyDescent="0.3">
      <c r="A229" s="7" t="s">
        <v>201</v>
      </c>
      <c r="B229" s="7" t="s">
        <v>53</v>
      </c>
      <c r="C229" s="7" t="s">
        <v>163</v>
      </c>
      <c r="D229" s="7">
        <v>57</v>
      </c>
      <c r="E229" s="7" t="s">
        <v>168</v>
      </c>
      <c r="F229" s="7" t="s">
        <v>52</v>
      </c>
      <c r="G229" s="7" t="s">
        <v>161</v>
      </c>
      <c r="H229" s="7" t="s">
        <v>160</v>
      </c>
      <c r="I229" s="7">
        <v>59000</v>
      </c>
      <c r="J229" s="7">
        <v>98</v>
      </c>
      <c r="K229" s="8">
        <v>7.0000000000000007E-2</v>
      </c>
      <c r="L229" s="7">
        <v>792.14</v>
      </c>
      <c r="M229" s="6"/>
      <c r="N229" s="18"/>
      <c r="O229" s="17"/>
    </row>
    <row r="230" spans="1:15" x14ac:dyDescent="0.3">
      <c r="A230" s="7" t="s">
        <v>172</v>
      </c>
      <c r="B230" s="7" t="s">
        <v>27</v>
      </c>
      <c r="C230" s="7" t="s">
        <v>165</v>
      </c>
      <c r="D230" s="7">
        <v>27</v>
      </c>
      <c r="E230" s="7" t="s">
        <v>162</v>
      </c>
      <c r="F230" s="7" t="s">
        <v>6</v>
      </c>
      <c r="G230" s="7" t="s">
        <v>171</v>
      </c>
      <c r="H230" s="7" t="s">
        <v>182</v>
      </c>
      <c r="I230" s="7">
        <v>134000</v>
      </c>
      <c r="J230" s="7">
        <v>29</v>
      </c>
      <c r="K230" s="8">
        <v>0.04</v>
      </c>
      <c r="L230" s="7">
        <v>4855.3100000000004</v>
      </c>
      <c r="M230" s="6"/>
      <c r="N230" s="18"/>
      <c r="O230" s="17"/>
    </row>
    <row r="231" spans="1:15" hidden="1" x14ac:dyDescent="0.3">
      <c r="A231" s="7" t="s">
        <v>176</v>
      </c>
      <c r="B231" s="7" t="s">
        <v>78</v>
      </c>
      <c r="C231" s="7" t="s">
        <v>165</v>
      </c>
      <c r="D231" s="7">
        <v>39</v>
      </c>
      <c r="E231" s="7" t="s">
        <v>186</v>
      </c>
      <c r="F231" s="7" t="s">
        <v>100</v>
      </c>
      <c r="G231" s="7" t="s">
        <v>161</v>
      </c>
      <c r="H231" s="7" t="s">
        <v>160</v>
      </c>
      <c r="I231" s="7">
        <v>74000</v>
      </c>
      <c r="J231" s="7">
        <v>50</v>
      </c>
      <c r="K231" s="8">
        <v>0.05</v>
      </c>
      <c r="L231" s="7">
        <v>1642.59</v>
      </c>
      <c r="M231" s="6"/>
      <c r="N231" s="18"/>
      <c r="O231" s="17"/>
    </row>
    <row r="232" spans="1:15" hidden="1" x14ac:dyDescent="0.3">
      <c r="A232" s="7" t="s">
        <v>200</v>
      </c>
      <c r="B232" s="7" t="s">
        <v>106</v>
      </c>
      <c r="C232" s="7" t="s">
        <v>163</v>
      </c>
      <c r="D232" s="7">
        <v>46</v>
      </c>
      <c r="E232" s="7" t="s">
        <v>162</v>
      </c>
      <c r="F232" s="7" t="s">
        <v>70</v>
      </c>
      <c r="G232" s="7" t="s">
        <v>161</v>
      </c>
      <c r="H232" s="7" t="s">
        <v>179</v>
      </c>
      <c r="I232" s="7">
        <v>119000</v>
      </c>
      <c r="J232" s="7">
        <v>48</v>
      </c>
      <c r="K232" s="8">
        <v>0.04</v>
      </c>
      <c r="L232" s="7">
        <v>2686.91</v>
      </c>
      <c r="M232" s="6"/>
      <c r="N232" s="18"/>
      <c r="O232" s="17"/>
    </row>
    <row r="233" spans="1:15" hidden="1" x14ac:dyDescent="0.3">
      <c r="A233" s="7" t="s">
        <v>176</v>
      </c>
      <c r="B233" s="7" t="s">
        <v>93</v>
      </c>
      <c r="C233" s="7" t="s">
        <v>165</v>
      </c>
      <c r="D233" s="7">
        <v>38</v>
      </c>
      <c r="E233" s="7" t="s">
        <v>168</v>
      </c>
      <c r="F233" s="7" t="s">
        <v>95</v>
      </c>
      <c r="G233" s="7" t="s">
        <v>171</v>
      </c>
      <c r="H233" s="7" t="s">
        <v>182</v>
      </c>
      <c r="I233" s="7">
        <v>149000</v>
      </c>
      <c r="J233" s="7">
        <v>103</v>
      </c>
      <c r="K233" s="8">
        <v>0.06</v>
      </c>
      <c r="L233" s="7">
        <v>1854.47</v>
      </c>
      <c r="M233" s="6"/>
      <c r="N233" s="18"/>
      <c r="O233" s="17"/>
    </row>
    <row r="234" spans="1:15" hidden="1" x14ac:dyDescent="0.3">
      <c r="A234" s="7" t="s">
        <v>164</v>
      </c>
      <c r="B234" s="7" t="s">
        <v>83</v>
      </c>
      <c r="C234" s="7" t="s">
        <v>163</v>
      </c>
      <c r="D234" s="7">
        <v>49</v>
      </c>
      <c r="E234" s="7" t="s">
        <v>162</v>
      </c>
      <c r="F234" s="7" t="s">
        <v>127</v>
      </c>
      <c r="G234" s="7" t="s">
        <v>161</v>
      </c>
      <c r="H234" s="7" t="s">
        <v>160</v>
      </c>
      <c r="I234" s="7">
        <v>62000</v>
      </c>
      <c r="J234" s="7">
        <v>45</v>
      </c>
      <c r="K234" s="8">
        <v>0.03</v>
      </c>
      <c r="L234" s="7">
        <v>1458.45</v>
      </c>
      <c r="M234" s="6"/>
      <c r="N234" s="18"/>
      <c r="O234" s="17"/>
    </row>
    <row r="235" spans="1:15" hidden="1" x14ac:dyDescent="0.3">
      <c r="A235" s="7" t="s">
        <v>210</v>
      </c>
      <c r="B235" s="7" t="s">
        <v>106</v>
      </c>
      <c r="C235" s="7" t="s">
        <v>165</v>
      </c>
      <c r="D235" s="7">
        <v>24</v>
      </c>
      <c r="E235" s="7" t="s">
        <v>168</v>
      </c>
      <c r="F235" s="7" t="s">
        <v>112</v>
      </c>
      <c r="G235" s="7" t="s">
        <v>171</v>
      </c>
      <c r="H235" s="7" t="s">
        <v>182</v>
      </c>
      <c r="I235" s="7">
        <v>146000</v>
      </c>
      <c r="J235" s="7">
        <v>71</v>
      </c>
      <c r="K235" s="8">
        <v>0.06</v>
      </c>
      <c r="L235" s="7">
        <v>2447.9699999999998</v>
      </c>
      <c r="M235" s="6"/>
      <c r="N235" s="18"/>
      <c r="O235" s="17"/>
    </row>
    <row r="236" spans="1:15" hidden="1" x14ac:dyDescent="0.3">
      <c r="A236" s="7" t="s">
        <v>174</v>
      </c>
      <c r="B236" s="7" t="s">
        <v>115</v>
      </c>
      <c r="C236" s="7" t="s">
        <v>165</v>
      </c>
      <c r="D236" s="7">
        <v>36</v>
      </c>
      <c r="E236" s="7" t="s">
        <v>168</v>
      </c>
      <c r="F236" s="7" t="s">
        <v>31</v>
      </c>
      <c r="G236" s="7" t="s">
        <v>167</v>
      </c>
      <c r="H236" s="7" t="s">
        <v>160</v>
      </c>
      <c r="I236" s="7">
        <v>142000</v>
      </c>
      <c r="J236" s="7">
        <v>92</v>
      </c>
      <c r="K236" s="8">
        <v>7.0000000000000007E-2</v>
      </c>
      <c r="L236" s="7">
        <v>1998.9</v>
      </c>
      <c r="M236" s="6"/>
      <c r="N236" s="18"/>
      <c r="O236" s="17"/>
    </row>
    <row r="237" spans="1:15" hidden="1" x14ac:dyDescent="0.3">
      <c r="A237" s="7" t="s">
        <v>173</v>
      </c>
      <c r="B237" s="7" t="s">
        <v>128</v>
      </c>
      <c r="C237" s="7" t="s">
        <v>163</v>
      </c>
      <c r="D237" s="7">
        <v>55</v>
      </c>
      <c r="E237" s="7" t="s">
        <v>168</v>
      </c>
      <c r="F237" s="7" t="s">
        <v>48</v>
      </c>
      <c r="G237" s="7" t="s">
        <v>171</v>
      </c>
      <c r="H237" s="7" t="s">
        <v>160</v>
      </c>
      <c r="I237" s="7">
        <v>59000</v>
      </c>
      <c r="J237" s="7">
        <v>106</v>
      </c>
      <c r="K237" s="8">
        <v>7.0000000000000007E-2</v>
      </c>
      <c r="L237" s="7">
        <v>747.88</v>
      </c>
      <c r="M237" s="6"/>
      <c r="N237" s="18"/>
      <c r="O237" s="17"/>
    </row>
    <row r="238" spans="1:15" hidden="1" x14ac:dyDescent="0.3">
      <c r="A238" s="7" t="s">
        <v>181</v>
      </c>
      <c r="B238" s="7" t="s">
        <v>41</v>
      </c>
      <c r="C238" s="7" t="s">
        <v>165</v>
      </c>
      <c r="D238" s="7">
        <v>47</v>
      </c>
      <c r="E238" s="7" t="s">
        <v>162</v>
      </c>
      <c r="F238" s="7" t="s">
        <v>89</v>
      </c>
      <c r="G238" s="7" t="s">
        <v>167</v>
      </c>
      <c r="H238" s="7" t="s">
        <v>160</v>
      </c>
      <c r="I238" s="7">
        <v>127000</v>
      </c>
      <c r="J238" s="7">
        <v>84</v>
      </c>
      <c r="K238" s="8">
        <v>0.05</v>
      </c>
      <c r="L238" s="7">
        <v>1795.01</v>
      </c>
      <c r="M238" s="6"/>
      <c r="N238" s="18"/>
      <c r="O238" s="17"/>
    </row>
    <row r="239" spans="1:15" hidden="1" x14ac:dyDescent="0.3">
      <c r="A239" s="7" t="s">
        <v>209</v>
      </c>
      <c r="B239" s="7" t="s">
        <v>54</v>
      </c>
      <c r="C239" s="7" t="s">
        <v>165</v>
      </c>
      <c r="D239" s="7">
        <v>57</v>
      </c>
      <c r="E239" s="7" t="s">
        <v>162</v>
      </c>
      <c r="F239" s="7" t="s">
        <v>68</v>
      </c>
      <c r="G239" s="7" t="s">
        <v>167</v>
      </c>
      <c r="H239" s="7" t="s">
        <v>160</v>
      </c>
      <c r="I239" s="7">
        <v>59000</v>
      </c>
      <c r="J239" s="7">
        <v>48</v>
      </c>
      <c r="K239" s="8">
        <v>0.06</v>
      </c>
      <c r="L239" s="7">
        <v>1385.62</v>
      </c>
      <c r="M239" s="6"/>
      <c r="N239" s="18"/>
      <c r="O239" s="17"/>
    </row>
    <row r="240" spans="1:15" hidden="1" x14ac:dyDescent="0.3">
      <c r="A240" s="7" t="s">
        <v>200</v>
      </c>
      <c r="B240" s="7" t="s">
        <v>142</v>
      </c>
      <c r="C240" s="7" t="s">
        <v>163</v>
      </c>
      <c r="D240" s="7">
        <v>30</v>
      </c>
      <c r="E240" s="7" t="s">
        <v>162</v>
      </c>
      <c r="F240" s="7" t="s">
        <v>130</v>
      </c>
      <c r="G240" s="7" t="s">
        <v>171</v>
      </c>
      <c r="H240" s="7" t="s">
        <v>160</v>
      </c>
      <c r="I240" s="7">
        <v>70000</v>
      </c>
      <c r="J240" s="7">
        <v>113</v>
      </c>
      <c r="K240" s="8">
        <v>7.0000000000000007E-2</v>
      </c>
      <c r="L240" s="7">
        <v>847.65</v>
      </c>
      <c r="M240" s="6"/>
      <c r="N240" s="18"/>
      <c r="O240" s="17"/>
    </row>
    <row r="241" spans="1:15" hidden="1" x14ac:dyDescent="0.3">
      <c r="A241" s="7" t="s">
        <v>166</v>
      </c>
      <c r="B241" s="7" t="s">
        <v>53</v>
      </c>
      <c r="C241" s="7" t="s">
        <v>165</v>
      </c>
      <c r="D241" s="7">
        <v>46</v>
      </c>
      <c r="E241" s="7" t="s">
        <v>162</v>
      </c>
      <c r="F241" s="7" t="s">
        <v>131</v>
      </c>
      <c r="G241" s="7" t="s">
        <v>171</v>
      </c>
      <c r="H241" s="7" t="s">
        <v>160</v>
      </c>
      <c r="I241" s="7">
        <v>42000</v>
      </c>
      <c r="J241" s="7">
        <v>95</v>
      </c>
      <c r="K241" s="8">
        <v>0.03</v>
      </c>
      <c r="L241" s="7">
        <v>497.23</v>
      </c>
      <c r="M241" s="6"/>
      <c r="N241" s="18"/>
      <c r="O241" s="17"/>
    </row>
    <row r="242" spans="1:15" hidden="1" x14ac:dyDescent="0.3">
      <c r="A242" s="7" t="s">
        <v>210</v>
      </c>
      <c r="B242" s="7" t="s">
        <v>51</v>
      </c>
      <c r="C242" s="7" t="s">
        <v>165</v>
      </c>
      <c r="D242" s="7">
        <v>22</v>
      </c>
      <c r="E242" s="7" t="s">
        <v>168</v>
      </c>
      <c r="F242" s="7" t="s">
        <v>147</v>
      </c>
      <c r="G242" s="7" t="s">
        <v>171</v>
      </c>
      <c r="H242" s="7" t="s">
        <v>160</v>
      </c>
      <c r="I242" s="7">
        <v>47000</v>
      </c>
      <c r="J242" s="7">
        <v>112</v>
      </c>
      <c r="K242" s="8">
        <v>0.03</v>
      </c>
      <c r="L242" s="7">
        <v>481.65</v>
      </c>
      <c r="M242" s="6"/>
      <c r="N242" s="18"/>
      <c r="O242" s="17"/>
    </row>
    <row r="243" spans="1:15" hidden="1" x14ac:dyDescent="0.3">
      <c r="A243" s="7" t="s">
        <v>199</v>
      </c>
      <c r="B243" s="7" t="s">
        <v>106</v>
      </c>
      <c r="C243" s="7" t="s">
        <v>165</v>
      </c>
      <c r="D243" s="7">
        <v>51</v>
      </c>
      <c r="E243" s="7" t="s">
        <v>168</v>
      </c>
      <c r="F243" s="7" t="s">
        <v>55</v>
      </c>
      <c r="G243" s="7" t="s">
        <v>167</v>
      </c>
      <c r="H243" s="7" t="s">
        <v>160</v>
      </c>
      <c r="I243" s="7">
        <v>54000</v>
      </c>
      <c r="J243" s="7">
        <v>150</v>
      </c>
      <c r="K243" s="8">
        <v>0.06</v>
      </c>
      <c r="L243" s="7">
        <v>512.58000000000004</v>
      </c>
      <c r="M243" s="6"/>
      <c r="N243" s="18"/>
      <c r="O243" s="17"/>
    </row>
    <row r="244" spans="1:15" hidden="1" x14ac:dyDescent="0.3">
      <c r="A244" s="7" t="s">
        <v>208</v>
      </c>
      <c r="B244" s="7" t="s">
        <v>97</v>
      </c>
      <c r="C244" s="7" t="s">
        <v>165</v>
      </c>
      <c r="D244" s="7">
        <v>37</v>
      </c>
      <c r="E244" s="7" t="s">
        <v>168</v>
      </c>
      <c r="F244" s="7" t="s">
        <v>144</v>
      </c>
      <c r="G244" s="7" t="s">
        <v>161</v>
      </c>
      <c r="H244" s="7" t="s">
        <v>179</v>
      </c>
      <c r="I244" s="7">
        <v>145000</v>
      </c>
      <c r="J244" s="7">
        <v>132</v>
      </c>
      <c r="K244" s="8">
        <v>0.04</v>
      </c>
      <c r="L244" s="7">
        <v>1359.62</v>
      </c>
      <c r="M244" s="6"/>
      <c r="N244" s="18"/>
      <c r="O244" s="17"/>
    </row>
    <row r="245" spans="1:15" hidden="1" x14ac:dyDescent="0.3">
      <c r="A245" s="7" t="s">
        <v>169</v>
      </c>
      <c r="B245" s="7" t="s">
        <v>80</v>
      </c>
      <c r="C245" s="7" t="s">
        <v>165</v>
      </c>
      <c r="D245" s="7">
        <v>48</v>
      </c>
      <c r="E245" s="7" t="s">
        <v>168</v>
      </c>
      <c r="F245" s="7" t="s">
        <v>127</v>
      </c>
      <c r="G245" s="7" t="s">
        <v>161</v>
      </c>
      <c r="H245" s="7" t="s">
        <v>160</v>
      </c>
      <c r="I245" s="7">
        <v>71000</v>
      </c>
      <c r="J245" s="7">
        <v>128</v>
      </c>
      <c r="K245" s="8">
        <v>7.0000000000000007E-2</v>
      </c>
      <c r="L245" s="7">
        <v>788.85</v>
      </c>
      <c r="M245" s="6"/>
      <c r="N245" s="18"/>
      <c r="O245" s="17"/>
    </row>
    <row r="246" spans="1:15" hidden="1" x14ac:dyDescent="0.3">
      <c r="A246" s="7" t="s">
        <v>183</v>
      </c>
      <c r="B246" s="7" t="s">
        <v>23</v>
      </c>
      <c r="C246" s="7" t="s">
        <v>165</v>
      </c>
      <c r="D246" s="7">
        <v>23</v>
      </c>
      <c r="E246" s="7" t="s">
        <v>162</v>
      </c>
      <c r="F246" s="7" t="s">
        <v>100</v>
      </c>
      <c r="G246" s="7" t="s">
        <v>171</v>
      </c>
      <c r="H246" s="7" t="s">
        <v>160</v>
      </c>
      <c r="I246" s="7">
        <v>37000</v>
      </c>
      <c r="J246" s="7">
        <v>147</v>
      </c>
      <c r="K246" s="8">
        <v>0.06</v>
      </c>
      <c r="L246" s="7">
        <v>356.03</v>
      </c>
      <c r="M246" s="6"/>
      <c r="N246" s="18"/>
      <c r="O246" s="17"/>
    </row>
    <row r="247" spans="1:15" hidden="1" x14ac:dyDescent="0.3">
      <c r="A247" s="7" t="s">
        <v>196</v>
      </c>
      <c r="B247" s="7" t="s">
        <v>84</v>
      </c>
      <c r="C247" s="7" t="s">
        <v>165</v>
      </c>
      <c r="D247" s="7">
        <v>28</v>
      </c>
      <c r="E247" s="7" t="s">
        <v>162</v>
      </c>
      <c r="F247" s="7" t="s">
        <v>126</v>
      </c>
      <c r="G247" s="7" t="s">
        <v>161</v>
      </c>
      <c r="H247" s="7" t="s">
        <v>179</v>
      </c>
      <c r="I247" s="7">
        <v>124000</v>
      </c>
      <c r="J247" s="7">
        <v>61</v>
      </c>
      <c r="K247" s="8">
        <v>7.0000000000000007E-2</v>
      </c>
      <c r="L247" s="7">
        <v>2421.7199999999998</v>
      </c>
      <c r="M247" s="6"/>
      <c r="N247" s="18"/>
      <c r="O247" s="17"/>
    </row>
    <row r="248" spans="1:15" hidden="1" x14ac:dyDescent="0.3">
      <c r="A248" s="7" t="s">
        <v>181</v>
      </c>
      <c r="B248" s="7" t="s">
        <v>83</v>
      </c>
      <c r="C248" s="7" t="s">
        <v>165</v>
      </c>
      <c r="D248" s="7">
        <v>50</v>
      </c>
      <c r="E248" s="7" t="s">
        <v>168</v>
      </c>
      <c r="F248" s="7" t="s">
        <v>61</v>
      </c>
      <c r="G248" s="7" t="s">
        <v>167</v>
      </c>
      <c r="H248" s="7" t="s">
        <v>160</v>
      </c>
      <c r="I248" s="7">
        <v>41000</v>
      </c>
      <c r="J248" s="7">
        <v>53</v>
      </c>
      <c r="K248" s="8">
        <v>0.03</v>
      </c>
      <c r="L248" s="7">
        <v>826.93</v>
      </c>
      <c r="M248" s="6"/>
      <c r="N248" s="18"/>
      <c r="O248" s="17"/>
    </row>
    <row r="249" spans="1:15" hidden="1" x14ac:dyDescent="0.3">
      <c r="A249" s="7" t="s">
        <v>204</v>
      </c>
      <c r="B249" s="7" t="s">
        <v>84</v>
      </c>
      <c r="C249" s="7" t="s">
        <v>165</v>
      </c>
      <c r="D249" s="7">
        <v>22</v>
      </c>
      <c r="E249" s="7" t="s">
        <v>162</v>
      </c>
      <c r="F249" s="7" t="s">
        <v>28</v>
      </c>
      <c r="G249" s="7" t="s">
        <v>171</v>
      </c>
      <c r="H249" s="7" t="s">
        <v>182</v>
      </c>
      <c r="I249" s="7">
        <v>96000</v>
      </c>
      <c r="J249" s="7">
        <v>120</v>
      </c>
      <c r="K249" s="8">
        <v>0.06</v>
      </c>
      <c r="L249" s="7">
        <v>1065.8</v>
      </c>
      <c r="M249" s="6"/>
      <c r="N249" s="18"/>
      <c r="O249" s="17"/>
    </row>
    <row r="250" spans="1:15" hidden="1" x14ac:dyDescent="0.3">
      <c r="A250" s="7" t="s">
        <v>195</v>
      </c>
      <c r="B250" s="7" t="s">
        <v>111</v>
      </c>
      <c r="C250" s="7" t="s">
        <v>165</v>
      </c>
      <c r="D250" s="7">
        <v>56</v>
      </c>
      <c r="E250" s="7" t="s">
        <v>168</v>
      </c>
      <c r="F250" s="7" t="s">
        <v>107</v>
      </c>
      <c r="G250" s="7" t="s">
        <v>167</v>
      </c>
      <c r="H250" s="7" t="s">
        <v>160</v>
      </c>
      <c r="I250" s="7">
        <v>66000</v>
      </c>
      <c r="J250" s="7">
        <v>170</v>
      </c>
      <c r="K250" s="8">
        <v>0.05</v>
      </c>
      <c r="L250" s="7">
        <v>542.61</v>
      </c>
      <c r="M250" s="6"/>
      <c r="N250" s="18"/>
      <c r="O250" s="17"/>
    </row>
    <row r="251" spans="1:15" hidden="1" x14ac:dyDescent="0.3">
      <c r="A251" s="7" t="s">
        <v>196</v>
      </c>
      <c r="B251" s="7" t="s">
        <v>29</v>
      </c>
      <c r="C251" s="7" t="s">
        <v>165</v>
      </c>
      <c r="D251" s="7">
        <v>31</v>
      </c>
      <c r="E251" s="7" t="s">
        <v>168</v>
      </c>
      <c r="F251" s="7" t="s">
        <v>33</v>
      </c>
      <c r="G251" s="7" t="s">
        <v>167</v>
      </c>
      <c r="H251" s="7" t="s">
        <v>160</v>
      </c>
      <c r="I251" s="7">
        <v>124000</v>
      </c>
      <c r="J251" s="7">
        <v>126</v>
      </c>
      <c r="K251" s="8">
        <v>0.06</v>
      </c>
      <c r="L251" s="7">
        <v>1328.84</v>
      </c>
      <c r="M251" s="6"/>
      <c r="N251" s="18"/>
      <c r="O251" s="17"/>
    </row>
    <row r="252" spans="1:15" hidden="1" x14ac:dyDescent="0.3">
      <c r="A252" s="7" t="s">
        <v>164</v>
      </c>
      <c r="B252" s="7" t="s">
        <v>67</v>
      </c>
      <c r="C252" s="7" t="s">
        <v>163</v>
      </c>
      <c r="D252" s="7">
        <v>25</v>
      </c>
      <c r="E252" s="7" t="s">
        <v>162</v>
      </c>
      <c r="F252" s="7" t="s">
        <v>22</v>
      </c>
      <c r="G252" s="7" t="s">
        <v>167</v>
      </c>
      <c r="H252" s="7" t="s">
        <v>160</v>
      </c>
      <c r="I252" s="7">
        <v>132000</v>
      </c>
      <c r="J252" s="7">
        <v>77</v>
      </c>
      <c r="K252" s="8">
        <v>0.06</v>
      </c>
      <c r="L252" s="7">
        <v>2069.64</v>
      </c>
      <c r="M252" s="6"/>
      <c r="N252" s="18"/>
      <c r="O252" s="17"/>
    </row>
    <row r="253" spans="1:15" hidden="1" x14ac:dyDescent="0.3">
      <c r="A253" s="7" t="s">
        <v>169</v>
      </c>
      <c r="B253" s="7" t="s">
        <v>69</v>
      </c>
      <c r="C253" s="7" t="s">
        <v>165</v>
      </c>
      <c r="D253" s="7">
        <v>59</v>
      </c>
      <c r="E253" s="7" t="s">
        <v>168</v>
      </c>
      <c r="F253" s="7" t="s">
        <v>9</v>
      </c>
      <c r="G253" s="7" t="s">
        <v>171</v>
      </c>
      <c r="H253" s="7" t="s">
        <v>182</v>
      </c>
      <c r="I253" s="7">
        <v>119000</v>
      </c>
      <c r="J253" s="7">
        <v>100</v>
      </c>
      <c r="K253" s="8">
        <v>0.05</v>
      </c>
      <c r="L253" s="7">
        <v>1457.53</v>
      </c>
      <c r="M253" s="6"/>
      <c r="N253" s="18"/>
      <c r="O253" s="17"/>
    </row>
    <row r="254" spans="1:15" hidden="1" x14ac:dyDescent="0.3">
      <c r="A254" s="7" t="s">
        <v>183</v>
      </c>
      <c r="B254" s="7" t="s">
        <v>25</v>
      </c>
      <c r="C254" s="7" t="s">
        <v>165</v>
      </c>
      <c r="D254" s="7">
        <v>38</v>
      </c>
      <c r="E254" s="7" t="s">
        <v>162</v>
      </c>
      <c r="F254" s="7" t="s">
        <v>52</v>
      </c>
      <c r="G254" s="7" t="s">
        <v>161</v>
      </c>
      <c r="H254" s="7" t="s">
        <v>179</v>
      </c>
      <c r="I254" s="7">
        <v>111000</v>
      </c>
      <c r="J254" s="7">
        <v>154</v>
      </c>
      <c r="K254" s="8">
        <v>7.0000000000000007E-2</v>
      </c>
      <c r="L254" s="7">
        <v>1094.33</v>
      </c>
      <c r="M254" s="6"/>
      <c r="N254" s="18"/>
      <c r="O254" s="17"/>
    </row>
    <row r="255" spans="1:15" hidden="1" x14ac:dyDescent="0.3">
      <c r="A255" s="7" t="s">
        <v>176</v>
      </c>
      <c r="B255" s="7" t="s">
        <v>78</v>
      </c>
      <c r="C255" s="7" t="s">
        <v>165</v>
      </c>
      <c r="D255" s="7">
        <v>22</v>
      </c>
      <c r="E255" s="7" t="s">
        <v>168</v>
      </c>
      <c r="F255" s="7" t="s">
        <v>144</v>
      </c>
      <c r="G255" s="7" t="s">
        <v>171</v>
      </c>
      <c r="H255" s="7" t="s">
        <v>182</v>
      </c>
      <c r="I255" s="7">
        <v>146000</v>
      </c>
      <c r="J255" s="7">
        <v>161</v>
      </c>
      <c r="K255" s="8">
        <v>0.04</v>
      </c>
      <c r="L255" s="7">
        <v>1173.3</v>
      </c>
      <c r="M255" s="6"/>
      <c r="N255" s="18"/>
      <c r="O255" s="17"/>
    </row>
    <row r="256" spans="1:15" hidden="1" x14ac:dyDescent="0.3">
      <c r="A256" s="7" t="s">
        <v>192</v>
      </c>
      <c r="B256" s="7" t="s">
        <v>75</v>
      </c>
      <c r="C256" s="7" t="s">
        <v>165</v>
      </c>
      <c r="D256" s="7">
        <v>64</v>
      </c>
      <c r="E256" s="7" t="s">
        <v>162</v>
      </c>
      <c r="F256" s="7" t="s">
        <v>28</v>
      </c>
      <c r="G256" s="7" t="s">
        <v>171</v>
      </c>
      <c r="H256" s="7" t="s">
        <v>182</v>
      </c>
      <c r="I256" s="7">
        <v>86000</v>
      </c>
      <c r="J256" s="7">
        <v>43</v>
      </c>
      <c r="K256" s="8">
        <v>7.0000000000000007E-2</v>
      </c>
      <c r="L256" s="7">
        <v>2267.11</v>
      </c>
      <c r="M256" s="6"/>
      <c r="N256" s="18"/>
      <c r="O256" s="17"/>
    </row>
    <row r="257" spans="1:15" hidden="1" x14ac:dyDescent="0.3">
      <c r="A257" s="7" t="s">
        <v>176</v>
      </c>
      <c r="B257" s="7" t="s">
        <v>146</v>
      </c>
      <c r="C257" s="7" t="s">
        <v>165</v>
      </c>
      <c r="D257" s="7">
        <v>52</v>
      </c>
      <c r="E257" s="7" t="s">
        <v>168</v>
      </c>
      <c r="F257" s="7" t="s">
        <v>121</v>
      </c>
      <c r="G257" s="7" t="s">
        <v>167</v>
      </c>
      <c r="H257" s="7" t="s">
        <v>160</v>
      </c>
      <c r="I257" s="7">
        <v>35000</v>
      </c>
      <c r="J257" s="7">
        <v>105</v>
      </c>
      <c r="K257" s="8">
        <v>0.05</v>
      </c>
      <c r="L257" s="7">
        <v>412.23</v>
      </c>
      <c r="M257" s="6"/>
      <c r="N257" s="18"/>
      <c r="O257" s="17"/>
    </row>
    <row r="258" spans="1:15" x14ac:dyDescent="0.3">
      <c r="A258" s="7" t="s">
        <v>187</v>
      </c>
      <c r="B258" s="7" t="s">
        <v>73</v>
      </c>
      <c r="C258" s="7" t="s">
        <v>163</v>
      </c>
      <c r="D258" s="7">
        <v>33</v>
      </c>
      <c r="E258" s="7" t="s">
        <v>168</v>
      </c>
      <c r="F258" s="7" t="s">
        <v>144</v>
      </c>
      <c r="G258" s="7" t="s">
        <v>171</v>
      </c>
      <c r="H258" s="7" t="s">
        <v>182</v>
      </c>
      <c r="I258" s="7">
        <v>137000</v>
      </c>
      <c r="J258" s="7">
        <v>27</v>
      </c>
      <c r="K258" s="8">
        <v>0.04</v>
      </c>
      <c r="L258" s="7">
        <v>5314.28</v>
      </c>
      <c r="M258" s="6"/>
      <c r="N258" s="18"/>
      <c r="O258" s="17"/>
    </row>
    <row r="259" spans="1:15" hidden="1" x14ac:dyDescent="0.3">
      <c r="A259" s="7" t="s">
        <v>207</v>
      </c>
      <c r="B259" s="7" t="s">
        <v>116</v>
      </c>
      <c r="C259" s="7" t="s">
        <v>165</v>
      </c>
      <c r="D259" s="7">
        <v>26</v>
      </c>
      <c r="E259" s="7" t="s">
        <v>162</v>
      </c>
      <c r="F259" s="7" t="s">
        <v>131</v>
      </c>
      <c r="G259" s="7" t="s">
        <v>171</v>
      </c>
      <c r="H259" s="7" t="s">
        <v>160</v>
      </c>
      <c r="I259" s="7">
        <v>74000</v>
      </c>
      <c r="J259" s="7">
        <v>88</v>
      </c>
      <c r="K259" s="8">
        <v>0.03</v>
      </c>
      <c r="L259" s="7">
        <v>937.84</v>
      </c>
      <c r="M259" s="6"/>
      <c r="N259" s="18"/>
      <c r="O259" s="17"/>
    </row>
    <row r="260" spans="1:15" hidden="1" x14ac:dyDescent="0.3">
      <c r="A260" s="7" t="s">
        <v>195</v>
      </c>
      <c r="B260" s="7" t="s">
        <v>21</v>
      </c>
      <c r="C260" s="7" t="s">
        <v>165</v>
      </c>
      <c r="D260" s="7">
        <v>51</v>
      </c>
      <c r="E260" s="7" t="s">
        <v>186</v>
      </c>
      <c r="F260" s="7" t="s">
        <v>85</v>
      </c>
      <c r="G260" s="7" t="s">
        <v>167</v>
      </c>
      <c r="H260" s="7" t="s">
        <v>160</v>
      </c>
      <c r="I260" s="7">
        <v>123000</v>
      </c>
      <c r="J260" s="7">
        <v>109</v>
      </c>
      <c r="K260" s="8">
        <v>0.05</v>
      </c>
      <c r="L260" s="7">
        <v>1406.33</v>
      </c>
      <c r="M260" s="6"/>
      <c r="N260" s="18"/>
      <c r="O260" s="17"/>
    </row>
    <row r="261" spans="1:15" hidden="1" x14ac:dyDescent="0.3">
      <c r="A261" s="7" t="s">
        <v>200</v>
      </c>
      <c r="B261" s="7" t="s">
        <v>27</v>
      </c>
      <c r="C261" s="7" t="s">
        <v>163</v>
      </c>
      <c r="D261" s="7">
        <v>34</v>
      </c>
      <c r="E261" s="7" t="s">
        <v>162</v>
      </c>
      <c r="F261" s="7" t="s">
        <v>22</v>
      </c>
      <c r="G261" s="7" t="s">
        <v>171</v>
      </c>
      <c r="H261" s="7" t="s">
        <v>182</v>
      </c>
      <c r="I261" s="7">
        <v>117000</v>
      </c>
      <c r="J261" s="7">
        <v>113</v>
      </c>
      <c r="K261" s="8">
        <v>0.04</v>
      </c>
      <c r="L261" s="7">
        <v>1244.32</v>
      </c>
      <c r="M261" s="6"/>
      <c r="N261" s="18"/>
      <c r="O261" s="17"/>
    </row>
    <row r="262" spans="1:15" hidden="1" x14ac:dyDescent="0.3">
      <c r="A262" s="7" t="s">
        <v>192</v>
      </c>
      <c r="B262" s="7" t="s">
        <v>60</v>
      </c>
      <c r="C262" s="7" t="s">
        <v>165</v>
      </c>
      <c r="D262" s="7">
        <v>44</v>
      </c>
      <c r="E262" s="7" t="s">
        <v>162</v>
      </c>
      <c r="F262" s="7" t="s">
        <v>57</v>
      </c>
      <c r="G262" s="7" t="s">
        <v>167</v>
      </c>
      <c r="H262" s="7" t="s">
        <v>160</v>
      </c>
      <c r="I262" s="7">
        <v>88000</v>
      </c>
      <c r="J262" s="7">
        <v>100</v>
      </c>
      <c r="K262" s="8">
        <v>0.03</v>
      </c>
      <c r="L262" s="7">
        <v>995.67</v>
      </c>
      <c r="M262" s="6"/>
      <c r="N262" s="18"/>
      <c r="O262" s="17"/>
    </row>
    <row r="263" spans="1:15" hidden="1" x14ac:dyDescent="0.3">
      <c r="A263" s="7" t="s">
        <v>205</v>
      </c>
      <c r="B263" s="7" t="s">
        <v>60</v>
      </c>
      <c r="C263" s="7" t="s">
        <v>165</v>
      </c>
      <c r="D263" s="7">
        <v>43</v>
      </c>
      <c r="E263" s="7" t="s">
        <v>162</v>
      </c>
      <c r="F263" s="7" t="s">
        <v>77</v>
      </c>
      <c r="G263" s="7" t="s">
        <v>161</v>
      </c>
      <c r="H263" s="7" t="s">
        <v>179</v>
      </c>
      <c r="I263" s="7">
        <v>136000</v>
      </c>
      <c r="J263" s="7">
        <v>126</v>
      </c>
      <c r="K263" s="8">
        <v>0.03</v>
      </c>
      <c r="L263" s="7">
        <v>1259.6099999999999</v>
      </c>
      <c r="M263" s="6"/>
      <c r="N263" s="18"/>
      <c r="O263" s="17"/>
    </row>
    <row r="264" spans="1:15" hidden="1" x14ac:dyDescent="0.3">
      <c r="A264" s="7" t="s">
        <v>197</v>
      </c>
      <c r="B264" s="7" t="s">
        <v>37</v>
      </c>
      <c r="C264" s="7" t="s">
        <v>165</v>
      </c>
      <c r="D264" s="7">
        <v>54</v>
      </c>
      <c r="E264" s="7" t="s">
        <v>162</v>
      </c>
      <c r="F264" s="7" t="s">
        <v>31</v>
      </c>
      <c r="G264" s="7" t="s">
        <v>171</v>
      </c>
      <c r="H264" s="7" t="s">
        <v>182</v>
      </c>
      <c r="I264" s="7">
        <v>136000</v>
      </c>
      <c r="J264" s="7">
        <v>39</v>
      </c>
      <c r="K264" s="8">
        <v>0.06</v>
      </c>
      <c r="L264" s="7">
        <v>3846.91</v>
      </c>
      <c r="M264" s="6"/>
      <c r="N264" s="18"/>
      <c r="O264" s="17"/>
    </row>
    <row r="265" spans="1:15" hidden="1" x14ac:dyDescent="0.3">
      <c r="A265" s="7" t="s">
        <v>199</v>
      </c>
      <c r="B265" s="7" t="s">
        <v>18</v>
      </c>
      <c r="C265" s="7" t="s">
        <v>165</v>
      </c>
      <c r="D265" s="7">
        <v>26</v>
      </c>
      <c r="E265" s="7" t="s">
        <v>162</v>
      </c>
      <c r="F265" s="7" t="s">
        <v>12</v>
      </c>
      <c r="G265" s="7" t="s">
        <v>161</v>
      </c>
      <c r="H265" s="7" t="s">
        <v>179</v>
      </c>
      <c r="I265" s="7">
        <v>107000</v>
      </c>
      <c r="J265" s="7">
        <v>57</v>
      </c>
      <c r="K265" s="8">
        <v>7.0000000000000007E-2</v>
      </c>
      <c r="L265" s="7">
        <v>2211.96</v>
      </c>
      <c r="M265" s="6"/>
      <c r="N265" s="18"/>
      <c r="O265" s="17"/>
    </row>
    <row r="266" spans="1:15" hidden="1" x14ac:dyDescent="0.3">
      <c r="A266" s="7" t="s">
        <v>189</v>
      </c>
      <c r="B266" s="7" t="s">
        <v>137</v>
      </c>
      <c r="C266" s="7" t="s">
        <v>165</v>
      </c>
      <c r="D266" s="7">
        <v>26</v>
      </c>
      <c r="E266" s="7" t="s">
        <v>162</v>
      </c>
      <c r="F266" s="7" t="s">
        <v>100</v>
      </c>
      <c r="G266" s="7" t="s">
        <v>161</v>
      </c>
      <c r="H266" s="7" t="s">
        <v>179</v>
      </c>
      <c r="I266" s="7">
        <v>85000</v>
      </c>
      <c r="J266" s="7">
        <v>112</v>
      </c>
      <c r="K266" s="8">
        <v>7.0000000000000007E-2</v>
      </c>
      <c r="L266" s="7">
        <v>1035.79</v>
      </c>
      <c r="M266" s="6"/>
      <c r="N266" s="18"/>
      <c r="O266" s="17"/>
    </row>
    <row r="267" spans="1:15" hidden="1" x14ac:dyDescent="0.3">
      <c r="A267" s="7" t="s">
        <v>206</v>
      </c>
      <c r="B267" s="7" t="s">
        <v>139</v>
      </c>
      <c r="C267" s="7" t="s">
        <v>163</v>
      </c>
      <c r="D267" s="7">
        <v>24</v>
      </c>
      <c r="E267" s="7" t="s">
        <v>162</v>
      </c>
      <c r="F267" s="7" t="s">
        <v>100</v>
      </c>
      <c r="G267" s="7" t="s">
        <v>167</v>
      </c>
      <c r="H267" s="7" t="s">
        <v>160</v>
      </c>
      <c r="I267" s="7">
        <v>38000</v>
      </c>
      <c r="J267" s="7">
        <v>104</v>
      </c>
      <c r="K267" s="8">
        <v>0.05</v>
      </c>
      <c r="L267" s="7">
        <v>451</v>
      </c>
      <c r="M267" s="6"/>
      <c r="N267" s="18"/>
      <c r="O267" s="17"/>
    </row>
    <row r="268" spans="1:15" hidden="1" x14ac:dyDescent="0.3">
      <c r="A268" s="7" t="s">
        <v>175</v>
      </c>
      <c r="B268" s="7" t="s">
        <v>25</v>
      </c>
      <c r="C268" s="7" t="s">
        <v>163</v>
      </c>
      <c r="D268" s="7">
        <v>60</v>
      </c>
      <c r="E268" s="7" t="s">
        <v>162</v>
      </c>
      <c r="F268" s="7" t="s">
        <v>99</v>
      </c>
      <c r="G268" s="7" t="s">
        <v>167</v>
      </c>
      <c r="H268" s="7" t="s">
        <v>160</v>
      </c>
      <c r="I268" s="7">
        <v>54000</v>
      </c>
      <c r="J268" s="7">
        <v>136</v>
      </c>
      <c r="K268" s="8">
        <v>0.05</v>
      </c>
      <c r="L268" s="7">
        <v>520.92999999999995</v>
      </c>
      <c r="M268" s="6"/>
      <c r="N268" s="18"/>
      <c r="O268" s="17"/>
    </row>
    <row r="269" spans="1:15" hidden="1" x14ac:dyDescent="0.3">
      <c r="A269" s="7" t="s">
        <v>185</v>
      </c>
      <c r="B269" s="7" t="s">
        <v>139</v>
      </c>
      <c r="C269" s="7" t="s">
        <v>165</v>
      </c>
      <c r="D269" s="7">
        <v>31</v>
      </c>
      <c r="E269" s="7" t="s">
        <v>168</v>
      </c>
      <c r="F269" s="7" t="s">
        <v>57</v>
      </c>
      <c r="G269" s="7" t="s">
        <v>167</v>
      </c>
      <c r="H269" s="7" t="s">
        <v>160</v>
      </c>
      <c r="I269" s="7">
        <v>54000</v>
      </c>
      <c r="J269" s="7">
        <v>88</v>
      </c>
      <c r="K269" s="8">
        <v>0.04</v>
      </c>
      <c r="L269" s="7">
        <v>709.04</v>
      </c>
      <c r="M269" s="6"/>
      <c r="N269" s="18"/>
      <c r="O269" s="17"/>
    </row>
    <row r="270" spans="1:15" hidden="1" x14ac:dyDescent="0.3">
      <c r="A270" s="7" t="s">
        <v>205</v>
      </c>
      <c r="B270" s="7" t="s">
        <v>53</v>
      </c>
      <c r="C270" s="7" t="s">
        <v>165</v>
      </c>
      <c r="D270" s="7">
        <v>63</v>
      </c>
      <c r="E270" s="7" t="s">
        <v>168</v>
      </c>
      <c r="F270" s="7" t="s">
        <v>85</v>
      </c>
      <c r="G270" s="7" t="s">
        <v>161</v>
      </c>
      <c r="H270" s="7" t="s">
        <v>179</v>
      </c>
      <c r="I270" s="7">
        <v>84000</v>
      </c>
      <c r="J270" s="7">
        <v>79</v>
      </c>
      <c r="K270" s="8">
        <v>7.0000000000000007E-2</v>
      </c>
      <c r="L270" s="7">
        <v>1330.09</v>
      </c>
      <c r="M270" s="6"/>
      <c r="N270" s="18"/>
      <c r="O270" s="17"/>
    </row>
    <row r="271" spans="1:15" hidden="1" x14ac:dyDescent="0.3">
      <c r="A271" s="7" t="s">
        <v>169</v>
      </c>
      <c r="B271" s="7" t="s">
        <v>142</v>
      </c>
      <c r="C271" s="7" t="s">
        <v>165</v>
      </c>
      <c r="D271" s="7">
        <v>25</v>
      </c>
      <c r="E271" s="7" t="s">
        <v>162</v>
      </c>
      <c r="F271" s="7" t="s">
        <v>85</v>
      </c>
      <c r="G271" s="7" t="s">
        <v>161</v>
      </c>
      <c r="H271" s="7" t="s">
        <v>179</v>
      </c>
      <c r="I271" s="7">
        <v>94000</v>
      </c>
      <c r="J271" s="7">
        <v>112</v>
      </c>
      <c r="K271" s="8">
        <v>0.03</v>
      </c>
      <c r="L271" s="7">
        <v>963.3</v>
      </c>
      <c r="M271" s="6"/>
      <c r="N271" s="18"/>
      <c r="O271" s="17"/>
    </row>
    <row r="272" spans="1:15" hidden="1" x14ac:dyDescent="0.3">
      <c r="A272" s="7" t="s">
        <v>210</v>
      </c>
      <c r="B272" s="7" t="s">
        <v>72</v>
      </c>
      <c r="C272" s="7" t="s">
        <v>165</v>
      </c>
      <c r="D272" s="7">
        <v>49</v>
      </c>
      <c r="E272" s="7" t="s">
        <v>168</v>
      </c>
      <c r="F272" s="7" t="s">
        <v>55</v>
      </c>
      <c r="G272" s="7" t="s">
        <v>171</v>
      </c>
      <c r="H272" s="7" t="s">
        <v>182</v>
      </c>
      <c r="I272" s="7">
        <v>116000</v>
      </c>
      <c r="J272" s="7">
        <v>158</v>
      </c>
      <c r="K272" s="8">
        <v>0.05</v>
      </c>
      <c r="L272" s="7">
        <v>1003.65</v>
      </c>
      <c r="M272" s="6"/>
      <c r="N272" s="18"/>
      <c r="O272" s="17"/>
    </row>
    <row r="273" spans="1:15" hidden="1" x14ac:dyDescent="0.3">
      <c r="A273" s="7" t="s">
        <v>199</v>
      </c>
      <c r="B273" s="7" t="s">
        <v>13</v>
      </c>
      <c r="C273" s="7" t="s">
        <v>165</v>
      </c>
      <c r="D273" s="7">
        <v>53</v>
      </c>
      <c r="E273" s="7" t="s">
        <v>162</v>
      </c>
      <c r="F273" s="7" t="s">
        <v>109</v>
      </c>
      <c r="G273" s="7" t="s">
        <v>161</v>
      </c>
      <c r="H273" s="7" t="s">
        <v>179</v>
      </c>
      <c r="I273" s="7">
        <v>117000</v>
      </c>
      <c r="J273" s="7">
        <v>136</v>
      </c>
      <c r="K273" s="8">
        <v>0.03</v>
      </c>
      <c r="L273" s="7">
        <v>1015.88</v>
      </c>
      <c r="M273" s="6"/>
      <c r="N273" s="18"/>
      <c r="O273" s="17"/>
    </row>
    <row r="274" spans="1:15" hidden="1" x14ac:dyDescent="0.3">
      <c r="A274" s="7" t="s">
        <v>181</v>
      </c>
      <c r="B274" s="7" t="s">
        <v>25</v>
      </c>
      <c r="C274" s="7" t="s">
        <v>165</v>
      </c>
      <c r="D274" s="7">
        <v>45</v>
      </c>
      <c r="E274" s="7" t="s">
        <v>162</v>
      </c>
      <c r="F274" s="7" t="s">
        <v>91</v>
      </c>
      <c r="G274" s="7" t="s">
        <v>171</v>
      </c>
      <c r="H274" s="7" t="s">
        <v>160</v>
      </c>
      <c r="I274" s="7">
        <v>71000</v>
      </c>
      <c r="J274" s="7">
        <v>116</v>
      </c>
      <c r="K274" s="8">
        <v>0.04</v>
      </c>
      <c r="L274" s="7">
        <v>739.02</v>
      </c>
      <c r="M274" s="6"/>
      <c r="N274" s="18"/>
      <c r="O274" s="17"/>
    </row>
    <row r="275" spans="1:15" hidden="1" x14ac:dyDescent="0.3">
      <c r="A275" s="7" t="s">
        <v>170</v>
      </c>
      <c r="B275" s="7" t="s">
        <v>140</v>
      </c>
      <c r="C275" s="7" t="s">
        <v>163</v>
      </c>
      <c r="D275" s="7">
        <v>34</v>
      </c>
      <c r="E275" s="7" t="s">
        <v>162</v>
      </c>
      <c r="F275" s="7" t="s">
        <v>107</v>
      </c>
      <c r="G275" s="7" t="s">
        <v>161</v>
      </c>
      <c r="H275" s="7" t="s">
        <v>160</v>
      </c>
      <c r="I275" s="7">
        <v>76000</v>
      </c>
      <c r="J275" s="7">
        <v>140</v>
      </c>
      <c r="K275" s="8">
        <v>0.04</v>
      </c>
      <c r="L275" s="7">
        <v>680.23</v>
      </c>
      <c r="M275" s="6"/>
      <c r="N275" s="18"/>
      <c r="O275" s="17"/>
    </row>
    <row r="276" spans="1:15" hidden="1" x14ac:dyDescent="0.3">
      <c r="A276" s="7" t="s">
        <v>197</v>
      </c>
      <c r="B276" s="7" t="s">
        <v>41</v>
      </c>
      <c r="C276" s="7" t="s">
        <v>165</v>
      </c>
      <c r="D276" s="7">
        <v>39</v>
      </c>
      <c r="E276" s="7" t="s">
        <v>168</v>
      </c>
      <c r="F276" s="7" t="s">
        <v>26</v>
      </c>
      <c r="G276" s="7" t="s">
        <v>161</v>
      </c>
      <c r="H276" s="7" t="s">
        <v>179</v>
      </c>
      <c r="I276" s="7">
        <v>85000</v>
      </c>
      <c r="J276" s="7">
        <v>150</v>
      </c>
      <c r="K276" s="8">
        <v>0.06</v>
      </c>
      <c r="L276" s="7">
        <v>806.83</v>
      </c>
      <c r="M276" s="6"/>
      <c r="N276" s="18"/>
      <c r="O276" s="17"/>
    </row>
    <row r="277" spans="1:15" hidden="1" x14ac:dyDescent="0.3">
      <c r="A277" s="7" t="s">
        <v>199</v>
      </c>
      <c r="B277" s="7" t="s">
        <v>13</v>
      </c>
      <c r="C277" s="7" t="s">
        <v>165</v>
      </c>
      <c r="D277" s="7">
        <v>53</v>
      </c>
      <c r="E277" s="7" t="s">
        <v>168</v>
      </c>
      <c r="F277" s="7" t="s">
        <v>77</v>
      </c>
      <c r="G277" s="7" t="s">
        <v>161</v>
      </c>
      <c r="H277" s="7" t="s">
        <v>179</v>
      </c>
      <c r="I277" s="7">
        <v>105000</v>
      </c>
      <c r="J277" s="7">
        <v>94</v>
      </c>
      <c r="K277" s="8">
        <v>0.05</v>
      </c>
      <c r="L277" s="7">
        <v>1352.31</v>
      </c>
      <c r="M277" s="6"/>
      <c r="N277" s="18"/>
      <c r="O277" s="17"/>
    </row>
    <row r="278" spans="1:15" hidden="1" x14ac:dyDescent="0.3">
      <c r="A278" s="7" t="s">
        <v>170</v>
      </c>
      <c r="B278" s="7" t="s">
        <v>83</v>
      </c>
      <c r="C278" s="7" t="s">
        <v>163</v>
      </c>
      <c r="D278" s="7">
        <v>25</v>
      </c>
      <c r="E278" s="7" t="s">
        <v>162</v>
      </c>
      <c r="F278" s="7" t="s">
        <v>31</v>
      </c>
      <c r="G278" s="7" t="s">
        <v>161</v>
      </c>
      <c r="H278" s="7" t="s">
        <v>160</v>
      </c>
      <c r="I278" s="7">
        <v>46000</v>
      </c>
      <c r="J278" s="7">
        <v>96</v>
      </c>
      <c r="K278" s="8">
        <v>0.03</v>
      </c>
      <c r="L278" s="7">
        <v>539.55999999999995</v>
      </c>
      <c r="M278" s="6"/>
      <c r="N278" s="18"/>
      <c r="O278" s="17"/>
    </row>
    <row r="279" spans="1:15" hidden="1" x14ac:dyDescent="0.3">
      <c r="A279" s="7" t="s">
        <v>196</v>
      </c>
      <c r="B279" s="7" t="s">
        <v>32</v>
      </c>
      <c r="C279" s="7" t="s">
        <v>165</v>
      </c>
      <c r="D279" s="7">
        <v>60</v>
      </c>
      <c r="E279" s="7" t="s">
        <v>162</v>
      </c>
      <c r="F279" s="7" t="s">
        <v>40</v>
      </c>
      <c r="G279" s="7" t="s">
        <v>171</v>
      </c>
      <c r="H279" s="7" t="s">
        <v>160</v>
      </c>
      <c r="I279" s="7">
        <v>50000</v>
      </c>
      <c r="J279" s="7">
        <v>153</v>
      </c>
      <c r="K279" s="8">
        <v>0.06</v>
      </c>
      <c r="L279" s="7">
        <v>468.36</v>
      </c>
      <c r="M279" s="6"/>
      <c r="N279" s="18"/>
      <c r="O279" s="17"/>
    </row>
    <row r="280" spans="1:15" hidden="1" x14ac:dyDescent="0.3">
      <c r="A280" s="7" t="s">
        <v>203</v>
      </c>
      <c r="B280" s="7" t="s">
        <v>110</v>
      </c>
      <c r="C280" s="7" t="s">
        <v>165</v>
      </c>
      <c r="D280" s="7">
        <v>56</v>
      </c>
      <c r="E280" s="7" t="s">
        <v>162</v>
      </c>
      <c r="F280" s="7" t="s">
        <v>107</v>
      </c>
      <c r="G280" s="7" t="s">
        <v>161</v>
      </c>
      <c r="H280" s="7" t="s">
        <v>160</v>
      </c>
      <c r="I280" s="7">
        <v>66000</v>
      </c>
      <c r="J280" s="7">
        <v>152</v>
      </c>
      <c r="K280" s="8">
        <v>7.0000000000000007E-2</v>
      </c>
      <c r="L280" s="7">
        <v>655.98</v>
      </c>
      <c r="M280" s="6"/>
      <c r="N280" s="18"/>
      <c r="O280" s="17"/>
    </row>
    <row r="281" spans="1:15" hidden="1" x14ac:dyDescent="0.3">
      <c r="A281" s="7" t="s">
        <v>180</v>
      </c>
      <c r="B281" s="7" t="s">
        <v>139</v>
      </c>
      <c r="C281" s="7" t="s">
        <v>163</v>
      </c>
      <c r="D281" s="7">
        <v>24</v>
      </c>
      <c r="E281" s="7" t="s">
        <v>186</v>
      </c>
      <c r="F281" s="7" t="s">
        <v>6</v>
      </c>
      <c r="G281" s="7" t="s">
        <v>167</v>
      </c>
      <c r="H281" s="7" t="s">
        <v>160</v>
      </c>
      <c r="I281" s="7">
        <v>86000</v>
      </c>
      <c r="J281" s="7">
        <v>98</v>
      </c>
      <c r="K281" s="8">
        <v>0.03</v>
      </c>
      <c r="L281" s="7">
        <v>990.53</v>
      </c>
      <c r="M281" s="6"/>
      <c r="N281" s="18"/>
      <c r="O281" s="17"/>
    </row>
    <row r="282" spans="1:15" hidden="1" x14ac:dyDescent="0.3">
      <c r="A282" s="7" t="s">
        <v>173</v>
      </c>
      <c r="B282" s="7" t="s">
        <v>54</v>
      </c>
      <c r="C282" s="7" t="s">
        <v>163</v>
      </c>
      <c r="D282" s="7">
        <v>64</v>
      </c>
      <c r="E282" s="7" t="s">
        <v>162</v>
      </c>
      <c r="F282" s="7" t="s">
        <v>107</v>
      </c>
      <c r="G282" s="7" t="s">
        <v>167</v>
      </c>
      <c r="H282" s="7" t="s">
        <v>160</v>
      </c>
      <c r="I282" s="7">
        <v>122000</v>
      </c>
      <c r="J282" s="7">
        <v>29</v>
      </c>
      <c r="K282" s="8">
        <v>0.06</v>
      </c>
      <c r="L282" s="7">
        <v>4529.75</v>
      </c>
      <c r="M282" s="6"/>
      <c r="N282" s="18"/>
      <c r="O282" s="17"/>
    </row>
    <row r="283" spans="1:15" hidden="1" x14ac:dyDescent="0.3">
      <c r="A283" s="7" t="s">
        <v>202</v>
      </c>
      <c r="B283" s="7" t="s">
        <v>83</v>
      </c>
      <c r="C283" s="7" t="s">
        <v>165</v>
      </c>
      <c r="D283" s="7">
        <v>37</v>
      </c>
      <c r="E283" s="7" t="s">
        <v>162</v>
      </c>
      <c r="F283" s="7" t="s">
        <v>70</v>
      </c>
      <c r="G283" s="7" t="s">
        <v>171</v>
      </c>
      <c r="H283" s="7" t="s">
        <v>160</v>
      </c>
      <c r="I283" s="7">
        <v>32000</v>
      </c>
      <c r="J283" s="7">
        <v>166</v>
      </c>
      <c r="K283" s="8">
        <v>0.05</v>
      </c>
      <c r="L283" s="7">
        <v>267.45</v>
      </c>
      <c r="M283" s="6"/>
      <c r="N283" s="18"/>
      <c r="O283" s="17"/>
    </row>
    <row r="284" spans="1:15" hidden="1" x14ac:dyDescent="0.3">
      <c r="A284" s="7" t="s">
        <v>188</v>
      </c>
      <c r="B284" s="7" t="s">
        <v>132</v>
      </c>
      <c r="C284" s="7" t="s">
        <v>165</v>
      </c>
      <c r="D284" s="7">
        <v>20</v>
      </c>
      <c r="E284" s="7" t="s">
        <v>162</v>
      </c>
      <c r="F284" s="7" t="s">
        <v>100</v>
      </c>
      <c r="G284" s="7" t="s">
        <v>161</v>
      </c>
      <c r="H284" s="7" t="s">
        <v>160</v>
      </c>
      <c r="I284" s="7">
        <v>48000</v>
      </c>
      <c r="J284" s="7">
        <v>71</v>
      </c>
      <c r="K284" s="8">
        <v>7.0000000000000007E-2</v>
      </c>
      <c r="L284" s="7">
        <v>827.63</v>
      </c>
      <c r="M284" s="6"/>
      <c r="N284" s="18"/>
      <c r="O284" s="17"/>
    </row>
    <row r="285" spans="1:15" hidden="1" x14ac:dyDescent="0.3">
      <c r="A285" s="7" t="s">
        <v>201</v>
      </c>
      <c r="B285" s="7" t="s">
        <v>113</v>
      </c>
      <c r="C285" s="7" t="s">
        <v>163</v>
      </c>
      <c r="D285" s="7">
        <v>32</v>
      </c>
      <c r="E285" s="7" t="s">
        <v>168</v>
      </c>
      <c r="F285" s="7" t="s">
        <v>59</v>
      </c>
      <c r="G285" s="7" t="s">
        <v>161</v>
      </c>
      <c r="H285" s="7" t="s">
        <v>179</v>
      </c>
      <c r="I285" s="7">
        <v>106000</v>
      </c>
      <c r="J285" s="7">
        <v>179</v>
      </c>
      <c r="K285" s="8">
        <v>0.03</v>
      </c>
      <c r="L285" s="7">
        <v>735.26</v>
      </c>
      <c r="M285" s="6"/>
      <c r="N285" s="18"/>
      <c r="O285" s="17"/>
    </row>
    <row r="286" spans="1:15" hidden="1" x14ac:dyDescent="0.3">
      <c r="A286" s="7" t="s">
        <v>164</v>
      </c>
      <c r="B286" s="7" t="s">
        <v>101</v>
      </c>
      <c r="C286" s="7" t="s">
        <v>163</v>
      </c>
      <c r="D286" s="7">
        <v>31</v>
      </c>
      <c r="E286" s="7" t="s">
        <v>168</v>
      </c>
      <c r="F286" s="7" t="s">
        <v>92</v>
      </c>
      <c r="G286" s="7" t="s">
        <v>167</v>
      </c>
      <c r="H286" s="7" t="s">
        <v>160</v>
      </c>
      <c r="I286" s="7">
        <v>61000</v>
      </c>
      <c r="J286" s="7">
        <v>124</v>
      </c>
      <c r="K286" s="8">
        <v>0.05</v>
      </c>
      <c r="L286" s="7">
        <v>630.91999999999996</v>
      </c>
      <c r="M286" s="6"/>
      <c r="N286" s="18"/>
      <c r="O286" s="17"/>
    </row>
    <row r="287" spans="1:15" hidden="1" x14ac:dyDescent="0.3">
      <c r="A287" s="7" t="s">
        <v>193</v>
      </c>
      <c r="B287" s="7" t="s">
        <v>114</v>
      </c>
      <c r="C287" s="7" t="s">
        <v>165</v>
      </c>
      <c r="D287" s="7">
        <v>24</v>
      </c>
      <c r="E287" s="7" t="s">
        <v>168</v>
      </c>
      <c r="F287" s="7" t="s">
        <v>144</v>
      </c>
      <c r="G287" s="7" t="s">
        <v>167</v>
      </c>
      <c r="H287" s="7" t="s">
        <v>160</v>
      </c>
      <c r="I287" s="7">
        <v>33000</v>
      </c>
      <c r="J287" s="7">
        <v>159</v>
      </c>
      <c r="K287" s="8">
        <v>0.04</v>
      </c>
      <c r="L287" s="7">
        <v>267.72000000000003</v>
      </c>
      <c r="M287" s="6"/>
      <c r="N287" s="18"/>
      <c r="O287" s="17"/>
    </row>
    <row r="288" spans="1:15" hidden="1" x14ac:dyDescent="0.3">
      <c r="A288" s="7" t="s">
        <v>192</v>
      </c>
      <c r="B288" s="7" t="s">
        <v>27</v>
      </c>
      <c r="C288" s="7" t="s">
        <v>165</v>
      </c>
      <c r="D288" s="7">
        <v>57</v>
      </c>
      <c r="E288" s="7" t="s">
        <v>162</v>
      </c>
      <c r="F288" s="7" t="s">
        <v>50</v>
      </c>
      <c r="G288" s="7" t="s">
        <v>161</v>
      </c>
      <c r="H288" s="7" t="s">
        <v>179</v>
      </c>
      <c r="I288" s="7">
        <v>138000</v>
      </c>
      <c r="J288" s="7">
        <v>84</v>
      </c>
      <c r="K288" s="8">
        <v>0.06</v>
      </c>
      <c r="L288" s="7">
        <v>2015.98</v>
      </c>
      <c r="M288" s="6"/>
      <c r="N288" s="18"/>
      <c r="O288" s="17"/>
    </row>
    <row r="289" spans="1:15" hidden="1" x14ac:dyDescent="0.3">
      <c r="A289" s="7" t="s">
        <v>188</v>
      </c>
      <c r="B289" s="7" t="s">
        <v>90</v>
      </c>
      <c r="C289" s="7" t="s">
        <v>165</v>
      </c>
      <c r="D289" s="7">
        <v>57</v>
      </c>
      <c r="E289" s="7" t="s">
        <v>162</v>
      </c>
      <c r="F289" s="7" t="s">
        <v>126</v>
      </c>
      <c r="G289" s="7" t="s">
        <v>167</v>
      </c>
      <c r="H289" s="7" t="s">
        <v>160</v>
      </c>
      <c r="I289" s="7">
        <v>146000</v>
      </c>
      <c r="J289" s="7">
        <v>157</v>
      </c>
      <c r="K289" s="8">
        <v>0.05</v>
      </c>
      <c r="L289" s="7">
        <v>1268.9000000000001</v>
      </c>
      <c r="M289" s="6"/>
      <c r="N289" s="18"/>
      <c r="O289" s="17"/>
    </row>
    <row r="290" spans="1:15" hidden="1" x14ac:dyDescent="0.3">
      <c r="A290" s="7" t="s">
        <v>207</v>
      </c>
      <c r="B290" s="7" t="s">
        <v>56</v>
      </c>
      <c r="C290" s="7" t="s">
        <v>165</v>
      </c>
      <c r="D290" s="7">
        <v>36</v>
      </c>
      <c r="E290" s="7" t="s">
        <v>162</v>
      </c>
      <c r="F290" s="7" t="s">
        <v>147</v>
      </c>
      <c r="G290" s="7" t="s">
        <v>161</v>
      </c>
      <c r="H290" s="7" t="s">
        <v>160</v>
      </c>
      <c r="I290" s="7">
        <v>64000</v>
      </c>
      <c r="J290" s="7">
        <v>176</v>
      </c>
      <c r="K290" s="8">
        <v>0.03</v>
      </c>
      <c r="L290" s="7">
        <v>449.93</v>
      </c>
      <c r="M290" s="6"/>
      <c r="N290" s="18"/>
      <c r="O290" s="17"/>
    </row>
    <row r="291" spans="1:15" hidden="1" x14ac:dyDescent="0.3">
      <c r="A291" s="7" t="s">
        <v>193</v>
      </c>
      <c r="B291" s="7" t="s">
        <v>63</v>
      </c>
      <c r="C291" s="7" t="s">
        <v>165</v>
      </c>
      <c r="D291" s="7">
        <v>40</v>
      </c>
      <c r="E291" s="7" t="s">
        <v>162</v>
      </c>
      <c r="F291" s="7" t="s">
        <v>70</v>
      </c>
      <c r="G291" s="7" t="s">
        <v>171</v>
      </c>
      <c r="H291" s="7" t="s">
        <v>182</v>
      </c>
      <c r="I291" s="7">
        <v>130000</v>
      </c>
      <c r="J291" s="7">
        <v>69</v>
      </c>
      <c r="K291" s="8">
        <v>0.06</v>
      </c>
      <c r="L291" s="7">
        <v>2232.37</v>
      </c>
      <c r="M291" s="6"/>
      <c r="N291" s="18"/>
      <c r="O291" s="17"/>
    </row>
    <row r="292" spans="1:15" hidden="1" x14ac:dyDescent="0.3">
      <c r="A292" s="7" t="s">
        <v>206</v>
      </c>
      <c r="B292" s="7" t="s">
        <v>7</v>
      </c>
      <c r="C292" s="7" t="s">
        <v>163</v>
      </c>
      <c r="D292" s="7">
        <v>33</v>
      </c>
      <c r="E292" s="7" t="s">
        <v>168</v>
      </c>
      <c r="F292" s="7" t="s">
        <v>43</v>
      </c>
      <c r="G292" s="7" t="s">
        <v>161</v>
      </c>
      <c r="H292" s="7" t="s">
        <v>160</v>
      </c>
      <c r="I292" s="7">
        <v>70000</v>
      </c>
      <c r="J292" s="7">
        <v>118</v>
      </c>
      <c r="K292" s="8">
        <v>7.0000000000000007E-2</v>
      </c>
      <c r="L292" s="7">
        <v>822.29</v>
      </c>
      <c r="M292" s="6"/>
      <c r="N292" s="18"/>
      <c r="O292" s="17"/>
    </row>
    <row r="293" spans="1:15" hidden="1" x14ac:dyDescent="0.3">
      <c r="A293" s="7" t="s">
        <v>210</v>
      </c>
      <c r="B293" s="7" t="s">
        <v>81</v>
      </c>
      <c r="C293" s="7" t="s">
        <v>165</v>
      </c>
      <c r="D293" s="7">
        <v>30</v>
      </c>
      <c r="E293" s="7" t="s">
        <v>162</v>
      </c>
      <c r="F293" s="7" t="s">
        <v>22</v>
      </c>
      <c r="G293" s="7" t="s">
        <v>171</v>
      </c>
      <c r="H293" s="7" t="s">
        <v>182</v>
      </c>
      <c r="I293" s="7">
        <v>117000</v>
      </c>
      <c r="J293" s="7">
        <v>168</v>
      </c>
      <c r="K293" s="8">
        <v>0.04</v>
      </c>
      <c r="L293" s="7">
        <v>910.66</v>
      </c>
      <c r="M293" s="6"/>
      <c r="N293" s="18"/>
      <c r="O293" s="17"/>
    </row>
    <row r="294" spans="1:15" hidden="1" x14ac:dyDescent="0.3">
      <c r="A294" s="7" t="s">
        <v>181</v>
      </c>
      <c r="B294" s="7" t="s">
        <v>133</v>
      </c>
      <c r="C294" s="7" t="s">
        <v>165</v>
      </c>
      <c r="D294" s="7">
        <v>42</v>
      </c>
      <c r="E294" s="7" t="s">
        <v>162</v>
      </c>
      <c r="F294" s="7" t="s">
        <v>70</v>
      </c>
      <c r="G294" s="7" t="s">
        <v>171</v>
      </c>
      <c r="H294" s="7" t="s">
        <v>182</v>
      </c>
      <c r="I294" s="7">
        <v>122000</v>
      </c>
      <c r="J294" s="7">
        <v>143</v>
      </c>
      <c r="K294" s="8">
        <v>0.03</v>
      </c>
      <c r="L294" s="7">
        <v>1015.77</v>
      </c>
      <c r="M294" s="6"/>
      <c r="N294" s="18"/>
      <c r="O294" s="17"/>
    </row>
    <row r="295" spans="1:15" hidden="1" x14ac:dyDescent="0.3">
      <c r="A295" s="7" t="s">
        <v>169</v>
      </c>
      <c r="B295" s="7" t="s">
        <v>82</v>
      </c>
      <c r="C295" s="7" t="s">
        <v>165</v>
      </c>
      <c r="D295" s="7">
        <v>70</v>
      </c>
      <c r="E295" s="7" t="s">
        <v>168</v>
      </c>
      <c r="F295" s="7" t="s">
        <v>50</v>
      </c>
      <c r="G295" s="7" t="s">
        <v>167</v>
      </c>
      <c r="H295" s="7" t="s">
        <v>160</v>
      </c>
      <c r="I295" s="7">
        <v>126000</v>
      </c>
      <c r="J295" s="7">
        <v>127</v>
      </c>
      <c r="K295" s="8">
        <v>0.04</v>
      </c>
      <c r="L295" s="7">
        <v>1218.53</v>
      </c>
      <c r="M295" s="6"/>
      <c r="N295" s="18"/>
      <c r="O295" s="17"/>
    </row>
    <row r="296" spans="1:15" hidden="1" x14ac:dyDescent="0.3">
      <c r="A296" s="7" t="s">
        <v>201</v>
      </c>
      <c r="B296" s="7" t="s">
        <v>146</v>
      </c>
      <c r="C296" s="7" t="s">
        <v>163</v>
      </c>
      <c r="D296" s="7">
        <v>52</v>
      </c>
      <c r="E296" s="7" t="s">
        <v>186</v>
      </c>
      <c r="F296" s="7" t="s">
        <v>105</v>
      </c>
      <c r="G296" s="7" t="s">
        <v>161</v>
      </c>
      <c r="H296" s="7" t="s">
        <v>160</v>
      </c>
      <c r="I296" s="7">
        <v>64000</v>
      </c>
      <c r="J296" s="7">
        <v>144</v>
      </c>
      <c r="K296" s="8">
        <v>7.0000000000000007E-2</v>
      </c>
      <c r="L296" s="7">
        <v>658.16</v>
      </c>
      <c r="M296" s="6"/>
      <c r="N296" s="18"/>
      <c r="O296" s="17"/>
    </row>
    <row r="297" spans="1:15" hidden="1" x14ac:dyDescent="0.3">
      <c r="A297" s="7" t="s">
        <v>184</v>
      </c>
      <c r="B297" s="7" t="s">
        <v>62</v>
      </c>
      <c r="C297" s="7" t="s">
        <v>163</v>
      </c>
      <c r="D297" s="7">
        <v>28</v>
      </c>
      <c r="E297" s="7" t="s">
        <v>168</v>
      </c>
      <c r="F297" s="7" t="s">
        <v>38</v>
      </c>
      <c r="G297" s="7" t="s">
        <v>167</v>
      </c>
      <c r="H297" s="7" t="s">
        <v>160</v>
      </c>
      <c r="I297" s="7">
        <v>106000</v>
      </c>
      <c r="J297" s="7">
        <v>35</v>
      </c>
      <c r="K297" s="8">
        <v>0.06</v>
      </c>
      <c r="L297" s="7">
        <v>3308.84</v>
      </c>
      <c r="M297" s="6"/>
      <c r="N297" s="18"/>
      <c r="O297" s="17"/>
    </row>
    <row r="298" spans="1:15" hidden="1" x14ac:dyDescent="0.3">
      <c r="A298" s="7" t="s">
        <v>177</v>
      </c>
      <c r="B298" s="7" t="s">
        <v>25</v>
      </c>
      <c r="C298" s="7" t="s">
        <v>165</v>
      </c>
      <c r="D298" s="7">
        <v>29</v>
      </c>
      <c r="E298" s="7" t="s">
        <v>162</v>
      </c>
      <c r="F298" s="7" t="s">
        <v>22</v>
      </c>
      <c r="G298" s="7" t="s">
        <v>167</v>
      </c>
      <c r="H298" s="7" t="s">
        <v>160</v>
      </c>
      <c r="I298" s="7">
        <v>46000</v>
      </c>
      <c r="J298" s="7">
        <v>46</v>
      </c>
      <c r="K298" s="8">
        <v>0.06</v>
      </c>
      <c r="L298" s="7">
        <v>1121.8900000000001</v>
      </c>
      <c r="M298" s="6"/>
      <c r="N298" s="18"/>
      <c r="O298" s="17"/>
    </row>
    <row r="299" spans="1:15" hidden="1" x14ac:dyDescent="0.3">
      <c r="A299" s="7" t="s">
        <v>200</v>
      </c>
      <c r="B299" s="7" t="s">
        <v>114</v>
      </c>
      <c r="C299" s="7" t="s">
        <v>163</v>
      </c>
      <c r="D299" s="7">
        <v>55</v>
      </c>
      <c r="E299" s="7" t="s">
        <v>162</v>
      </c>
      <c r="F299" s="7" t="s">
        <v>95</v>
      </c>
      <c r="G299" s="7" t="s">
        <v>167</v>
      </c>
      <c r="H299" s="7" t="s">
        <v>160</v>
      </c>
      <c r="I299" s="7">
        <v>106000</v>
      </c>
      <c r="J299" s="7">
        <v>29</v>
      </c>
      <c r="K299" s="8">
        <v>0.03</v>
      </c>
      <c r="L299" s="7">
        <v>3793.84</v>
      </c>
      <c r="M299" s="6"/>
      <c r="N299" s="18"/>
      <c r="O299" s="17"/>
    </row>
    <row r="300" spans="1:15" hidden="1" x14ac:dyDescent="0.3">
      <c r="A300" s="7" t="s">
        <v>172</v>
      </c>
      <c r="B300" s="7" t="s">
        <v>116</v>
      </c>
      <c r="C300" s="7" t="s">
        <v>165</v>
      </c>
      <c r="D300" s="7">
        <v>67</v>
      </c>
      <c r="E300" s="7" t="s">
        <v>168</v>
      </c>
      <c r="F300" s="7" t="s">
        <v>77</v>
      </c>
      <c r="G300" s="7" t="s">
        <v>171</v>
      </c>
      <c r="H300" s="7" t="s">
        <v>182</v>
      </c>
      <c r="I300" s="7">
        <v>103000</v>
      </c>
      <c r="J300" s="7">
        <v>167</v>
      </c>
      <c r="K300" s="8">
        <v>7.0000000000000007E-2</v>
      </c>
      <c r="L300" s="7">
        <v>966.87</v>
      </c>
      <c r="M300" s="6"/>
      <c r="N300" s="18"/>
      <c r="O300" s="17"/>
    </row>
    <row r="301" spans="1:15" hidden="1" x14ac:dyDescent="0.3">
      <c r="A301" s="7" t="s">
        <v>194</v>
      </c>
      <c r="B301" s="7" t="s">
        <v>103</v>
      </c>
      <c r="C301" s="7" t="s">
        <v>165</v>
      </c>
      <c r="D301" s="7">
        <v>24</v>
      </c>
      <c r="E301" s="7" t="s">
        <v>162</v>
      </c>
      <c r="F301" s="7" t="s">
        <v>144</v>
      </c>
      <c r="G301" s="7" t="s">
        <v>171</v>
      </c>
      <c r="H301" s="7" t="s">
        <v>160</v>
      </c>
      <c r="I301" s="7">
        <v>37000</v>
      </c>
      <c r="J301" s="7">
        <v>42</v>
      </c>
      <c r="K301" s="8">
        <v>7.0000000000000007E-2</v>
      </c>
      <c r="L301" s="7">
        <v>995.83</v>
      </c>
      <c r="M301" s="6"/>
      <c r="N301" s="18"/>
      <c r="O301" s="17"/>
    </row>
    <row r="302" spans="1:15" hidden="1" x14ac:dyDescent="0.3">
      <c r="A302" s="7" t="s">
        <v>208</v>
      </c>
      <c r="B302" s="7" t="s">
        <v>133</v>
      </c>
      <c r="C302" s="7" t="s">
        <v>165</v>
      </c>
      <c r="D302" s="7">
        <v>34</v>
      </c>
      <c r="E302" s="7" t="s">
        <v>168</v>
      </c>
      <c r="F302" s="7" t="s">
        <v>24</v>
      </c>
      <c r="G302" s="7" t="s">
        <v>171</v>
      </c>
      <c r="H302" s="7" t="s">
        <v>182</v>
      </c>
      <c r="I302" s="7">
        <v>150000</v>
      </c>
      <c r="J302" s="7">
        <v>147</v>
      </c>
      <c r="K302" s="8">
        <v>0.06</v>
      </c>
      <c r="L302" s="7">
        <v>1443.37</v>
      </c>
      <c r="M302" s="6"/>
      <c r="N302" s="18"/>
      <c r="O302" s="17"/>
    </row>
    <row r="303" spans="1:15" hidden="1" x14ac:dyDescent="0.3">
      <c r="A303" s="7" t="s">
        <v>172</v>
      </c>
      <c r="B303" s="7" t="s">
        <v>47</v>
      </c>
      <c r="C303" s="7" t="s">
        <v>165</v>
      </c>
      <c r="D303" s="7">
        <v>29</v>
      </c>
      <c r="E303" s="7" t="s">
        <v>168</v>
      </c>
      <c r="F303" s="7" t="s">
        <v>20</v>
      </c>
      <c r="G303" s="7" t="s">
        <v>167</v>
      </c>
      <c r="H303" s="7" t="s">
        <v>160</v>
      </c>
      <c r="I303" s="7">
        <v>42000</v>
      </c>
      <c r="J303" s="7">
        <v>70</v>
      </c>
      <c r="K303" s="8">
        <v>7.0000000000000007E-2</v>
      </c>
      <c r="L303" s="7">
        <v>732.54</v>
      </c>
      <c r="M303" s="6"/>
      <c r="N303" s="18"/>
      <c r="O303" s="17"/>
    </row>
    <row r="304" spans="1:15" hidden="1" x14ac:dyDescent="0.3">
      <c r="A304" s="7" t="s">
        <v>192</v>
      </c>
      <c r="B304" s="7" t="s">
        <v>110</v>
      </c>
      <c r="C304" s="7" t="s">
        <v>165</v>
      </c>
      <c r="D304" s="7">
        <v>43</v>
      </c>
      <c r="E304" s="7" t="s">
        <v>168</v>
      </c>
      <c r="F304" s="7" t="s">
        <v>26</v>
      </c>
      <c r="G304" s="7" t="s">
        <v>167</v>
      </c>
      <c r="H304" s="7" t="s">
        <v>160</v>
      </c>
      <c r="I304" s="7">
        <v>63000</v>
      </c>
      <c r="J304" s="7">
        <v>145</v>
      </c>
      <c r="K304" s="8">
        <v>0.04</v>
      </c>
      <c r="L304" s="7">
        <v>548.62</v>
      </c>
      <c r="M304" s="6"/>
      <c r="N304" s="18"/>
      <c r="O304" s="17"/>
    </row>
    <row r="305" spans="1:15" hidden="1" x14ac:dyDescent="0.3">
      <c r="A305" s="7" t="s">
        <v>208</v>
      </c>
      <c r="B305" s="7" t="s">
        <v>133</v>
      </c>
      <c r="C305" s="7" t="s">
        <v>165</v>
      </c>
      <c r="D305" s="7">
        <v>63</v>
      </c>
      <c r="E305" s="7" t="s">
        <v>162</v>
      </c>
      <c r="F305" s="7" t="s">
        <v>6</v>
      </c>
      <c r="G305" s="7" t="s">
        <v>167</v>
      </c>
      <c r="H305" s="7" t="s">
        <v>160</v>
      </c>
      <c r="I305" s="7">
        <v>40000</v>
      </c>
      <c r="J305" s="7">
        <v>72</v>
      </c>
      <c r="K305" s="8">
        <v>0.05</v>
      </c>
      <c r="L305" s="7">
        <v>644.20000000000005</v>
      </c>
      <c r="M305" s="6"/>
      <c r="N305" s="18"/>
      <c r="O305" s="17"/>
    </row>
    <row r="306" spans="1:15" hidden="1" x14ac:dyDescent="0.3">
      <c r="A306" s="7" t="s">
        <v>200</v>
      </c>
      <c r="B306" s="7" t="s">
        <v>25</v>
      </c>
      <c r="C306" s="7" t="s">
        <v>163</v>
      </c>
      <c r="D306" s="7">
        <v>21</v>
      </c>
      <c r="E306" s="7" t="s">
        <v>162</v>
      </c>
      <c r="F306" s="7" t="s">
        <v>28</v>
      </c>
      <c r="G306" s="7" t="s">
        <v>161</v>
      </c>
      <c r="H306" s="7" t="s">
        <v>179</v>
      </c>
      <c r="I306" s="7">
        <v>85000</v>
      </c>
      <c r="J306" s="7">
        <v>137</v>
      </c>
      <c r="K306" s="8">
        <v>0.06</v>
      </c>
      <c r="L306" s="7">
        <v>858.5</v>
      </c>
      <c r="M306" s="6"/>
      <c r="N306" s="18"/>
      <c r="O306" s="17"/>
    </row>
    <row r="307" spans="1:15" hidden="1" x14ac:dyDescent="0.3">
      <c r="A307" s="7" t="s">
        <v>197</v>
      </c>
      <c r="B307" s="7" t="s">
        <v>143</v>
      </c>
      <c r="C307" s="7" t="s">
        <v>165</v>
      </c>
      <c r="D307" s="7">
        <v>47</v>
      </c>
      <c r="E307" s="7" t="s">
        <v>162</v>
      </c>
      <c r="F307" s="7" t="s">
        <v>91</v>
      </c>
      <c r="G307" s="7" t="s">
        <v>167</v>
      </c>
      <c r="H307" s="7" t="s">
        <v>160</v>
      </c>
      <c r="I307" s="7">
        <v>74000</v>
      </c>
      <c r="J307" s="7">
        <v>56</v>
      </c>
      <c r="K307" s="8">
        <v>7.0000000000000007E-2</v>
      </c>
      <c r="L307" s="7">
        <v>1552.81</v>
      </c>
      <c r="M307" s="6"/>
      <c r="N307" s="18"/>
      <c r="O307" s="17"/>
    </row>
    <row r="308" spans="1:15" hidden="1" x14ac:dyDescent="0.3">
      <c r="A308" s="7" t="s">
        <v>181</v>
      </c>
      <c r="B308" s="7" t="s">
        <v>123</v>
      </c>
      <c r="C308" s="7" t="s">
        <v>165</v>
      </c>
      <c r="D308" s="7">
        <v>20</v>
      </c>
      <c r="E308" s="7" t="s">
        <v>168</v>
      </c>
      <c r="F308" s="7" t="s">
        <v>55</v>
      </c>
      <c r="G308" s="7" t="s">
        <v>167</v>
      </c>
      <c r="H308" s="7" t="s">
        <v>160</v>
      </c>
      <c r="I308" s="7">
        <v>82000</v>
      </c>
      <c r="J308" s="7">
        <v>72</v>
      </c>
      <c r="K308" s="8">
        <v>0.05</v>
      </c>
      <c r="L308" s="7">
        <v>1320.6</v>
      </c>
      <c r="M308" s="6"/>
      <c r="N308" s="18"/>
      <c r="O308" s="17"/>
    </row>
    <row r="309" spans="1:15" hidden="1" x14ac:dyDescent="0.3">
      <c r="A309" s="7" t="s">
        <v>174</v>
      </c>
      <c r="B309" s="7" t="s">
        <v>136</v>
      </c>
      <c r="C309" s="7" t="s">
        <v>165</v>
      </c>
      <c r="D309" s="7">
        <v>32</v>
      </c>
      <c r="E309" s="7" t="s">
        <v>162</v>
      </c>
      <c r="F309" s="7" t="s">
        <v>46</v>
      </c>
      <c r="G309" s="7" t="s">
        <v>171</v>
      </c>
      <c r="H309" s="7" t="s">
        <v>182</v>
      </c>
      <c r="I309" s="7">
        <v>117000</v>
      </c>
      <c r="J309" s="7">
        <v>125</v>
      </c>
      <c r="K309" s="8">
        <v>0.06</v>
      </c>
      <c r="L309" s="7">
        <v>1261.04</v>
      </c>
      <c r="M309" s="6"/>
      <c r="N309" s="18"/>
      <c r="O309" s="17"/>
    </row>
    <row r="310" spans="1:15" hidden="1" x14ac:dyDescent="0.3">
      <c r="A310" s="7" t="s">
        <v>180</v>
      </c>
      <c r="B310" s="7" t="s">
        <v>120</v>
      </c>
      <c r="C310" s="7" t="s">
        <v>163</v>
      </c>
      <c r="D310" s="7">
        <v>42</v>
      </c>
      <c r="E310" s="7" t="s">
        <v>168</v>
      </c>
      <c r="F310" s="7" t="s">
        <v>109</v>
      </c>
      <c r="G310" s="7" t="s">
        <v>167</v>
      </c>
      <c r="H310" s="7" t="s">
        <v>160</v>
      </c>
      <c r="I310" s="7">
        <v>37000</v>
      </c>
      <c r="J310" s="7">
        <v>30</v>
      </c>
      <c r="K310" s="8">
        <v>7.0000000000000007E-2</v>
      </c>
      <c r="L310" s="7">
        <v>1347.98</v>
      </c>
      <c r="M310" s="6"/>
      <c r="N310" s="18"/>
      <c r="O310" s="17"/>
    </row>
    <row r="311" spans="1:15" hidden="1" x14ac:dyDescent="0.3">
      <c r="A311" s="7" t="s">
        <v>176</v>
      </c>
      <c r="B311" s="7" t="s">
        <v>45</v>
      </c>
      <c r="C311" s="7" t="s">
        <v>165</v>
      </c>
      <c r="D311" s="7">
        <v>39</v>
      </c>
      <c r="E311" s="7" t="s">
        <v>168</v>
      </c>
      <c r="F311" s="7" t="s">
        <v>68</v>
      </c>
      <c r="G311" s="7" t="s">
        <v>167</v>
      </c>
      <c r="H311" s="7" t="s">
        <v>160</v>
      </c>
      <c r="I311" s="7">
        <v>101000</v>
      </c>
      <c r="J311" s="7">
        <v>99</v>
      </c>
      <c r="K311" s="8">
        <v>7.0000000000000007E-2</v>
      </c>
      <c r="L311" s="7">
        <v>1345.87</v>
      </c>
      <c r="M311" s="6"/>
      <c r="N311" s="18"/>
      <c r="O311" s="17"/>
    </row>
    <row r="312" spans="1:15" hidden="1" x14ac:dyDescent="0.3">
      <c r="A312" s="7" t="s">
        <v>198</v>
      </c>
      <c r="B312" s="7" t="s">
        <v>32</v>
      </c>
      <c r="C312" s="7" t="s">
        <v>165</v>
      </c>
      <c r="D312" s="7">
        <v>39</v>
      </c>
      <c r="E312" s="7" t="s">
        <v>162</v>
      </c>
      <c r="F312" s="7" t="s">
        <v>126</v>
      </c>
      <c r="G312" s="7" t="s">
        <v>171</v>
      </c>
      <c r="H312" s="7" t="s">
        <v>182</v>
      </c>
      <c r="I312" s="7">
        <v>133000</v>
      </c>
      <c r="J312" s="7">
        <v>56</v>
      </c>
      <c r="K312" s="8">
        <v>7.0000000000000007E-2</v>
      </c>
      <c r="L312" s="7">
        <v>2790.86</v>
      </c>
      <c r="M312" s="6"/>
      <c r="N312" s="18"/>
      <c r="O312" s="17"/>
    </row>
    <row r="313" spans="1:15" hidden="1" x14ac:dyDescent="0.3">
      <c r="A313" s="7" t="s">
        <v>194</v>
      </c>
      <c r="B313" s="7" t="s">
        <v>134</v>
      </c>
      <c r="C313" s="7" t="s">
        <v>165</v>
      </c>
      <c r="D313" s="7">
        <v>33</v>
      </c>
      <c r="E313" s="7" t="s">
        <v>168</v>
      </c>
      <c r="F313" s="7" t="s">
        <v>34</v>
      </c>
      <c r="G313" s="7" t="s">
        <v>161</v>
      </c>
      <c r="H313" s="7" t="s">
        <v>179</v>
      </c>
      <c r="I313" s="7">
        <v>134000</v>
      </c>
      <c r="J313" s="7">
        <v>119</v>
      </c>
      <c r="K313" s="8">
        <v>0.05</v>
      </c>
      <c r="L313" s="7">
        <v>1430.49</v>
      </c>
      <c r="M313" s="6"/>
      <c r="N313" s="18"/>
      <c r="O313" s="17"/>
    </row>
    <row r="314" spans="1:15" hidden="1" x14ac:dyDescent="0.3">
      <c r="A314" s="7" t="s">
        <v>205</v>
      </c>
      <c r="B314" s="7" t="s">
        <v>78</v>
      </c>
      <c r="C314" s="7" t="s">
        <v>165</v>
      </c>
      <c r="D314" s="7">
        <v>61</v>
      </c>
      <c r="E314" s="7" t="s">
        <v>162</v>
      </c>
      <c r="F314" s="7" t="s">
        <v>12</v>
      </c>
      <c r="G314" s="7" t="s">
        <v>171</v>
      </c>
      <c r="H314" s="7" t="s">
        <v>160</v>
      </c>
      <c r="I314" s="7">
        <v>67000</v>
      </c>
      <c r="J314" s="7">
        <v>105</v>
      </c>
      <c r="K314" s="8">
        <v>0.03</v>
      </c>
      <c r="L314" s="7">
        <v>726.3</v>
      </c>
      <c r="M314" s="6"/>
      <c r="N314" s="18"/>
      <c r="O314" s="17"/>
    </row>
    <row r="315" spans="1:15" hidden="1" x14ac:dyDescent="0.3">
      <c r="A315" s="7" t="s">
        <v>181</v>
      </c>
      <c r="B315" s="7" t="s">
        <v>140</v>
      </c>
      <c r="C315" s="7" t="s">
        <v>165</v>
      </c>
      <c r="D315" s="7">
        <v>54</v>
      </c>
      <c r="E315" s="7" t="s">
        <v>162</v>
      </c>
      <c r="F315" s="7" t="s">
        <v>20</v>
      </c>
      <c r="G315" s="7" t="s">
        <v>171</v>
      </c>
      <c r="H315" s="7" t="s">
        <v>160</v>
      </c>
      <c r="I315" s="7">
        <v>40000</v>
      </c>
      <c r="J315" s="7">
        <v>111</v>
      </c>
      <c r="K315" s="8">
        <v>7.0000000000000007E-2</v>
      </c>
      <c r="L315" s="7">
        <v>490.54</v>
      </c>
      <c r="M315" s="6"/>
      <c r="N315" s="18"/>
      <c r="O315" s="17"/>
    </row>
    <row r="316" spans="1:15" hidden="1" x14ac:dyDescent="0.3">
      <c r="A316" s="7" t="s">
        <v>198</v>
      </c>
      <c r="B316" s="7" t="s">
        <v>13</v>
      </c>
      <c r="C316" s="7" t="s">
        <v>165</v>
      </c>
      <c r="D316" s="7">
        <v>34</v>
      </c>
      <c r="E316" s="7" t="s">
        <v>168</v>
      </c>
      <c r="F316" s="7" t="s">
        <v>108</v>
      </c>
      <c r="G316" s="7" t="s">
        <v>161</v>
      </c>
      <c r="H316" s="7" t="s">
        <v>179</v>
      </c>
      <c r="I316" s="7">
        <v>101000</v>
      </c>
      <c r="J316" s="7">
        <v>170</v>
      </c>
      <c r="K316" s="8">
        <v>7.0000000000000007E-2</v>
      </c>
      <c r="L316" s="7">
        <v>938.21</v>
      </c>
      <c r="M316" s="6"/>
      <c r="N316" s="18"/>
      <c r="O316" s="17"/>
    </row>
    <row r="317" spans="1:15" hidden="1" x14ac:dyDescent="0.3">
      <c r="A317" s="7" t="s">
        <v>180</v>
      </c>
      <c r="B317" s="7" t="s">
        <v>145</v>
      </c>
      <c r="C317" s="7" t="s">
        <v>163</v>
      </c>
      <c r="D317" s="7">
        <v>42</v>
      </c>
      <c r="E317" s="7" t="s">
        <v>168</v>
      </c>
      <c r="F317" s="7" t="s">
        <v>14</v>
      </c>
      <c r="G317" s="7" t="s">
        <v>171</v>
      </c>
      <c r="H317" s="7" t="s">
        <v>182</v>
      </c>
      <c r="I317" s="7">
        <v>85000</v>
      </c>
      <c r="J317" s="7">
        <v>91</v>
      </c>
      <c r="K317" s="8">
        <v>0.04</v>
      </c>
      <c r="L317" s="7">
        <v>1084.43</v>
      </c>
      <c r="M317" s="6"/>
      <c r="N317" s="18"/>
      <c r="O317" s="17"/>
    </row>
    <row r="318" spans="1:15" hidden="1" x14ac:dyDescent="0.3">
      <c r="A318" s="7" t="s">
        <v>169</v>
      </c>
      <c r="B318" s="7" t="s">
        <v>106</v>
      </c>
      <c r="C318" s="7" t="s">
        <v>165</v>
      </c>
      <c r="D318" s="7">
        <v>66</v>
      </c>
      <c r="E318" s="7" t="s">
        <v>162</v>
      </c>
      <c r="F318" s="7" t="s">
        <v>100</v>
      </c>
      <c r="G318" s="7" t="s">
        <v>171</v>
      </c>
      <c r="H318" s="7" t="s">
        <v>182</v>
      </c>
      <c r="I318" s="7">
        <v>141000</v>
      </c>
      <c r="J318" s="7">
        <v>161</v>
      </c>
      <c r="K318" s="8">
        <v>0.03</v>
      </c>
      <c r="L318" s="7">
        <v>1064.9000000000001</v>
      </c>
      <c r="M318" s="6"/>
      <c r="N318" s="18"/>
      <c r="O318" s="17"/>
    </row>
    <row r="319" spans="1:15" hidden="1" x14ac:dyDescent="0.3">
      <c r="A319" s="7" t="s">
        <v>188</v>
      </c>
      <c r="B319" s="7" t="s">
        <v>69</v>
      </c>
      <c r="C319" s="7" t="s">
        <v>165</v>
      </c>
      <c r="D319" s="7">
        <v>29</v>
      </c>
      <c r="E319" s="7" t="s">
        <v>168</v>
      </c>
      <c r="F319" s="7" t="s">
        <v>126</v>
      </c>
      <c r="G319" s="7" t="s">
        <v>167</v>
      </c>
      <c r="H319" s="7" t="s">
        <v>160</v>
      </c>
      <c r="I319" s="7">
        <v>112000</v>
      </c>
      <c r="J319" s="7">
        <v>96</v>
      </c>
      <c r="K319" s="8">
        <v>0.03</v>
      </c>
      <c r="L319" s="7">
        <v>1313.71</v>
      </c>
      <c r="M319" s="6"/>
      <c r="N319" s="18"/>
      <c r="O319" s="17"/>
    </row>
    <row r="320" spans="1:15" hidden="1" x14ac:dyDescent="0.3">
      <c r="A320" s="7" t="s">
        <v>206</v>
      </c>
      <c r="B320" s="7" t="s">
        <v>128</v>
      </c>
      <c r="C320" s="7" t="s">
        <v>163</v>
      </c>
      <c r="D320" s="7">
        <v>58</v>
      </c>
      <c r="E320" s="7" t="s">
        <v>168</v>
      </c>
      <c r="F320" s="7" t="s">
        <v>59</v>
      </c>
      <c r="G320" s="7" t="s">
        <v>167</v>
      </c>
      <c r="H320" s="7" t="s">
        <v>160</v>
      </c>
      <c r="I320" s="7">
        <v>36000</v>
      </c>
      <c r="J320" s="7">
        <v>39</v>
      </c>
      <c r="K320" s="8">
        <v>0.06</v>
      </c>
      <c r="L320" s="7">
        <v>1018.3</v>
      </c>
      <c r="M320" s="6"/>
      <c r="N320" s="18"/>
      <c r="O320" s="17"/>
    </row>
    <row r="321" spans="1:15" hidden="1" x14ac:dyDescent="0.3">
      <c r="A321" s="7" t="s">
        <v>191</v>
      </c>
      <c r="B321" s="7" t="s">
        <v>82</v>
      </c>
      <c r="C321" s="7" t="s">
        <v>165</v>
      </c>
      <c r="D321" s="7">
        <v>24</v>
      </c>
      <c r="E321" s="7" t="s">
        <v>162</v>
      </c>
      <c r="F321" s="7" t="s">
        <v>34</v>
      </c>
      <c r="G321" s="7" t="s">
        <v>161</v>
      </c>
      <c r="H321" s="7" t="s">
        <v>160</v>
      </c>
      <c r="I321" s="7">
        <v>42000</v>
      </c>
      <c r="J321" s="7">
        <v>98</v>
      </c>
      <c r="K321" s="8">
        <v>0.06</v>
      </c>
      <c r="L321" s="7">
        <v>543.16</v>
      </c>
      <c r="M321" s="6"/>
      <c r="N321" s="18"/>
      <c r="O321" s="17"/>
    </row>
    <row r="322" spans="1:15" hidden="1" x14ac:dyDescent="0.3">
      <c r="A322" s="7" t="s">
        <v>175</v>
      </c>
      <c r="B322" s="7" t="s">
        <v>133</v>
      </c>
      <c r="C322" s="7" t="s">
        <v>163</v>
      </c>
      <c r="D322" s="7">
        <v>20</v>
      </c>
      <c r="E322" s="7" t="s">
        <v>162</v>
      </c>
      <c r="F322" s="7" t="s">
        <v>131</v>
      </c>
      <c r="G322" s="7" t="s">
        <v>161</v>
      </c>
      <c r="H322" s="7" t="s">
        <v>160</v>
      </c>
      <c r="I322" s="7">
        <v>48000</v>
      </c>
      <c r="J322" s="7">
        <v>25</v>
      </c>
      <c r="K322" s="8">
        <v>0.05</v>
      </c>
      <c r="L322" s="7">
        <v>2025.73</v>
      </c>
      <c r="M322" s="6"/>
      <c r="N322" s="18"/>
      <c r="O322" s="17"/>
    </row>
    <row r="323" spans="1:15" hidden="1" x14ac:dyDescent="0.3">
      <c r="A323" s="7" t="s">
        <v>207</v>
      </c>
      <c r="B323" s="7" t="s">
        <v>101</v>
      </c>
      <c r="C323" s="7" t="s">
        <v>165</v>
      </c>
      <c r="D323" s="7">
        <v>30</v>
      </c>
      <c r="E323" s="7" t="s">
        <v>162</v>
      </c>
      <c r="F323" s="7" t="s">
        <v>144</v>
      </c>
      <c r="G323" s="7" t="s">
        <v>167</v>
      </c>
      <c r="H323" s="7" t="s">
        <v>160</v>
      </c>
      <c r="I323" s="7">
        <v>32000</v>
      </c>
      <c r="J323" s="7">
        <v>107</v>
      </c>
      <c r="K323" s="8">
        <v>7.0000000000000007E-2</v>
      </c>
      <c r="L323" s="7">
        <v>402.89</v>
      </c>
      <c r="M323" s="6"/>
      <c r="N323" s="18"/>
      <c r="O323" s="17"/>
    </row>
    <row r="324" spans="1:15" hidden="1" x14ac:dyDescent="0.3">
      <c r="A324" s="7" t="s">
        <v>207</v>
      </c>
      <c r="B324" s="7" t="s">
        <v>58</v>
      </c>
      <c r="C324" s="7" t="s">
        <v>165</v>
      </c>
      <c r="D324" s="7">
        <v>49</v>
      </c>
      <c r="E324" s="7" t="s">
        <v>162</v>
      </c>
      <c r="F324" s="7" t="s">
        <v>86</v>
      </c>
      <c r="G324" s="7" t="s">
        <v>167</v>
      </c>
      <c r="H324" s="7" t="s">
        <v>160</v>
      </c>
      <c r="I324" s="7">
        <v>91000</v>
      </c>
      <c r="J324" s="7">
        <v>72</v>
      </c>
      <c r="K324" s="8">
        <v>0.03</v>
      </c>
      <c r="L324" s="7">
        <v>1382.62</v>
      </c>
      <c r="M324" s="6"/>
      <c r="N324" s="18"/>
      <c r="O324" s="17"/>
    </row>
    <row r="325" spans="1:15" hidden="1" x14ac:dyDescent="0.3">
      <c r="A325" s="7" t="s">
        <v>193</v>
      </c>
      <c r="B325" s="7" t="s">
        <v>53</v>
      </c>
      <c r="C325" s="7" t="s">
        <v>165</v>
      </c>
      <c r="D325" s="7">
        <v>60</v>
      </c>
      <c r="E325" s="7" t="s">
        <v>162</v>
      </c>
      <c r="F325" s="7" t="s">
        <v>48</v>
      </c>
      <c r="G325" s="7" t="s">
        <v>171</v>
      </c>
      <c r="H325" s="7" t="s">
        <v>160</v>
      </c>
      <c r="I325" s="7">
        <v>33000</v>
      </c>
      <c r="J325" s="7">
        <v>169</v>
      </c>
      <c r="K325" s="8">
        <v>7.0000000000000007E-2</v>
      </c>
      <c r="L325" s="7">
        <v>307.61</v>
      </c>
      <c r="M325" s="6"/>
      <c r="N325" s="18"/>
      <c r="O325" s="17"/>
    </row>
    <row r="326" spans="1:15" hidden="1" x14ac:dyDescent="0.3">
      <c r="A326" s="7" t="s">
        <v>195</v>
      </c>
      <c r="B326" s="7" t="s">
        <v>83</v>
      </c>
      <c r="C326" s="7" t="s">
        <v>165</v>
      </c>
      <c r="D326" s="7">
        <v>26</v>
      </c>
      <c r="E326" s="7" t="s">
        <v>162</v>
      </c>
      <c r="F326" s="7" t="s">
        <v>20</v>
      </c>
      <c r="G326" s="7" t="s">
        <v>171</v>
      </c>
      <c r="H326" s="7" t="s">
        <v>160</v>
      </c>
      <c r="I326" s="7">
        <v>54000</v>
      </c>
      <c r="J326" s="7">
        <v>105</v>
      </c>
      <c r="K326" s="8">
        <v>0.04</v>
      </c>
      <c r="L326" s="7">
        <v>610.37</v>
      </c>
      <c r="M326" s="6"/>
      <c r="N326" s="18"/>
      <c r="O326" s="17"/>
    </row>
    <row r="327" spans="1:15" hidden="1" x14ac:dyDescent="0.3">
      <c r="A327" s="7" t="s">
        <v>191</v>
      </c>
      <c r="B327" s="7" t="s">
        <v>84</v>
      </c>
      <c r="C327" s="7" t="s">
        <v>165</v>
      </c>
      <c r="D327" s="7">
        <v>65</v>
      </c>
      <c r="E327" s="7" t="s">
        <v>162</v>
      </c>
      <c r="F327" s="7" t="s">
        <v>52</v>
      </c>
      <c r="G327" s="7" t="s">
        <v>167</v>
      </c>
      <c r="H327" s="7" t="s">
        <v>160</v>
      </c>
      <c r="I327" s="7">
        <v>122000</v>
      </c>
      <c r="J327" s="7">
        <v>113</v>
      </c>
      <c r="K327" s="8">
        <v>0.06</v>
      </c>
      <c r="L327" s="7">
        <v>1415.84</v>
      </c>
      <c r="M327" s="6"/>
      <c r="N327" s="18"/>
      <c r="O327" s="17"/>
    </row>
    <row r="328" spans="1:15" hidden="1" x14ac:dyDescent="0.3">
      <c r="A328" s="7" t="s">
        <v>170</v>
      </c>
      <c r="B328" s="7" t="s">
        <v>132</v>
      </c>
      <c r="C328" s="7" t="s">
        <v>163</v>
      </c>
      <c r="D328" s="7">
        <v>41</v>
      </c>
      <c r="E328" s="7" t="s">
        <v>168</v>
      </c>
      <c r="F328" s="7" t="s">
        <v>107</v>
      </c>
      <c r="G328" s="7" t="s">
        <v>167</v>
      </c>
      <c r="H328" s="7" t="s">
        <v>160</v>
      </c>
      <c r="I328" s="7">
        <v>60000</v>
      </c>
      <c r="J328" s="7">
        <v>113</v>
      </c>
      <c r="K328" s="8">
        <v>0.03</v>
      </c>
      <c r="L328" s="7">
        <v>610.16</v>
      </c>
      <c r="M328" s="6"/>
      <c r="N328" s="18"/>
      <c r="O328" s="17"/>
    </row>
    <row r="329" spans="1:15" hidden="1" x14ac:dyDescent="0.3">
      <c r="A329" s="7" t="s">
        <v>185</v>
      </c>
      <c r="B329" s="7" t="s">
        <v>111</v>
      </c>
      <c r="C329" s="7" t="s">
        <v>165</v>
      </c>
      <c r="D329" s="7">
        <v>22</v>
      </c>
      <c r="E329" s="7" t="s">
        <v>168</v>
      </c>
      <c r="F329" s="7" t="s">
        <v>65</v>
      </c>
      <c r="G329" s="7" t="s">
        <v>167</v>
      </c>
      <c r="H329" s="7" t="s">
        <v>160</v>
      </c>
      <c r="I329" s="7">
        <v>100000</v>
      </c>
      <c r="J329" s="7">
        <v>178</v>
      </c>
      <c r="K329" s="8">
        <v>0.05</v>
      </c>
      <c r="L329" s="7">
        <v>796.77</v>
      </c>
      <c r="M329" s="6"/>
      <c r="N329" s="18"/>
      <c r="O329" s="17"/>
    </row>
    <row r="330" spans="1:15" hidden="1" x14ac:dyDescent="0.3">
      <c r="A330" s="7" t="s">
        <v>190</v>
      </c>
      <c r="B330" s="7" t="s">
        <v>90</v>
      </c>
      <c r="C330" s="7" t="s">
        <v>163</v>
      </c>
      <c r="D330" s="7">
        <v>47</v>
      </c>
      <c r="E330" s="7" t="s">
        <v>162</v>
      </c>
      <c r="F330" s="7" t="s">
        <v>100</v>
      </c>
      <c r="G330" s="7" t="s">
        <v>171</v>
      </c>
      <c r="H330" s="7" t="s">
        <v>160</v>
      </c>
      <c r="I330" s="7">
        <v>54000</v>
      </c>
      <c r="J330" s="7">
        <v>86</v>
      </c>
      <c r="K330" s="8">
        <v>0.04</v>
      </c>
      <c r="L330" s="7">
        <v>723.24</v>
      </c>
      <c r="M330" s="6"/>
      <c r="N330" s="18"/>
      <c r="O330" s="17"/>
    </row>
    <row r="331" spans="1:15" hidden="1" x14ac:dyDescent="0.3">
      <c r="A331" s="7" t="s">
        <v>184</v>
      </c>
      <c r="B331" s="7" t="s">
        <v>51</v>
      </c>
      <c r="C331" s="7" t="s">
        <v>163</v>
      </c>
      <c r="D331" s="7">
        <v>68</v>
      </c>
      <c r="E331" s="7" t="s">
        <v>168</v>
      </c>
      <c r="F331" s="7" t="s">
        <v>130</v>
      </c>
      <c r="G331" s="7" t="s">
        <v>171</v>
      </c>
      <c r="H331" s="7" t="s">
        <v>182</v>
      </c>
      <c r="I331" s="7">
        <v>142000</v>
      </c>
      <c r="J331" s="7">
        <v>52</v>
      </c>
      <c r="K331" s="8">
        <v>7.0000000000000007E-2</v>
      </c>
      <c r="L331" s="7">
        <v>3173.74</v>
      </c>
      <c r="M331" s="6"/>
      <c r="N331" s="18"/>
      <c r="O331" s="17"/>
    </row>
    <row r="332" spans="1:15" hidden="1" x14ac:dyDescent="0.3">
      <c r="A332" s="7" t="s">
        <v>181</v>
      </c>
      <c r="B332" s="7" t="s">
        <v>142</v>
      </c>
      <c r="C332" s="7" t="s">
        <v>165</v>
      </c>
      <c r="D332" s="7">
        <v>68</v>
      </c>
      <c r="E332" s="7" t="s">
        <v>162</v>
      </c>
      <c r="F332" s="7" t="s">
        <v>126</v>
      </c>
      <c r="G332" s="7" t="s">
        <v>171</v>
      </c>
      <c r="H332" s="7" t="s">
        <v>160</v>
      </c>
      <c r="I332" s="7">
        <v>38000</v>
      </c>
      <c r="J332" s="7">
        <v>143</v>
      </c>
      <c r="K332" s="8">
        <v>0.04</v>
      </c>
      <c r="L332" s="7">
        <v>334.51</v>
      </c>
      <c r="M332" s="6"/>
      <c r="N332" s="18"/>
      <c r="O332" s="17"/>
    </row>
    <row r="333" spans="1:15" hidden="1" x14ac:dyDescent="0.3">
      <c r="A333" s="7" t="s">
        <v>195</v>
      </c>
      <c r="B333" s="7" t="s">
        <v>37</v>
      </c>
      <c r="C333" s="7" t="s">
        <v>165</v>
      </c>
      <c r="D333" s="7">
        <v>65</v>
      </c>
      <c r="E333" s="7" t="s">
        <v>162</v>
      </c>
      <c r="F333" s="7" t="s">
        <v>107</v>
      </c>
      <c r="G333" s="7" t="s">
        <v>167</v>
      </c>
      <c r="H333" s="7" t="s">
        <v>160</v>
      </c>
      <c r="I333" s="7">
        <v>58000</v>
      </c>
      <c r="J333" s="7">
        <v>127</v>
      </c>
      <c r="K333" s="8">
        <v>0.03</v>
      </c>
      <c r="L333" s="7">
        <v>533.59</v>
      </c>
      <c r="M333" s="6"/>
      <c r="N333" s="18"/>
      <c r="O333" s="17"/>
    </row>
    <row r="334" spans="1:15" hidden="1" x14ac:dyDescent="0.3">
      <c r="A334" s="7" t="s">
        <v>206</v>
      </c>
      <c r="B334" s="7" t="s">
        <v>140</v>
      </c>
      <c r="C334" s="7" t="s">
        <v>163</v>
      </c>
      <c r="D334" s="7">
        <v>50</v>
      </c>
      <c r="E334" s="7" t="s">
        <v>162</v>
      </c>
      <c r="F334" s="7" t="s">
        <v>40</v>
      </c>
      <c r="G334" s="7" t="s">
        <v>161</v>
      </c>
      <c r="H334" s="7" t="s">
        <v>160</v>
      </c>
      <c r="I334" s="7">
        <v>42000</v>
      </c>
      <c r="J334" s="7">
        <v>169</v>
      </c>
      <c r="K334" s="8">
        <v>0.03</v>
      </c>
      <c r="L334" s="7">
        <v>305.01</v>
      </c>
      <c r="M334" s="6"/>
      <c r="N334" s="18"/>
      <c r="O334" s="17"/>
    </row>
    <row r="335" spans="1:15" hidden="1" x14ac:dyDescent="0.3">
      <c r="A335" s="7" t="s">
        <v>187</v>
      </c>
      <c r="B335" s="7" t="s">
        <v>53</v>
      </c>
      <c r="C335" s="7" t="s">
        <v>163</v>
      </c>
      <c r="D335" s="7">
        <v>42</v>
      </c>
      <c r="E335" s="7" t="s">
        <v>162</v>
      </c>
      <c r="F335" s="7" t="s">
        <v>121</v>
      </c>
      <c r="G335" s="7" t="s">
        <v>171</v>
      </c>
      <c r="H335" s="7" t="s">
        <v>182</v>
      </c>
      <c r="I335" s="7">
        <v>94000</v>
      </c>
      <c r="J335" s="7">
        <v>108</v>
      </c>
      <c r="K335" s="8">
        <v>7.0000000000000007E-2</v>
      </c>
      <c r="L335" s="7">
        <v>1175.5899999999999</v>
      </c>
      <c r="M335" s="6"/>
      <c r="N335" s="18"/>
      <c r="O335" s="17"/>
    </row>
    <row r="336" spans="1:15" hidden="1" x14ac:dyDescent="0.3">
      <c r="A336" s="7" t="s">
        <v>202</v>
      </c>
      <c r="B336" s="7" t="s">
        <v>41</v>
      </c>
      <c r="C336" s="7" t="s">
        <v>165</v>
      </c>
      <c r="D336" s="7">
        <v>27</v>
      </c>
      <c r="E336" s="7" t="s">
        <v>168</v>
      </c>
      <c r="F336" s="7" t="s">
        <v>126</v>
      </c>
      <c r="G336" s="7" t="s">
        <v>167</v>
      </c>
      <c r="H336" s="7" t="s">
        <v>160</v>
      </c>
      <c r="I336" s="7">
        <v>100000</v>
      </c>
      <c r="J336" s="7">
        <v>96</v>
      </c>
      <c r="K336" s="8">
        <v>0.06</v>
      </c>
      <c r="L336" s="7">
        <v>1314.14</v>
      </c>
      <c r="M336" s="6"/>
      <c r="N336" s="18"/>
      <c r="O336" s="17"/>
    </row>
    <row r="337" spans="1:15" hidden="1" x14ac:dyDescent="0.3">
      <c r="A337" s="7" t="s">
        <v>195</v>
      </c>
      <c r="B337" s="7" t="s">
        <v>113</v>
      </c>
      <c r="C337" s="7" t="s">
        <v>165</v>
      </c>
      <c r="D337" s="7">
        <v>66</v>
      </c>
      <c r="E337" s="7" t="s">
        <v>168</v>
      </c>
      <c r="F337" s="7" t="s">
        <v>14</v>
      </c>
      <c r="G337" s="7" t="s">
        <v>171</v>
      </c>
      <c r="H337" s="7" t="s">
        <v>182</v>
      </c>
      <c r="I337" s="7">
        <v>126000</v>
      </c>
      <c r="J337" s="7">
        <v>101</v>
      </c>
      <c r="K337" s="8">
        <v>7.0000000000000007E-2</v>
      </c>
      <c r="L337" s="7">
        <v>1654.44</v>
      </c>
      <c r="M337" s="6"/>
      <c r="N337" s="18"/>
      <c r="O337" s="17"/>
    </row>
    <row r="338" spans="1:15" hidden="1" x14ac:dyDescent="0.3">
      <c r="A338" s="7" t="s">
        <v>192</v>
      </c>
      <c r="B338" s="7" t="s">
        <v>41</v>
      </c>
      <c r="C338" s="7" t="s">
        <v>165</v>
      </c>
      <c r="D338" s="7">
        <v>63</v>
      </c>
      <c r="E338" s="7" t="s">
        <v>162</v>
      </c>
      <c r="F338" s="7" t="s">
        <v>100</v>
      </c>
      <c r="G338" s="7" t="s">
        <v>167</v>
      </c>
      <c r="H338" s="7" t="s">
        <v>160</v>
      </c>
      <c r="I338" s="7">
        <v>125000</v>
      </c>
      <c r="J338" s="7">
        <v>159</v>
      </c>
      <c r="K338" s="8">
        <v>0.03</v>
      </c>
      <c r="L338" s="7">
        <v>953.71</v>
      </c>
      <c r="M338" s="6"/>
      <c r="N338" s="18"/>
      <c r="O338" s="17"/>
    </row>
    <row r="339" spans="1:15" hidden="1" x14ac:dyDescent="0.3">
      <c r="A339" s="7" t="s">
        <v>174</v>
      </c>
      <c r="B339" s="7" t="s">
        <v>123</v>
      </c>
      <c r="C339" s="7" t="s">
        <v>165</v>
      </c>
      <c r="D339" s="7">
        <v>34</v>
      </c>
      <c r="E339" s="7" t="s">
        <v>168</v>
      </c>
      <c r="F339" s="7" t="s">
        <v>92</v>
      </c>
      <c r="G339" s="7" t="s">
        <v>167</v>
      </c>
      <c r="H339" s="7" t="s">
        <v>160</v>
      </c>
      <c r="I339" s="7">
        <v>150000</v>
      </c>
      <c r="J339" s="7">
        <v>143</v>
      </c>
      <c r="K339" s="8">
        <v>0.04</v>
      </c>
      <c r="L339" s="7">
        <v>1320.45</v>
      </c>
      <c r="M339" s="6"/>
      <c r="N339" s="18"/>
      <c r="O339" s="17"/>
    </row>
    <row r="340" spans="1:15" hidden="1" x14ac:dyDescent="0.3">
      <c r="A340" s="7" t="s">
        <v>193</v>
      </c>
      <c r="B340" s="7" t="s">
        <v>82</v>
      </c>
      <c r="C340" s="7" t="s">
        <v>165</v>
      </c>
      <c r="D340" s="7">
        <v>36</v>
      </c>
      <c r="E340" s="7" t="s">
        <v>162</v>
      </c>
      <c r="F340" s="7" t="s">
        <v>28</v>
      </c>
      <c r="G340" s="7" t="s">
        <v>167</v>
      </c>
      <c r="H340" s="7" t="s">
        <v>160</v>
      </c>
      <c r="I340" s="7">
        <v>148000</v>
      </c>
      <c r="J340" s="7">
        <v>60</v>
      </c>
      <c r="K340" s="8">
        <v>7.0000000000000007E-2</v>
      </c>
      <c r="L340" s="7">
        <v>2930.58</v>
      </c>
      <c r="M340" s="6"/>
      <c r="N340" s="18"/>
      <c r="O340" s="17"/>
    </row>
    <row r="341" spans="1:15" hidden="1" x14ac:dyDescent="0.3">
      <c r="A341" s="7" t="s">
        <v>192</v>
      </c>
      <c r="B341" s="7" t="s">
        <v>143</v>
      </c>
      <c r="C341" s="7" t="s">
        <v>165</v>
      </c>
      <c r="D341" s="7">
        <v>59</v>
      </c>
      <c r="E341" s="7" t="s">
        <v>168</v>
      </c>
      <c r="F341" s="7" t="s">
        <v>6</v>
      </c>
      <c r="G341" s="7" t="s">
        <v>161</v>
      </c>
      <c r="H341" s="7" t="s">
        <v>160</v>
      </c>
      <c r="I341" s="7">
        <v>60000</v>
      </c>
      <c r="J341" s="7">
        <v>37</v>
      </c>
      <c r="K341" s="8">
        <v>0.05</v>
      </c>
      <c r="L341" s="7">
        <v>1753.2</v>
      </c>
      <c r="M341" s="6"/>
      <c r="N341" s="18"/>
      <c r="O341" s="17"/>
    </row>
    <row r="342" spans="1:15" hidden="1" x14ac:dyDescent="0.3">
      <c r="A342" s="7" t="s">
        <v>191</v>
      </c>
      <c r="B342" s="7" t="s">
        <v>7</v>
      </c>
      <c r="C342" s="7" t="s">
        <v>165</v>
      </c>
      <c r="D342" s="7">
        <v>40</v>
      </c>
      <c r="E342" s="7" t="s">
        <v>168</v>
      </c>
      <c r="F342" s="7" t="s">
        <v>6</v>
      </c>
      <c r="G342" s="7" t="s">
        <v>171</v>
      </c>
      <c r="H342" s="7" t="s">
        <v>160</v>
      </c>
      <c r="I342" s="7">
        <v>49000</v>
      </c>
      <c r="J342" s="7">
        <v>37</v>
      </c>
      <c r="K342" s="8">
        <v>0.05</v>
      </c>
      <c r="L342" s="7">
        <v>1431.78</v>
      </c>
      <c r="M342" s="6"/>
      <c r="N342" s="18"/>
      <c r="O342" s="17"/>
    </row>
    <row r="343" spans="1:15" hidden="1" x14ac:dyDescent="0.3">
      <c r="A343" s="7" t="s">
        <v>190</v>
      </c>
      <c r="B343" s="7" t="s">
        <v>142</v>
      </c>
      <c r="C343" s="7" t="s">
        <v>163</v>
      </c>
      <c r="D343" s="7">
        <v>23</v>
      </c>
      <c r="E343" s="7" t="s">
        <v>162</v>
      </c>
      <c r="F343" s="7" t="s">
        <v>34</v>
      </c>
      <c r="G343" s="7" t="s">
        <v>171</v>
      </c>
      <c r="H343" s="7" t="s">
        <v>182</v>
      </c>
      <c r="I343" s="7">
        <v>131000</v>
      </c>
      <c r="J343" s="7">
        <v>61</v>
      </c>
      <c r="K343" s="8">
        <v>7.0000000000000007E-2</v>
      </c>
      <c r="L343" s="7">
        <v>2558.4299999999998</v>
      </c>
      <c r="M343" s="6"/>
      <c r="N343" s="18"/>
      <c r="O343" s="17"/>
    </row>
    <row r="344" spans="1:15" hidden="1" x14ac:dyDescent="0.3">
      <c r="A344" s="7" t="s">
        <v>166</v>
      </c>
      <c r="B344" s="7" t="s">
        <v>29</v>
      </c>
      <c r="C344" s="7" t="s">
        <v>165</v>
      </c>
      <c r="D344" s="7">
        <v>44</v>
      </c>
      <c r="E344" s="7" t="s">
        <v>162</v>
      </c>
      <c r="F344" s="7" t="s">
        <v>85</v>
      </c>
      <c r="G344" s="7" t="s">
        <v>167</v>
      </c>
      <c r="H344" s="7" t="s">
        <v>160</v>
      </c>
      <c r="I344" s="7">
        <v>138000</v>
      </c>
      <c r="J344" s="7">
        <v>105</v>
      </c>
      <c r="K344" s="8">
        <v>0.03</v>
      </c>
      <c r="L344" s="7">
        <v>1495.96</v>
      </c>
      <c r="M344" s="6"/>
      <c r="N344" s="18"/>
      <c r="O344" s="17"/>
    </row>
    <row r="345" spans="1:15" hidden="1" x14ac:dyDescent="0.3">
      <c r="A345" s="7" t="s">
        <v>195</v>
      </c>
      <c r="B345" s="7" t="s">
        <v>120</v>
      </c>
      <c r="C345" s="7" t="s">
        <v>165</v>
      </c>
      <c r="D345" s="7">
        <v>55</v>
      </c>
      <c r="E345" s="7" t="s">
        <v>162</v>
      </c>
      <c r="F345" s="7" t="s">
        <v>99</v>
      </c>
      <c r="G345" s="7" t="s">
        <v>167</v>
      </c>
      <c r="H345" s="7" t="s">
        <v>160</v>
      </c>
      <c r="I345" s="7">
        <v>143000</v>
      </c>
      <c r="J345" s="7">
        <v>77</v>
      </c>
      <c r="K345" s="8">
        <v>0.03</v>
      </c>
      <c r="L345" s="7">
        <v>2043.94</v>
      </c>
      <c r="M345" s="6"/>
      <c r="N345" s="18"/>
      <c r="O345" s="17"/>
    </row>
    <row r="346" spans="1:15" hidden="1" x14ac:dyDescent="0.3">
      <c r="A346" s="7" t="s">
        <v>174</v>
      </c>
      <c r="B346" s="7" t="s">
        <v>72</v>
      </c>
      <c r="C346" s="7" t="s">
        <v>165</v>
      </c>
      <c r="D346" s="7">
        <v>31</v>
      </c>
      <c r="E346" s="7" t="s">
        <v>162</v>
      </c>
      <c r="F346" s="7" t="s">
        <v>24</v>
      </c>
      <c r="G346" s="7" t="s">
        <v>167</v>
      </c>
      <c r="H346" s="7" t="s">
        <v>160</v>
      </c>
      <c r="I346" s="7">
        <v>76000</v>
      </c>
      <c r="J346" s="7">
        <v>49</v>
      </c>
      <c r="K346" s="8">
        <v>0.05</v>
      </c>
      <c r="L346" s="7">
        <v>1717.96</v>
      </c>
      <c r="M346" s="6"/>
      <c r="N346" s="18"/>
      <c r="O346" s="17"/>
    </row>
    <row r="347" spans="1:15" hidden="1" x14ac:dyDescent="0.3">
      <c r="A347" s="7" t="s">
        <v>176</v>
      </c>
      <c r="B347" s="7" t="s">
        <v>71</v>
      </c>
      <c r="C347" s="7" t="s">
        <v>165</v>
      </c>
      <c r="D347" s="7">
        <v>60</v>
      </c>
      <c r="E347" s="7" t="s">
        <v>162</v>
      </c>
      <c r="F347" s="7" t="s">
        <v>89</v>
      </c>
      <c r="G347" s="7" t="s">
        <v>171</v>
      </c>
      <c r="H347" s="7" t="s">
        <v>182</v>
      </c>
      <c r="I347" s="7">
        <v>91000</v>
      </c>
      <c r="J347" s="7">
        <v>92</v>
      </c>
      <c r="K347" s="8">
        <v>0.05</v>
      </c>
      <c r="L347" s="7">
        <v>1192.83</v>
      </c>
      <c r="M347" s="6"/>
      <c r="N347" s="18"/>
      <c r="O347" s="17"/>
    </row>
    <row r="348" spans="1:15" hidden="1" x14ac:dyDescent="0.3">
      <c r="A348" s="7" t="s">
        <v>188</v>
      </c>
      <c r="B348" s="7" t="s">
        <v>13</v>
      </c>
      <c r="C348" s="7" t="s">
        <v>165</v>
      </c>
      <c r="D348" s="7">
        <v>30</v>
      </c>
      <c r="E348" s="7" t="s">
        <v>186</v>
      </c>
      <c r="F348" s="7" t="s">
        <v>34</v>
      </c>
      <c r="G348" s="7" t="s">
        <v>167</v>
      </c>
      <c r="H348" s="7" t="s">
        <v>160</v>
      </c>
      <c r="I348" s="7">
        <v>67000</v>
      </c>
      <c r="J348" s="7">
        <v>148</v>
      </c>
      <c r="K348" s="8">
        <v>7.0000000000000007E-2</v>
      </c>
      <c r="L348" s="7">
        <v>677.13</v>
      </c>
      <c r="M348" s="6"/>
      <c r="N348" s="18"/>
      <c r="O348" s="17"/>
    </row>
    <row r="349" spans="1:15" hidden="1" x14ac:dyDescent="0.3">
      <c r="A349" s="7" t="s">
        <v>194</v>
      </c>
      <c r="B349" s="7" t="s">
        <v>90</v>
      </c>
      <c r="C349" s="7" t="s">
        <v>165</v>
      </c>
      <c r="D349" s="7">
        <v>31</v>
      </c>
      <c r="E349" s="7" t="s">
        <v>168</v>
      </c>
      <c r="F349" s="7" t="s">
        <v>112</v>
      </c>
      <c r="G349" s="7" t="s">
        <v>167</v>
      </c>
      <c r="H349" s="7" t="s">
        <v>160</v>
      </c>
      <c r="I349" s="7">
        <v>69000</v>
      </c>
      <c r="J349" s="7">
        <v>31</v>
      </c>
      <c r="K349" s="8">
        <v>0.04</v>
      </c>
      <c r="L349" s="7">
        <v>2346.4899999999998</v>
      </c>
      <c r="M349" s="6"/>
      <c r="N349" s="18"/>
      <c r="O349" s="17"/>
    </row>
    <row r="350" spans="1:15" hidden="1" x14ac:dyDescent="0.3">
      <c r="A350" s="7" t="s">
        <v>209</v>
      </c>
      <c r="B350" s="7" t="s">
        <v>128</v>
      </c>
      <c r="C350" s="7" t="s">
        <v>165</v>
      </c>
      <c r="D350" s="7">
        <v>37</v>
      </c>
      <c r="E350" s="7" t="s">
        <v>162</v>
      </c>
      <c r="F350" s="7" t="s">
        <v>91</v>
      </c>
      <c r="G350" s="7" t="s">
        <v>171</v>
      </c>
      <c r="H350" s="7" t="s">
        <v>182</v>
      </c>
      <c r="I350" s="7">
        <v>117000</v>
      </c>
      <c r="J350" s="7">
        <v>106</v>
      </c>
      <c r="K350" s="8">
        <v>0.05</v>
      </c>
      <c r="L350" s="7">
        <v>1367.67</v>
      </c>
      <c r="M350" s="6"/>
      <c r="N350" s="18"/>
      <c r="O350" s="17"/>
    </row>
    <row r="351" spans="1:15" hidden="1" x14ac:dyDescent="0.3">
      <c r="A351" s="7" t="s">
        <v>188</v>
      </c>
      <c r="B351" s="7" t="s">
        <v>141</v>
      </c>
      <c r="C351" s="7" t="s">
        <v>165</v>
      </c>
      <c r="D351" s="7">
        <v>60</v>
      </c>
      <c r="E351" s="7" t="s">
        <v>162</v>
      </c>
      <c r="F351" s="7" t="s">
        <v>68</v>
      </c>
      <c r="G351" s="7" t="s">
        <v>161</v>
      </c>
      <c r="H351" s="7" t="s">
        <v>179</v>
      </c>
      <c r="I351" s="7">
        <v>104000</v>
      </c>
      <c r="J351" s="7">
        <v>149</v>
      </c>
      <c r="K351" s="8">
        <v>0.05</v>
      </c>
      <c r="L351" s="7">
        <v>938.34</v>
      </c>
      <c r="M351" s="6"/>
      <c r="N351" s="18"/>
      <c r="O351" s="17"/>
    </row>
    <row r="352" spans="1:15" hidden="1" x14ac:dyDescent="0.3">
      <c r="A352" s="7" t="s">
        <v>187</v>
      </c>
      <c r="B352" s="7" t="s">
        <v>140</v>
      </c>
      <c r="C352" s="7" t="s">
        <v>163</v>
      </c>
      <c r="D352" s="7">
        <v>63</v>
      </c>
      <c r="E352" s="7" t="s">
        <v>162</v>
      </c>
      <c r="F352" s="7" t="s">
        <v>130</v>
      </c>
      <c r="G352" s="7" t="s">
        <v>161</v>
      </c>
      <c r="H352" s="7" t="s">
        <v>160</v>
      </c>
      <c r="I352" s="7">
        <v>35000</v>
      </c>
      <c r="J352" s="7">
        <v>80</v>
      </c>
      <c r="K352" s="8">
        <v>0.06</v>
      </c>
      <c r="L352" s="7">
        <v>531.9</v>
      </c>
      <c r="M352" s="6"/>
      <c r="N352" s="18"/>
      <c r="O352" s="17"/>
    </row>
    <row r="353" spans="1:15" hidden="1" x14ac:dyDescent="0.3">
      <c r="A353" s="7" t="s">
        <v>201</v>
      </c>
      <c r="B353" s="7" t="s">
        <v>75</v>
      </c>
      <c r="C353" s="7" t="s">
        <v>163</v>
      </c>
      <c r="D353" s="7">
        <v>21</v>
      </c>
      <c r="E353" s="7" t="s">
        <v>162</v>
      </c>
      <c r="F353" s="7" t="s">
        <v>127</v>
      </c>
      <c r="G353" s="7" t="s">
        <v>161</v>
      </c>
      <c r="H353" s="7" t="s">
        <v>179</v>
      </c>
      <c r="I353" s="7">
        <v>144000</v>
      </c>
      <c r="J353" s="7">
        <v>169</v>
      </c>
      <c r="K353" s="8">
        <v>0.06</v>
      </c>
      <c r="L353" s="7">
        <v>1264.18</v>
      </c>
      <c r="M353" s="6"/>
      <c r="N353" s="18"/>
      <c r="O353" s="17"/>
    </row>
    <row r="354" spans="1:15" hidden="1" x14ac:dyDescent="0.3">
      <c r="A354" s="7" t="s">
        <v>206</v>
      </c>
      <c r="B354" s="7" t="s">
        <v>51</v>
      </c>
      <c r="C354" s="7" t="s">
        <v>163</v>
      </c>
      <c r="D354" s="7">
        <v>69</v>
      </c>
      <c r="E354" s="7" t="s">
        <v>162</v>
      </c>
      <c r="F354" s="7" t="s">
        <v>46</v>
      </c>
      <c r="G354" s="7" t="s">
        <v>167</v>
      </c>
      <c r="H354" s="7" t="s">
        <v>160</v>
      </c>
      <c r="I354" s="7">
        <v>86000</v>
      </c>
      <c r="J354" s="7">
        <v>59</v>
      </c>
      <c r="K354" s="8">
        <v>0.03</v>
      </c>
      <c r="L354" s="7">
        <v>1569.59</v>
      </c>
      <c r="M354" s="6"/>
      <c r="N354" s="18"/>
      <c r="O354" s="17"/>
    </row>
    <row r="355" spans="1:15" hidden="1" x14ac:dyDescent="0.3">
      <c r="A355" s="7" t="s">
        <v>193</v>
      </c>
      <c r="B355" s="7" t="s">
        <v>137</v>
      </c>
      <c r="C355" s="7" t="s">
        <v>165</v>
      </c>
      <c r="D355" s="7">
        <v>70</v>
      </c>
      <c r="E355" s="7" t="s">
        <v>168</v>
      </c>
      <c r="F355" s="7" t="s">
        <v>68</v>
      </c>
      <c r="G355" s="7" t="s">
        <v>161</v>
      </c>
      <c r="H355" s="7" t="s">
        <v>160</v>
      </c>
      <c r="I355" s="7">
        <v>40000</v>
      </c>
      <c r="J355" s="7">
        <v>132</v>
      </c>
      <c r="K355" s="8">
        <v>7.0000000000000007E-2</v>
      </c>
      <c r="L355" s="7">
        <v>435.36</v>
      </c>
      <c r="M355" s="6"/>
      <c r="N355" s="18"/>
      <c r="O355" s="17"/>
    </row>
    <row r="356" spans="1:15" hidden="1" x14ac:dyDescent="0.3">
      <c r="A356" s="7" t="s">
        <v>169</v>
      </c>
      <c r="B356" s="7" t="s">
        <v>122</v>
      </c>
      <c r="C356" s="7" t="s">
        <v>165</v>
      </c>
      <c r="D356" s="7">
        <v>52</v>
      </c>
      <c r="E356" s="7" t="s">
        <v>162</v>
      </c>
      <c r="F356" s="7" t="s">
        <v>57</v>
      </c>
      <c r="G356" s="7" t="s">
        <v>161</v>
      </c>
      <c r="H356" s="7" t="s">
        <v>160</v>
      </c>
      <c r="I356" s="7">
        <v>50000</v>
      </c>
      <c r="J356" s="7">
        <v>122</v>
      </c>
      <c r="K356" s="8">
        <v>0.05</v>
      </c>
      <c r="L356" s="7">
        <v>523.63</v>
      </c>
      <c r="M356" s="6"/>
      <c r="N356" s="18"/>
      <c r="O356" s="17"/>
    </row>
    <row r="357" spans="1:15" hidden="1" x14ac:dyDescent="0.3">
      <c r="A357" s="7" t="s">
        <v>169</v>
      </c>
      <c r="B357" s="7" t="s">
        <v>134</v>
      </c>
      <c r="C357" s="7" t="s">
        <v>165</v>
      </c>
      <c r="D357" s="7">
        <v>28</v>
      </c>
      <c r="E357" s="7" t="s">
        <v>162</v>
      </c>
      <c r="F357" s="7" t="s">
        <v>127</v>
      </c>
      <c r="G357" s="7" t="s">
        <v>167</v>
      </c>
      <c r="H357" s="7" t="s">
        <v>160</v>
      </c>
      <c r="I357" s="7">
        <v>112000</v>
      </c>
      <c r="J357" s="7">
        <v>54</v>
      </c>
      <c r="K357" s="8">
        <v>7.0000000000000007E-2</v>
      </c>
      <c r="L357" s="7">
        <v>2423.86</v>
      </c>
      <c r="M357" s="6"/>
      <c r="N357" s="18"/>
      <c r="O357" s="17"/>
    </row>
    <row r="358" spans="1:15" hidden="1" x14ac:dyDescent="0.3">
      <c r="A358" s="7" t="s">
        <v>201</v>
      </c>
      <c r="B358" s="7" t="s">
        <v>37</v>
      </c>
      <c r="C358" s="7" t="s">
        <v>163</v>
      </c>
      <c r="D358" s="7">
        <v>56</v>
      </c>
      <c r="E358" s="7" t="s">
        <v>168</v>
      </c>
      <c r="F358" s="7" t="s">
        <v>130</v>
      </c>
      <c r="G358" s="7" t="s">
        <v>161</v>
      </c>
      <c r="H358" s="7" t="s">
        <v>179</v>
      </c>
      <c r="I358" s="7">
        <v>149000</v>
      </c>
      <c r="J358" s="7">
        <v>155</v>
      </c>
      <c r="K358" s="8">
        <v>7.0000000000000007E-2</v>
      </c>
      <c r="L358" s="7">
        <v>1463.11</v>
      </c>
      <c r="M358" s="6"/>
      <c r="N358" s="18"/>
      <c r="O358" s="17"/>
    </row>
    <row r="359" spans="1:15" hidden="1" x14ac:dyDescent="0.3">
      <c r="A359" s="7" t="s">
        <v>164</v>
      </c>
      <c r="B359" s="7" t="s">
        <v>101</v>
      </c>
      <c r="C359" s="7" t="s">
        <v>163</v>
      </c>
      <c r="D359" s="7">
        <v>42</v>
      </c>
      <c r="E359" s="7" t="s">
        <v>186</v>
      </c>
      <c r="F359" s="7" t="s">
        <v>89</v>
      </c>
      <c r="G359" s="7" t="s">
        <v>171</v>
      </c>
      <c r="H359" s="7" t="s">
        <v>182</v>
      </c>
      <c r="I359" s="7">
        <v>131000</v>
      </c>
      <c r="J359" s="7">
        <v>98</v>
      </c>
      <c r="K359" s="8">
        <v>0.04</v>
      </c>
      <c r="L359" s="7">
        <v>1569.14</v>
      </c>
      <c r="M359" s="6"/>
      <c r="N359" s="18"/>
      <c r="O359" s="17"/>
    </row>
    <row r="360" spans="1:15" hidden="1" x14ac:dyDescent="0.3">
      <c r="A360" s="7" t="s">
        <v>192</v>
      </c>
      <c r="B360" s="7" t="s">
        <v>23</v>
      </c>
      <c r="C360" s="7" t="s">
        <v>165</v>
      </c>
      <c r="D360" s="7">
        <v>30</v>
      </c>
      <c r="E360" s="7" t="s">
        <v>162</v>
      </c>
      <c r="F360" s="7" t="s">
        <v>34</v>
      </c>
      <c r="G360" s="7" t="s">
        <v>171</v>
      </c>
      <c r="H360" s="7" t="s">
        <v>182</v>
      </c>
      <c r="I360" s="7">
        <v>115000</v>
      </c>
      <c r="J360" s="7">
        <v>122</v>
      </c>
      <c r="K360" s="8">
        <v>0.05</v>
      </c>
      <c r="L360" s="7">
        <v>1204.3399999999999</v>
      </c>
      <c r="M360" s="6"/>
      <c r="N360" s="18"/>
      <c r="O360" s="17"/>
    </row>
    <row r="361" spans="1:15" hidden="1" x14ac:dyDescent="0.3">
      <c r="A361" s="7" t="s">
        <v>198</v>
      </c>
      <c r="B361" s="7" t="s">
        <v>139</v>
      </c>
      <c r="C361" s="7" t="s">
        <v>165</v>
      </c>
      <c r="D361" s="7">
        <v>39</v>
      </c>
      <c r="E361" s="7" t="s">
        <v>168</v>
      </c>
      <c r="F361" s="7" t="s">
        <v>50</v>
      </c>
      <c r="G361" s="7" t="s">
        <v>161</v>
      </c>
      <c r="H361" s="7" t="s">
        <v>179</v>
      </c>
      <c r="I361" s="7">
        <v>125000</v>
      </c>
      <c r="J361" s="7">
        <v>180</v>
      </c>
      <c r="K361" s="8">
        <v>0.03</v>
      </c>
      <c r="L361" s="7">
        <v>863.23</v>
      </c>
      <c r="M361" s="6"/>
      <c r="N361" s="18"/>
      <c r="O361" s="17"/>
    </row>
    <row r="362" spans="1:15" hidden="1" x14ac:dyDescent="0.3">
      <c r="A362" s="7" t="s">
        <v>205</v>
      </c>
      <c r="B362" s="7" t="s">
        <v>71</v>
      </c>
      <c r="C362" s="7" t="s">
        <v>165</v>
      </c>
      <c r="D362" s="7">
        <v>49</v>
      </c>
      <c r="E362" s="7" t="s">
        <v>168</v>
      </c>
      <c r="F362" s="7" t="s">
        <v>130</v>
      </c>
      <c r="G362" s="7" t="s">
        <v>167</v>
      </c>
      <c r="H362" s="7" t="s">
        <v>160</v>
      </c>
      <c r="I362" s="7">
        <v>52000</v>
      </c>
      <c r="J362" s="7">
        <v>148</v>
      </c>
      <c r="K362" s="8">
        <v>0.04</v>
      </c>
      <c r="L362" s="7">
        <v>445.69</v>
      </c>
      <c r="M362" s="6"/>
      <c r="N362" s="18"/>
      <c r="O362" s="17"/>
    </row>
    <row r="363" spans="1:15" hidden="1" x14ac:dyDescent="0.3">
      <c r="A363" s="7" t="s">
        <v>180</v>
      </c>
      <c r="B363" s="7" t="s">
        <v>32</v>
      </c>
      <c r="C363" s="7" t="s">
        <v>163</v>
      </c>
      <c r="D363" s="7">
        <v>32</v>
      </c>
      <c r="E363" s="7" t="s">
        <v>162</v>
      </c>
      <c r="F363" s="7" t="s">
        <v>138</v>
      </c>
      <c r="G363" s="7" t="s">
        <v>161</v>
      </c>
      <c r="H363" s="7" t="s">
        <v>179</v>
      </c>
      <c r="I363" s="7">
        <v>90000</v>
      </c>
      <c r="J363" s="7">
        <v>46</v>
      </c>
      <c r="K363" s="8">
        <v>0.04</v>
      </c>
      <c r="L363" s="7">
        <v>2113.61</v>
      </c>
      <c r="M363" s="6"/>
      <c r="N363" s="18"/>
      <c r="O363" s="17"/>
    </row>
    <row r="364" spans="1:15" hidden="1" x14ac:dyDescent="0.3">
      <c r="A364" s="7" t="s">
        <v>202</v>
      </c>
      <c r="B364" s="7" t="s">
        <v>83</v>
      </c>
      <c r="C364" s="7" t="s">
        <v>165</v>
      </c>
      <c r="D364" s="7">
        <v>56</v>
      </c>
      <c r="E364" s="7" t="s">
        <v>162</v>
      </c>
      <c r="F364" s="7" t="s">
        <v>31</v>
      </c>
      <c r="G364" s="7" t="s">
        <v>161</v>
      </c>
      <c r="H364" s="7" t="s">
        <v>160</v>
      </c>
      <c r="I364" s="7">
        <v>31000</v>
      </c>
      <c r="J364" s="7">
        <v>117</v>
      </c>
      <c r="K364" s="8">
        <v>0.05</v>
      </c>
      <c r="L364" s="7">
        <v>335.31</v>
      </c>
      <c r="M364" s="6"/>
      <c r="N364" s="18"/>
      <c r="O364" s="17"/>
    </row>
    <row r="365" spans="1:15" hidden="1" x14ac:dyDescent="0.3">
      <c r="A365" s="7" t="s">
        <v>203</v>
      </c>
      <c r="B365" s="7" t="s">
        <v>23</v>
      </c>
      <c r="C365" s="7" t="s">
        <v>165</v>
      </c>
      <c r="D365" s="7">
        <v>57</v>
      </c>
      <c r="E365" s="7" t="s">
        <v>162</v>
      </c>
      <c r="F365" s="7" t="s">
        <v>100</v>
      </c>
      <c r="G365" s="7" t="s">
        <v>161</v>
      </c>
      <c r="H365" s="7" t="s">
        <v>160</v>
      </c>
      <c r="I365" s="7">
        <v>51000</v>
      </c>
      <c r="J365" s="7">
        <v>130</v>
      </c>
      <c r="K365" s="8">
        <v>0.05</v>
      </c>
      <c r="L365" s="7">
        <v>508.9</v>
      </c>
      <c r="M365" s="6"/>
      <c r="N365" s="18"/>
      <c r="O365" s="17"/>
    </row>
    <row r="366" spans="1:15" hidden="1" x14ac:dyDescent="0.3">
      <c r="A366" s="7" t="s">
        <v>188</v>
      </c>
      <c r="B366" s="7" t="s">
        <v>137</v>
      </c>
      <c r="C366" s="7" t="s">
        <v>165</v>
      </c>
      <c r="D366" s="7">
        <v>55</v>
      </c>
      <c r="E366" s="7" t="s">
        <v>168</v>
      </c>
      <c r="F366" s="7" t="s">
        <v>14</v>
      </c>
      <c r="G366" s="7" t="s">
        <v>161</v>
      </c>
      <c r="H366" s="7" t="s">
        <v>179</v>
      </c>
      <c r="I366" s="7">
        <v>132000</v>
      </c>
      <c r="J366" s="7">
        <v>134</v>
      </c>
      <c r="K366" s="8">
        <v>0.03</v>
      </c>
      <c r="L366" s="7">
        <v>1160.49</v>
      </c>
      <c r="M366" s="6"/>
      <c r="N366" s="18"/>
      <c r="O366" s="17"/>
    </row>
    <row r="367" spans="1:15" hidden="1" x14ac:dyDescent="0.3">
      <c r="A367" s="7" t="s">
        <v>209</v>
      </c>
      <c r="B367" s="7" t="s">
        <v>136</v>
      </c>
      <c r="C367" s="7" t="s">
        <v>165</v>
      </c>
      <c r="D367" s="7">
        <v>34</v>
      </c>
      <c r="E367" s="7" t="s">
        <v>168</v>
      </c>
      <c r="F367" s="7" t="s">
        <v>124</v>
      </c>
      <c r="G367" s="7" t="s">
        <v>167</v>
      </c>
      <c r="H367" s="7" t="s">
        <v>160</v>
      </c>
      <c r="I367" s="7">
        <v>125000</v>
      </c>
      <c r="J367" s="7">
        <v>161</v>
      </c>
      <c r="K367" s="8">
        <v>0.03</v>
      </c>
      <c r="L367" s="7">
        <v>944.06</v>
      </c>
      <c r="M367" s="6"/>
      <c r="N367" s="18"/>
      <c r="O367" s="17"/>
    </row>
    <row r="368" spans="1:15" hidden="1" x14ac:dyDescent="0.3">
      <c r="A368" s="7" t="s">
        <v>187</v>
      </c>
      <c r="B368" s="7" t="s">
        <v>21</v>
      </c>
      <c r="C368" s="7" t="s">
        <v>163</v>
      </c>
      <c r="D368" s="7">
        <v>23</v>
      </c>
      <c r="E368" s="7" t="s">
        <v>168</v>
      </c>
      <c r="F368" s="7" t="s">
        <v>70</v>
      </c>
      <c r="G368" s="7" t="s">
        <v>167</v>
      </c>
      <c r="H368" s="7" t="s">
        <v>160</v>
      </c>
      <c r="I368" s="7">
        <v>117000</v>
      </c>
      <c r="J368" s="7">
        <v>86</v>
      </c>
      <c r="K368" s="8">
        <v>0.04</v>
      </c>
      <c r="L368" s="7">
        <v>1567.02</v>
      </c>
      <c r="M368" s="6"/>
      <c r="N368" s="18"/>
      <c r="O368" s="17"/>
    </row>
    <row r="369" spans="1:15" hidden="1" x14ac:dyDescent="0.3">
      <c r="A369" s="7" t="s">
        <v>206</v>
      </c>
      <c r="B369" s="7" t="s">
        <v>110</v>
      </c>
      <c r="C369" s="7" t="s">
        <v>163</v>
      </c>
      <c r="D369" s="7">
        <v>59</v>
      </c>
      <c r="E369" s="7" t="s">
        <v>168</v>
      </c>
      <c r="F369" s="7" t="s">
        <v>89</v>
      </c>
      <c r="G369" s="7" t="s">
        <v>167</v>
      </c>
      <c r="H369" s="7" t="s">
        <v>160</v>
      </c>
      <c r="I369" s="7">
        <v>31000</v>
      </c>
      <c r="J369" s="7">
        <v>51</v>
      </c>
      <c r="K369" s="8">
        <v>7.0000000000000007E-2</v>
      </c>
      <c r="L369" s="7">
        <v>704.49</v>
      </c>
      <c r="M369" s="6"/>
      <c r="N369" s="18"/>
      <c r="O369" s="17"/>
    </row>
    <row r="370" spans="1:15" hidden="1" x14ac:dyDescent="0.3">
      <c r="A370" s="7" t="s">
        <v>191</v>
      </c>
      <c r="B370" s="7" t="s">
        <v>135</v>
      </c>
      <c r="C370" s="7" t="s">
        <v>165</v>
      </c>
      <c r="D370" s="7">
        <v>23</v>
      </c>
      <c r="E370" s="7" t="s">
        <v>162</v>
      </c>
      <c r="F370" s="7" t="s">
        <v>12</v>
      </c>
      <c r="G370" s="7" t="s">
        <v>167</v>
      </c>
      <c r="H370" s="7" t="s">
        <v>160</v>
      </c>
      <c r="I370" s="7">
        <v>105000</v>
      </c>
      <c r="J370" s="7">
        <v>52</v>
      </c>
      <c r="K370" s="8">
        <v>0.03</v>
      </c>
      <c r="L370" s="7">
        <v>2155.84</v>
      </c>
      <c r="M370" s="6"/>
      <c r="N370" s="18"/>
      <c r="O370" s="17"/>
    </row>
    <row r="371" spans="1:15" hidden="1" x14ac:dyDescent="0.3">
      <c r="A371" s="7" t="s">
        <v>172</v>
      </c>
      <c r="B371" s="7" t="s">
        <v>106</v>
      </c>
      <c r="C371" s="7" t="s">
        <v>165</v>
      </c>
      <c r="D371" s="7">
        <v>46</v>
      </c>
      <c r="E371" s="7" t="s">
        <v>162</v>
      </c>
      <c r="F371" s="7" t="s">
        <v>86</v>
      </c>
      <c r="G371" s="7" t="s">
        <v>161</v>
      </c>
      <c r="H371" s="7" t="s">
        <v>160</v>
      </c>
      <c r="I371" s="7">
        <v>78000</v>
      </c>
      <c r="J371" s="7">
        <v>69</v>
      </c>
      <c r="K371" s="8">
        <v>0.06</v>
      </c>
      <c r="L371" s="7">
        <v>1339.42</v>
      </c>
      <c r="M371" s="6"/>
      <c r="N371" s="18"/>
      <c r="O371" s="17"/>
    </row>
    <row r="372" spans="1:15" hidden="1" x14ac:dyDescent="0.3">
      <c r="A372" s="7" t="s">
        <v>206</v>
      </c>
      <c r="B372" s="7" t="s">
        <v>83</v>
      </c>
      <c r="C372" s="7" t="s">
        <v>163</v>
      </c>
      <c r="D372" s="7">
        <v>45</v>
      </c>
      <c r="E372" s="7" t="s">
        <v>168</v>
      </c>
      <c r="F372" s="7" t="s">
        <v>100</v>
      </c>
      <c r="G372" s="7" t="s">
        <v>161</v>
      </c>
      <c r="H372" s="7" t="s">
        <v>179</v>
      </c>
      <c r="I372" s="7">
        <v>119000</v>
      </c>
      <c r="J372" s="7">
        <v>111</v>
      </c>
      <c r="K372" s="8">
        <v>7.0000000000000007E-2</v>
      </c>
      <c r="L372" s="7">
        <v>1459.37</v>
      </c>
      <c r="M372" s="6"/>
      <c r="N372" s="18"/>
      <c r="O372" s="17"/>
    </row>
    <row r="373" spans="1:15" hidden="1" x14ac:dyDescent="0.3">
      <c r="A373" s="7" t="s">
        <v>196</v>
      </c>
      <c r="B373" s="7" t="s">
        <v>37</v>
      </c>
      <c r="C373" s="7" t="s">
        <v>165</v>
      </c>
      <c r="D373" s="7">
        <v>40</v>
      </c>
      <c r="E373" s="7" t="s">
        <v>162</v>
      </c>
      <c r="F373" s="7" t="s">
        <v>86</v>
      </c>
      <c r="G373" s="7" t="s">
        <v>171</v>
      </c>
      <c r="H373" s="7" t="s">
        <v>160</v>
      </c>
      <c r="I373" s="7">
        <v>36000</v>
      </c>
      <c r="J373" s="7">
        <v>34</v>
      </c>
      <c r="K373" s="8">
        <v>0.04</v>
      </c>
      <c r="L373" s="7">
        <v>1121.72</v>
      </c>
      <c r="M373" s="6"/>
      <c r="N373" s="18"/>
      <c r="O373" s="17"/>
    </row>
    <row r="374" spans="1:15" hidden="1" x14ac:dyDescent="0.3">
      <c r="A374" s="7" t="s">
        <v>175</v>
      </c>
      <c r="B374" s="7" t="s">
        <v>134</v>
      </c>
      <c r="C374" s="7" t="s">
        <v>163</v>
      </c>
      <c r="D374" s="7">
        <v>24</v>
      </c>
      <c r="E374" s="7" t="s">
        <v>162</v>
      </c>
      <c r="F374" s="7" t="s">
        <v>52</v>
      </c>
      <c r="G374" s="7" t="s">
        <v>161</v>
      </c>
      <c r="H374" s="7" t="s">
        <v>179</v>
      </c>
      <c r="I374" s="7">
        <v>132000</v>
      </c>
      <c r="J374" s="7">
        <v>156</v>
      </c>
      <c r="K374" s="8">
        <v>0.05</v>
      </c>
      <c r="L374" s="7">
        <v>1152.44</v>
      </c>
      <c r="M374" s="6"/>
      <c r="N374" s="18"/>
      <c r="O374" s="17"/>
    </row>
    <row r="375" spans="1:15" hidden="1" x14ac:dyDescent="0.3">
      <c r="A375" s="7" t="s">
        <v>173</v>
      </c>
      <c r="B375" s="7" t="s">
        <v>81</v>
      </c>
      <c r="C375" s="7" t="s">
        <v>163</v>
      </c>
      <c r="D375" s="7">
        <v>47</v>
      </c>
      <c r="E375" s="7" t="s">
        <v>168</v>
      </c>
      <c r="F375" s="7" t="s">
        <v>100</v>
      </c>
      <c r="G375" s="7" t="s">
        <v>167</v>
      </c>
      <c r="H375" s="7" t="s">
        <v>160</v>
      </c>
      <c r="I375" s="7">
        <v>131000</v>
      </c>
      <c r="J375" s="7">
        <v>175</v>
      </c>
      <c r="K375" s="8">
        <v>7.0000000000000007E-2</v>
      </c>
      <c r="L375" s="7">
        <v>1196.56</v>
      </c>
      <c r="M375" s="6"/>
      <c r="N375" s="18"/>
      <c r="O375" s="17"/>
    </row>
    <row r="376" spans="1:15" hidden="1" x14ac:dyDescent="0.3">
      <c r="A376" s="7" t="s">
        <v>207</v>
      </c>
      <c r="B376" s="7" t="s">
        <v>133</v>
      </c>
      <c r="C376" s="7" t="s">
        <v>165</v>
      </c>
      <c r="D376" s="7">
        <v>27</v>
      </c>
      <c r="E376" s="7" t="s">
        <v>168</v>
      </c>
      <c r="F376" s="7" t="s">
        <v>89</v>
      </c>
      <c r="G376" s="7" t="s">
        <v>167</v>
      </c>
      <c r="H376" s="7" t="s">
        <v>160</v>
      </c>
      <c r="I376" s="7">
        <v>107000</v>
      </c>
      <c r="J376" s="7">
        <v>125</v>
      </c>
      <c r="K376" s="8">
        <v>0.06</v>
      </c>
      <c r="L376" s="7">
        <v>1153.25</v>
      </c>
      <c r="M376" s="6"/>
      <c r="N376" s="18"/>
      <c r="O376" s="17"/>
    </row>
    <row r="377" spans="1:15" hidden="1" x14ac:dyDescent="0.3">
      <c r="A377" s="7" t="s">
        <v>205</v>
      </c>
      <c r="B377" s="7" t="s">
        <v>129</v>
      </c>
      <c r="C377" s="7" t="s">
        <v>165</v>
      </c>
      <c r="D377" s="7">
        <v>28</v>
      </c>
      <c r="E377" s="7" t="s">
        <v>162</v>
      </c>
      <c r="F377" s="7" t="s">
        <v>95</v>
      </c>
      <c r="G377" s="7" t="s">
        <v>161</v>
      </c>
      <c r="H377" s="7" t="s">
        <v>160</v>
      </c>
      <c r="I377" s="7">
        <v>42000</v>
      </c>
      <c r="J377" s="7">
        <v>81</v>
      </c>
      <c r="K377" s="8">
        <v>0.04</v>
      </c>
      <c r="L377" s="7">
        <v>592.52</v>
      </c>
      <c r="M377" s="6"/>
      <c r="N377" s="18"/>
      <c r="O377" s="17"/>
    </row>
    <row r="378" spans="1:15" hidden="1" x14ac:dyDescent="0.3">
      <c r="A378" s="7" t="s">
        <v>201</v>
      </c>
      <c r="B378" s="7" t="s">
        <v>132</v>
      </c>
      <c r="C378" s="7" t="s">
        <v>163</v>
      </c>
      <c r="D378" s="7">
        <v>42</v>
      </c>
      <c r="E378" s="7" t="s">
        <v>168</v>
      </c>
      <c r="F378" s="7" t="s">
        <v>121</v>
      </c>
      <c r="G378" s="7" t="s">
        <v>167</v>
      </c>
      <c r="H378" s="7" t="s">
        <v>160</v>
      </c>
      <c r="I378" s="7">
        <v>61000</v>
      </c>
      <c r="J378" s="7">
        <v>145</v>
      </c>
      <c r="K378" s="8">
        <v>7.0000000000000007E-2</v>
      </c>
      <c r="L378" s="7">
        <v>624.54999999999995</v>
      </c>
      <c r="M378" s="6"/>
      <c r="N378" s="18"/>
      <c r="O378" s="17"/>
    </row>
    <row r="379" spans="1:15" hidden="1" x14ac:dyDescent="0.3">
      <c r="A379" s="7" t="s">
        <v>189</v>
      </c>
      <c r="B379" s="7" t="s">
        <v>123</v>
      </c>
      <c r="C379" s="7" t="s">
        <v>165</v>
      </c>
      <c r="D379" s="7">
        <v>43</v>
      </c>
      <c r="E379" s="7" t="s">
        <v>162</v>
      </c>
      <c r="F379" s="7" t="s">
        <v>130</v>
      </c>
      <c r="G379" s="7" t="s">
        <v>167</v>
      </c>
      <c r="H379" s="7" t="s">
        <v>160</v>
      </c>
      <c r="I379" s="7">
        <v>33000</v>
      </c>
      <c r="J379" s="7">
        <v>28</v>
      </c>
      <c r="K379" s="8">
        <v>0.05</v>
      </c>
      <c r="L379" s="7">
        <v>1251.1099999999999</v>
      </c>
      <c r="M379" s="6"/>
      <c r="N379" s="18"/>
      <c r="O379" s="17"/>
    </row>
    <row r="380" spans="1:15" hidden="1" x14ac:dyDescent="0.3">
      <c r="A380" s="7" t="s">
        <v>180</v>
      </c>
      <c r="B380" s="7" t="s">
        <v>21</v>
      </c>
      <c r="C380" s="7" t="s">
        <v>163</v>
      </c>
      <c r="D380" s="7">
        <v>20</v>
      </c>
      <c r="E380" s="7" t="s">
        <v>168</v>
      </c>
      <c r="F380" s="7" t="s">
        <v>48</v>
      </c>
      <c r="G380" s="7" t="s">
        <v>161</v>
      </c>
      <c r="H380" s="7" t="s">
        <v>160</v>
      </c>
      <c r="I380" s="7">
        <v>72000</v>
      </c>
      <c r="J380" s="7">
        <v>127</v>
      </c>
      <c r="K380" s="8">
        <v>0.06</v>
      </c>
      <c r="L380" s="7">
        <v>767.22</v>
      </c>
      <c r="M380" s="6"/>
      <c r="N380" s="18"/>
      <c r="O380" s="17"/>
    </row>
    <row r="381" spans="1:15" hidden="1" x14ac:dyDescent="0.3">
      <c r="A381" s="7" t="s">
        <v>187</v>
      </c>
      <c r="B381" s="7" t="s">
        <v>104</v>
      </c>
      <c r="C381" s="7" t="s">
        <v>163</v>
      </c>
      <c r="D381" s="7">
        <v>60</v>
      </c>
      <c r="E381" s="7" t="s">
        <v>162</v>
      </c>
      <c r="F381" s="7" t="s">
        <v>89</v>
      </c>
      <c r="G381" s="7" t="s">
        <v>167</v>
      </c>
      <c r="H381" s="7" t="s">
        <v>160</v>
      </c>
      <c r="I381" s="7">
        <v>134000</v>
      </c>
      <c r="J381" s="7">
        <v>83</v>
      </c>
      <c r="K381" s="8">
        <v>0.05</v>
      </c>
      <c r="L381" s="7">
        <v>1913.01</v>
      </c>
      <c r="M381" s="6"/>
      <c r="N381" s="18"/>
      <c r="O381" s="17"/>
    </row>
    <row r="382" spans="1:15" hidden="1" x14ac:dyDescent="0.3">
      <c r="A382" s="7" t="s">
        <v>169</v>
      </c>
      <c r="B382" s="7" t="s">
        <v>82</v>
      </c>
      <c r="C382" s="7" t="s">
        <v>165</v>
      </c>
      <c r="D382" s="7">
        <v>56</v>
      </c>
      <c r="E382" s="7" t="s">
        <v>162</v>
      </c>
      <c r="F382" s="7" t="s">
        <v>17</v>
      </c>
      <c r="G382" s="7" t="s">
        <v>167</v>
      </c>
      <c r="H382" s="7" t="s">
        <v>160</v>
      </c>
      <c r="I382" s="7">
        <v>34000</v>
      </c>
      <c r="J382" s="7">
        <v>93</v>
      </c>
      <c r="K382" s="8">
        <v>0.06</v>
      </c>
      <c r="L382" s="7">
        <v>458.05</v>
      </c>
      <c r="M382" s="6"/>
      <c r="N382" s="18"/>
      <c r="O382" s="17"/>
    </row>
    <row r="383" spans="1:15" hidden="1" x14ac:dyDescent="0.3">
      <c r="A383" s="7" t="s">
        <v>173</v>
      </c>
      <c r="B383" s="7" t="s">
        <v>25</v>
      </c>
      <c r="C383" s="7" t="s">
        <v>163</v>
      </c>
      <c r="D383" s="7">
        <v>59</v>
      </c>
      <c r="E383" s="7" t="s">
        <v>162</v>
      </c>
      <c r="F383" s="7" t="s">
        <v>131</v>
      </c>
      <c r="G383" s="7" t="s">
        <v>171</v>
      </c>
      <c r="H383" s="7" t="s">
        <v>160</v>
      </c>
      <c r="I383" s="7">
        <v>38000</v>
      </c>
      <c r="J383" s="7">
        <v>83</v>
      </c>
      <c r="K383" s="8">
        <v>0.04</v>
      </c>
      <c r="L383" s="7">
        <v>524.84</v>
      </c>
      <c r="M383" s="6"/>
      <c r="N383" s="18"/>
      <c r="O383" s="17"/>
    </row>
    <row r="384" spans="1:15" hidden="1" x14ac:dyDescent="0.3">
      <c r="A384" s="7" t="s">
        <v>200</v>
      </c>
      <c r="B384" s="7" t="s">
        <v>54</v>
      </c>
      <c r="C384" s="7" t="s">
        <v>163</v>
      </c>
      <c r="D384" s="7">
        <v>44</v>
      </c>
      <c r="E384" s="7" t="s">
        <v>162</v>
      </c>
      <c r="F384" s="7" t="s">
        <v>130</v>
      </c>
      <c r="G384" s="7" t="s">
        <v>167</v>
      </c>
      <c r="H384" s="7" t="s">
        <v>160</v>
      </c>
      <c r="I384" s="7">
        <v>137000</v>
      </c>
      <c r="J384" s="7">
        <v>164</v>
      </c>
      <c r="K384" s="8">
        <v>0.06</v>
      </c>
      <c r="L384" s="7">
        <v>1226.1300000000001</v>
      </c>
      <c r="M384" s="6"/>
      <c r="N384" s="18"/>
      <c r="O384" s="17"/>
    </row>
    <row r="385" spans="1:15" hidden="1" x14ac:dyDescent="0.3">
      <c r="A385" s="7" t="s">
        <v>208</v>
      </c>
      <c r="B385" s="7" t="s">
        <v>29</v>
      </c>
      <c r="C385" s="7" t="s">
        <v>165</v>
      </c>
      <c r="D385" s="7">
        <v>31</v>
      </c>
      <c r="E385" s="7" t="s">
        <v>186</v>
      </c>
      <c r="F385" s="7" t="s">
        <v>33</v>
      </c>
      <c r="G385" s="7" t="s">
        <v>171</v>
      </c>
      <c r="H385" s="7" t="s">
        <v>182</v>
      </c>
      <c r="I385" s="7">
        <v>125000</v>
      </c>
      <c r="J385" s="7">
        <v>100</v>
      </c>
      <c r="K385" s="8">
        <v>0.05</v>
      </c>
      <c r="L385" s="7">
        <v>1531.01</v>
      </c>
      <c r="M385" s="6"/>
      <c r="N385" s="18"/>
      <c r="O385" s="17"/>
    </row>
    <row r="386" spans="1:15" hidden="1" x14ac:dyDescent="0.3">
      <c r="A386" s="7" t="s">
        <v>198</v>
      </c>
      <c r="B386" s="7" t="s">
        <v>129</v>
      </c>
      <c r="C386" s="7" t="s">
        <v>165</v>
      </c>
      <c r="D386" s="7">
        <v>66</v>
      </c>
      <c r="E386" s="7" t="s">
        <v>162</v>
      </c>
      <c r="F386" s="7" t="s">
        <v>24</v>
      </c>
      <c r="G386" s="7" t="s">
        <v>167</v>
      </c>
      <c r="H386" s="7" t="s">
        <v>160</v>
      </c>
      <c r="I386" s="7">
        <v>102000</v>
      </c>
      <c r="J386" s="7">
        <v>108</v>
      </c>
      <c r="K386" s="8">
        <v>0.04</v>
      </c>
      <c r="L386" s="7">
        <v>1126.18</v>
      </c>
      <c r="M386" s="6"/>
      <c r="N386" s="18"/>
      <c r="O386" s="17"/>
    </row>
    <row r="387" spans="1:15" hidden="1" x14ac:dyDescent="0.3">
      <c r="A387" s="7" t="s">
        <v>174</v>
      </c>
      <c r="B387" s="7" t="s">
        <v>7</v>
      </c>
      <c r="C387" s="7" t="s">
        <v>165</v>
      </c>
      <c r="D387" s="7">
        <v>43</v>
      </c>
      <c r="E387" s="7" t="s">
        <v>162</v>
      </c>
      <c r="F387" s="7" t="s">
        <v>17</v>
      </c>
      <c r="G387" s="7" t="s">
        <v>161</v>
      </c>
      <c r="H387" s="7" t="s">
        <v>160</v>
      </c>
      <c r="I387" s="7">
        <v>32000</v>
      </c>
      <c r="J387" s="7">
        <v>85</v>
      </c>
      <c r="K387" s="8">
        <v>7.0000000000000007E-2</v>
      </c>
      <c r="L387" s="7">
        <v>478.56</v>
      </c>
      <c r="M387" s="6"/>
      <c r="N387" s="18"/>
      <c r="O387" s="17"/>
    </row>
    <row r="388" spans="1:15" hidden="1" x14ac:dyDescent="0.3">
      <c r="A388" s="7" t="s">
        <v>174</v>
      </c>
      <c r="B388" s="7" t="s">
        <v>104</v>
      </c>
      <c r="C388" s="7" t="s">
        <v>165</v>
      </c>
      <c r="D388" s="7">
        <v>22</v>
      </c>
      <c r="E388" s="7" t="s">
        <v>168</v>
      </c>
      <c r="F388" s="7" t="s">
        <v>109</v>
      </c>
      <c r="G388" s="7" t="s">
        <v>161</v>
      </c>
      <c r="H388" s="7" t="s">
        <v>179</v>
      </c>
      <c r="I388" s="7">
        <v>135000</v>
      </c>
      <c r="J388" s="7">
        <v>146</v>
      </c>
      <c r="K388" s="8">
        <v>0.04</v>
      </c>
      <c r="L388" s="7">
        <v>1169.3499999999999</v>
      </c>
      <c r="M388" s="6"/>
      <c r="N388" s="18"/>
      <c r="O388" s="17"/>
    </row>
    <row r="389" spans="1:15" hidden="1" x14ac:dyDescent="0.3">
      <c r="A389" s="7" t="s">
        <v>169</v>
      </c>
      <c r="B389" s="7" t="s">
        <v>97</v>
      </c>
      <c r="C389" s="7" t="s">
        <v>165</v>
      </c>
      <c r="D389" s="7">
        <v>56</v>
      </c>
      <c r="E389" s="7" t="s">
        <v>162</v>
      </c>
      <c r="F389" s="7" t="s">
        <v>12</v>
      </c>
      <c r="G389" s="7" t="s">
        <v>161</v>
      </c>
      <c r="H389" s="7" t="s">
        <v>179</v>
      </c>
      <c r="I389" s="7">
        <v>131000</v>
      </c>
      <c r="J389" s="7">
        <v>88</v>
      </c>
      <c r="K389" s="8">
        <v>0.05</v>
      </c>
      <c r="L389" s="7">
        <v>1781.26</v>
      </c>
      <c r="M389" s="6"/>
      <c r="N389" s="18"/>
      <c r="O389" s="17"/>
    </row>
    <row r="390" spans="1:15" hidden="1" x14ac:dyDescent="0.3">
      <c r="A390" s="7" t="s">
        <v>189</v>
      </c>
      <c r="B390" s="7" t="s">
        <v>128</v>
      </c>
      <c r="C390" s="7" t="s">
        <v>165</v>
      </c>
      <c r="D390" s="7">
        <v>46</v>
      </c>
      <c r="E390" s="7" t="s">
        <v>168</v>
      </c>
      <c r="F390" s="7" t="s">
        <v>109</v>
      </c>
      <c r="G390" s="7" t="s">
        <v>167</v>
      </c>
      <c r="H390" s="7" t="s">
        <v>160</v>
      </c>
      <c r="I390" s="7">
        <v>77000</v>
      </c>
      <c r="J390" s="7">
        <v>100</v>
      </c>
      <c r="K390" s="8">
        <v>0.04</v>
      </c>
      <c r="L390" s="7">
        <v>906.72</v>
      </c>
      <c r="M390" s="6"/>
      <c r="N390" s="18"/>
      <c r="O390" s="17"/>
    </row>
    <row r="391" spans="1:15" hidden="1" x14ac:dyDescent="0.3">
      <c r="A391" s="7" t="s">
        <v>185</v>
      </c>
      <c r="B391" s="7" t="s">
        <v>110</v>
      </c>
      <c r="C391" s="7" t="s">
        <v>165</v>
      </c>
      <c r="D391" s="7">
        <v>69</v>
      </c>
      <c r="E391" s="7" t="s">
        <v>162</v>
      </c>
      <c r="F391" s="7" t="s">
        <v>127</v>
      </c>
      <c r="G391" s="7" t="s">
        <v>161</v>
      </c>
      <c r="H391" s="7" t="s">
        <v>160</v>
      </c>
      <c r="I391" s="7">
        <v>66000</v>
      </c>
      <c r="J391" s="7">
        <v>95</v>
      </c>
      <c r="K391" s="8">
        <v>0.05</v>
      </c>
      <c r="L391" s="7">
        <v>842.71</v>
      </c>
      <c r="M391" s="6"/>
      <c r="N391" s="18"/>
      <c r="O391" s="17"/>
    </row>
    <row r="392" spans="1:15" hidden="1" x14ac:dyDescent="0.3">
      <c r="A392" s="7" t="s">
        <v>185</v>
      </c>
      <c r="B392" s="7" t="s">
        <v>98</v>
      </c>
      <c r="C392" s="7" t="s">
        <v>165</v>
      </c>
      <c r="D392" s="7">
        <v>52</v>
      </c>
      <c r="E392" s="7" t="s">
        <v>162</v>
      </c>
      <c r="F392" s="7" t="s">
        <v>36</v>
      </c>
      <c r="G392" s="7" t="s">
        <v>171</v>
      </c>
      <c r="H392" s="7" t="s">
        <v>160</v>
      </c>
      <c r="I392" s="7">
        <v>64000</v>
      </c>
      <c r="J392" s="7">
        <v>125</v>
      </c>
      <c r="K392" s="8">
        <v>0.04</v>
      </c>
      <c r="L392" s="7">
        <v>626.89</v>
      </c>
      <c r="M392" s="6"/>
      <c r="N392" s="18"/>
      <c r="O392" s="17"/>
    </row>
    <row r="393" spans="1:15" hidden="1" x14ac:dyDescent="0.3">
      <c r="A393" s="7" t="s">
        <v>188</v>
      </c>
      <c r="B393" s="7" t="s">
        <v>18</v>
      </c>
      <c r="C393" s="7" t="s">
        <v>165</v>
      </c>
      <c r="D393" s="7">
        <v>54</v>
      </c>
      <c r="E393" s="7" t="s">
        <v>162</v>
      </c>
      <c r="F393" s="7" t="s">
        <v>126</v>
      </c>
      <c r="G393" s="7" t="s">
        <v>167</v>
      </c>
      <c r="H393" s="7" t="s">
        <v>160</v>
      </c>
      <c r="I393" s="7">
        <v>111000</v>
      </c>
      <c r="J393" s="7">
        <v>111</v>
      </c>
      <c r="K393" s="8">
        <v>0.06</v>
      </c>
      <c r="L393" s="7">
        <v>1305.47</v>
      </c>
      <c r="M393" s="6"/>
      <c r="N393" s="18"/>
      <c r="O393" s="17"/>
    </row>
    <row r="394" spans="1:15" hidden="1" x14ac:dyDescent="0.3">
      <c r="A394" s="7" t="s">
        <v>188</v>
      </c>
      <c r="B394" s="7" t="s">
        <v>80</v>
      </c>
      <c r="C394" s="7" t="s">
        <v>165</v>
      </c>
      <c r="D394" s="7">
        <v>37</v>
      </c>
      <c r="E394" s="7" t="s">
        <v>168</v>
      </c>
      <c r="F394" s="7" t="s">
        <v>57</v>
      </c>
      <c r="G394" s="7" t="s">
        <v>161</v>
      </c>
      <c r="H394" s="7" t="s">
        <v>160</v>
      </c>
      <c r="I394" s="7">
        <v>38000</v>
      </c>
      <c r="J394" s="7">
        <v>83</v>
      </c>
      <c r="K394" s="8">
        <v>0.03</v>
      </c>
      <c r="L394" s="7">
        <v>507.54</v>
      </c>
      <c r="M394" s="6"/>
      <c r="N394" s="18"/>
      <c r="O394" s="17"/>
    </row>
    <row r="395" spans="1:15" hidden="1" x14ac:dyDescent="0.3">
      <c r="A395" s="7" t="s">
        <v>193</v>
      </c>
      <c r="B395" s="7" t="s">
        <v>125</v>
      </c>
      <c r="C395" s="7" t="s">
        <v>165</v>
      </c>
      <c r="D395" s="7">
        <v>56</v>
      </c>
      <c r="E395" s="7" t="s">
        <v>168</v>
      </c>
      <c r="F395" s="7" t="s">
        <v>105</v>
      </c>
      <c r="G395" s="7" t="s">
        <v>171</v>
      </c>
      <c r="H395" s="7" t="s">
        <v>160</v>
      </c>
      <c r="I395" s="7">
        <v>42000</v>
      </c>
      <c r="J395" s="7">
        <v>151</v>
      </c>
      <c r="K395" s="8">
        <v>0.05</v>
      </c>
      <c r="L395" s="7">
        <v>375.32</v>
      </c>
      <c r="M395" s="6"/>
      <c r="N395" s="18"/>
      <c r="O395" s="17"/>
    </row>
    <row r="396" spans="1:15" hidden="1" x14ac:dyDescent="0.3">
      <c r="A396" s="7" t="s">
        <v>207</v>
      </c>
      <c r="B396" s="7" t="s">
        <v>90</v>
      </c>
      <c r="C396" s="7" t="s">
        <v>165</v>
      </c>
      <c r="D396" s="7">
        <v>33</v>
      </c>
      <c r="E396" s="7" t="s">
        <v>168</v>
      </c>
      <c r="F396" s="7" t="s">
        <v>17</v>
      </c>
      <c r="G396" s="7" t="s">
        <v>167</v>
      </c>
      <c r="H396" s="7" t="s">
        <v>160</v>
      </c>
      <c r="I396" s="7">
        <v>123000</v>
      </c>
      <c r="J396" s="7">
        <v>163</v>
      </c>
      <c r="K396" s="8">
        <v>0.05</v>
      </c>
      <c r="L396" s="7">
        <v>1041.1500000000001</v>
      </c>
      <c r="M396" s="6"/>
      <c r="N396" s="18"/>
      <c r="O396" s="17"/>
    </row>
    <row r="397" spans="1:15" hidden="1" x14ac:dyDescent="0.3">
      <c r="A397" s="7" t="s">
        <v>206</v>
      </c>
      <c r="B397" s="7" t="s">
        <v>122</v>
      </c>
      <c r="C397" s="7" t="s">
        <v>163</v>
      </c>
      <c r="D397" s="7">
        <v>20</v>
      </c>
      <c r="E397" s="7" t="s">
        <v>162</v>
      </c>
      <c r="F397" s="7" t="s">
        <v>124</v>
      </c>
      <c r="G397" s="7" t="s">
        <v>161</v>
      </c>
      <c r="H397" s="7" t="s">
        <v>179</v>
      </c>
      <c r="I397" s="7">
        <v>125000</v>
      </c>
      <c r="J397" s="7">
        <v>77</v>
      </c>
      <c r="K397" s="8">
        <v>0.05</v>
      </c>
      <c r="L397" s="7">
        <v>1901.05</v>
      </c>
      <c r="M397" s="6"/>
      <c r="N397" s="18"/>
      <c r="O397" s="17"/>
    </row>
    <row r="398" spans="1:15" hidden="1" x14ac:dyDescent="0.3">
      <c r="A398" s="7" t="s">
        <v>205</v>
      </c>
      <c r="B398" s="7" t="s">
        <v>23</v>
      </c>
      <c r="C398" s="7" t="s">
        <v>165</v>
      </c>
      <c r="D398" s="7">
        <v>51</v>
      </c>
      <c r="E398" s="7" t="s">
        <v>168</v>
      </c>
      <c r="F398" s="7" t="s">
        <v>124</v>
      </c>
      <c r="G398" s="7" t="s">
        <v>171</v>
      </c>
      <c r="H398" s="7" t="s">
        <v>182</v>
      </c>
      <c r="I398" s="7">
        <v>115000</v>
      </c>
      <c r="J398" s="7">
        <v>132</v>
      </c>
      <c r="K398" s="8">
        <v>0.06</v>
      </c>
      <c r="L398" s="7">
        <v>1192.21</v>
      </c>
      <c r="M398" s="6"/>
      <c r="N398" s="18"/>
      <c r="O398" s="17"/>
    </row>
    <row r="399" spans="1:15" hidden="1" x14ac:dyDescent="0.3">
      <c r="A399" s="7" t="s">
        <v>183</v>
      </c>
      <c r="B399" s="7" t="s">
        <v>122</v>
      </c>
      <c r="C399" s="7" t="s">
        <v>165</v>
      </c>
      <c r="D399" s="7">
        <v>59</v>
      </c>
      <c r="E399" s="7" t="s">
        <v>162</v>
      </c>
      <c r="F399" s="7" t="s">
        <v>86</v>
      </c>
      <c r="G399" s="7" t="s">
        <v>167</v>
      </c>
      <c r="H399" s="7" t="s">
        <v>160</v>
      </c>
      <c r="I399" s="7">
        <v>106000</v>
      </c>
      <c r="J399" s="7">
        <v>168</v>
      </c>
      <c r="K399" s="8">
        <v>0.04</v>
      </c>
      <c r="L399" s="7">
        <v>825.05</v>
      </c>
      <c r="M399" s="6"/>
      <c r="N399" s="18"/>
      <c r="O399" s="17"/>
    </row>
    <row r="400" spans="1:15" hidden="1" x14ac:dyDescent="0.3">
      <c r="A400" s="7" t="s">
        <v>173</v>
      </c>
      <c r="B400" s="7" t="s">
        <v>123</v>
      </c>
      <c r="C400" s="7" t="s">
        <v>163</v>
      </c>
      <c r="D400" s="7">
        <v>24</v>
      </c>
      <c r="E400" s="7" t="s">
        <v>168</v>
      </c>
      <c r="F400" s="7" t="s">
        <v>95</v>
      </c>
      <c r="G400" s="7" t="s">
        <v>167</v>
      </c>
      <c r="H400" s="7" t="s">
        <v>160</v>
      </c>
      <c r="I400" s="7">
        <v>115000</v>
      </c>
      <c r="J400" s="7">
        <v>85</v>
      </c>
      <c r="K400" s="8">
        <v>7.0000000000000007E-2</v>
      </c>
      <c r="L400" s="7">
        <v>1719.83</v>
      </c>
      <c r="M400" s="6"/>
      <c r="N400" s="18"/>
      <c r="O400" s="17"/>
    </row>
    <row r="401" spans="1:15" hidden="1" x14ac:dyDescent="0.3">
      <c r="A401" s="7" t="s">
        <v>184</v>
      </c>
      <c r="B401" s="7" t="s">
        <v>72</v>
      </c>
      <c r="C401" s="7" t="s">
        <v>163</v>
      </c>
      <c r="D401" s="7">
        <v>35</v>
      </c>
      <c r="E401" s="7" t="s">
        <v>162</v>
      </c>
      <c r="F401" s="7" t="s">
        <v>22</v>
      </c>
      <c r="G401" s="7" t="s">
        <v>171</v>
      </c>
      <c r="H401" s="7" t="s">
        <v>182</v>
      </c>
      <c r="I401" s="7">
        <v>150000</v>
      </c>
      <c r="J401" s="7">
        <v>112</v>
      </c>
      <c r="K401" s="8">
        <v>0.04</v>
      </c>
      <c r="L401" s="7">
        <v>1607.01</v>
      </c>
      <c r="M401" s="6"/>
      <c r="N401" s="18"/>
      <c r="O401" s="17"/>
    </row>
    <row r="402" spans="1:15" hidden="1" x14ac:dyDescent="0.3">
      <c r="A402" s="7" t="s">
        <v>201</v>
      </c>
      <c r="B402" s="7" t="s">
        <v>110</v>
      </c>
      <c r="C402" s="7" t="s">
        <v>163</v>
      </c>
      <c r="D402" s="7">
        <v>68</v>
      </c>
      <c r="E402" s="7" t="s">
        <v>162</v>
      </c>
      <c r="F402" s="7" t="s">
        <v>26</v>
      </c>
      <c r="G402" s="7" t="s">
        <v>167</v>
      </c>
      <c r="H402" s="7" t="s">
        <v>160</v>
      </c>
      <c r="I402" s="7">
        <v>61000</v>
      </c>
      <c r="J402" s="7">
        <v>30</v>
      </c>
      <c r="K402" s="8">
        <v>0.05</v>
      </c>
      <c r="L402" s="7">
        <v>2167.29</v>
      </c>
      <c r="M402" s="6"/>
      <c r="N402" s="18"/>
      <c r="O402" s="17"/>
    </row>
    <row r="403" spans="1:15" hidden="1" x14ac:dyDescent="0.3">
      <c r="A403" s="7" t="s">
        <v>206</v>
      </c>
      <c r="B403" s="7" t="s">
        <v>27</v>
      </c>
      <c r="C403" s="7" t="s">
        <v>163</v>
      </c>
      <c r="D403" s="7">
        <v>28</v>
      </c>
      <c r="E403" s="7" t="s">
        <v>162</v>
      </c>
      <c r="F403" s="7" t="s">
        <v>52</v>
      </c>
      <c r="G403" s="7" t="s">
        <v>161</v>
      </c>
      <c r="H403" s="7" t="s">
        <v>160</v>
      </c>
      <c r="I403" s="7">
        <v>51000</v>
      </c>
      <c r="J403" s="7">
        <v>100</v>
      </c>
      <c r="K403" s="8">
        <v>0.06</v>
      </c>
      <c r="L403" s="7">
        <v>649.33000000000004</v>
      </c>
      <c r="M403" s="6"/>
      <c r="N403" s="18"/>
      <c r="O403" s="17"/>
    </row>
    <row r="404" spans="1:15" hidden="1" x14ac:dyDescent="0.3">
      <c r="A404" s="7" t="s">
        <v>196</v>
      </c>
      <c r="B404" s="7" t="s">
        <v>122</v>
      </c>
      <c r="C404" s="7" t="s">
        <v>165</v>
      </c>
      <c r="D404" s="7">
        <v>58</v>
      </c>
      <c r="E404" s="7" t="s">
        <v>168</v>
      </c>
      <c r="F404" s="7" t="s">
        <v>22</v>
      </c>
      <c r="G404" s="7" t="s">
        <v>161</v>
      </c>
      <c r="H404" s="7" t="s">
        <v>160</v>
      </c>
      <c r="I404" s="7">
        <v>71000</v>
      </c>
      <c r="J404" s="7">
        <v>114</v>
      </c>
      <c r="K404" s="8">
        <v>0.04</v>
      </c>
      <c r="L404" s="7">
        <v>749.64</v>
      </c>
      <c r="M404" s="6"/>
      <c r="N404" s="18"/>
      <c r="O404" s="17"/>
    </row>
    <row r="405" spans="1:15" hidden="1" x14ac:dyDescent="0.3">
      <c r="A405" s="7" t="s">
        <v>166</v>
      </c>
      <c r="B405" s="7" t="s">
        <v>47</v>
      </c>
      <c r="C405" s="7" t="s">
        <v>165</v>
      </c>
      <c r="D405" s="7">
        <v>64</v>
      </c>
      <c r="E405" s="7" t="s">
        <v>168</v>
      </c>
      <c r="F405" s="7" t="s">
        <v>121</v>
      </c>
      <c r="G405" s="7" t="s">
        <v>161</v>
      </c>
      <c r="H405" s="7" t="s">
        <v>179</v>
      </c>
      <c r="I405" s="7">
        <v>91000</v>
      </c>
      <c r="J405" s="7">
        <v>67</v>
      </c>
      <c r="K405" s="8">
        <v>0.04</v>
      </c>
      <c r="L405" s="7">
        <v>1517.77</v>
      </c>
      <c r="M405" s="6"/>
      <c r="N405" s="18"/>
      <c r="O405" s="17"/>
    </row>
    <row r="406" spans="1:15" hidden="1" x14ac:dyDescent="0.3">
      <c r="A406" s="7" t="s">
        <v>193</v>
      </c>
      <c r="B406" s="7" t="s">
        <v>120</v>
      </c>
      <c r="C406" s="7" t="s">
        <v>165</v>
      </c>
      <c r="D406" s="7">
        <v>58</v>
      </c>
      <c r="E406" s="7" t="s">
        <v>162</v>
      </c>
      <c r="F406" s="7" t="s">
        <v>50</v>
      </c>
      <c r="G406" s="7" t="s">
        <v>171</v>
      </c>
      <c r="H406" s="7" t="s">
        <v>182</v>
      </c>
      <c r="I406" s="7">
        <v>113000</v>
      </c>
      <c r="J406" s="7">
        <v>40</v>
      </c>
      <c r="K406" s="8">
        <v>0.05</v>
      </c>
      <c r="L406" s="7">
        <v>3072.82</v>
      </c>
      <c r="M406" s="6"/>
      <c r="N406" s="18"/>
      <c r="O406" s="17"/>
    </row>
    <row r="407" spans="1:15" hidden="1" x14ac:dyDescent="0.3">
      <c r="A407" s="7" t="s">
        <v>202</v>
      </c>
      <c r="B407" s="7" t="s">
        <v>44</v>
      </c>
      <c r="C407" s="7" t="s">
        <v>165</v>
      </c>
      <c r="D407" s="7">
        <v>59</v>
      </c>
      <c r="E407" s="7" t="s">
        <v>162</v>
      </c>
      <c r="F407" s="7" t="s">
        <v>26</v>
      </c>
      <c r="G407" s="7" t="s">
        <v>161</v>
      </c>
      <c r="H407" s="7" t="s">
        <v>160</v>
      </c>
      <c r="I407" s="7">
        <v>73000</v>
      </c>
      <c r="J407" s="7">
        <v>128</v>
      </c>
      <c r="K407" s="8">
        <v>0.05</v>
      </c>
      <c r="L407" s="7">
        <v>737.01</v>
      </c>
      <c r="M407" s="6"/>
      <c r="N407" s="18"/>
      <c r="O407" s="17"/>
    </row>
    <row r="408" spans="1:15" hidden="1" x14ac:dyDescent="0.3">
      <c r="A408" s="7" t="s">
        <v>190</v>
      </c>
      <c r="B408" s="7" t="s">
        <v>119</v>
      </c>
      <c r="C408" s="7" t="s">
        <v>163</v>
      </c>
      <c r="D408" s="7">
        <v>68</v>
      </c>
      <c r="E408" s="7" t="s">
        <v>162</v>
      </c>
      <c r="F408" s="7" t="s">
        <v>28</v>
      </c>
      <c r="G408" s="7" t="s">
        <v>161</v>
      </c>
      <c r="H408" s="7" t="s">
        <v>179</v>
      </c>
      <c r="I408" s="7">
        <v>112000</v>
      </c>
      <c r="J408" s="7">
        <v>119</v>
      </c>
      <c r="K408" s="8">
        <v>0.05</v>
      </c>
      <c r="L408" s="7">
        <v>1195.6300000000001</v>
      </c>
      <c r="M408" s="6"/>
      <c r="N408" s="18"/>
      <c r="O408" s="17"/>
    </row>
    <row r="409" spans="1:15" hidden="1" x14ac:dyDescent="0.3">
      <c r="A409" s="7" t="s">
        <v>181</v>
      </c>
      <c r="B409" s="7" t="s">
        <v>66</v>
      </c>
      <c r="C409" s="7" t="s">
        <v>165</v>
      </c>
      <c r="D409" s="7">
        <v>25</v>
      </c>
      <c r="E409" s="7" t="s">
        <v>168</v>
      </c>
      <c r="F409" s="7" t="s">
        <v>43</v>
      </c>
      <c r="G409" s="7" t="s">
        <v>171</v>
      </c>
      <c r="H409" s="7" t="s">
        <v>160</v>
      </c>
      <c r="I409" s="7">
        <v>44000</v>
      </c>
      <c r="J409" s="7">
        <v>96</v>
      </c>
      <c r="K409" s="8">
        <v>7.0000000000000007E-2</v>
      </c>
      <c r="L409" s="7">
        <v>599.88</v>
      </c>
      <c r="M409" s="6"/>
      <c r="N409" s="18"/>
      <c r="O409" s="17"/>
    </row>
    <row r="410" spans="1:15" hidden="1" x14ac:dyDescent="0.3">
      <c r="A410" s="7" t="s">
        <v>169</v>
      </c>
      <c r="B410" s="7" t="s">
        <v>71</v>
      </c>
      <c r="C410" s="7" t="s">
        <v>165</v>
      </c>
      <c r="D410" s="7">
        <v>46</v>
      </c>
      <c r="E410" s="7" t="s">
        <v>186</v>
      </c>
      <c r="F410" s="7" t="s">
        <v>105</v>
      </c>
      <c r="G410" s="7" t="s">
        <v>167</v>
      </c>
      <c r="H410" s="7" t="s">
        <v>160</v>
      </c>
      <c r="I410" s="7">
        <v>57000</v>
      </c>
      <c r="J410" s="7">
        <v>45</v>
      </c>
      <c r="K410" s="8">
        <v>0.03</v>
      </c>
      <c r="L410" s="7">
        <v>1340.83</v>
      </c>
      <c r="M410" s="6"/>
      <c r="N410" s="18"/>
      <c r="O410" s="17"/>
    </row>
    <row r="411" spans="1:15" hidden="1" x14ac:dyDescent="0.3">
      <c r="A411" s="7" t="s">
        <v>183</v>
      </c>
      <c r="B411" s="7" t="s">
        <v>15</v>
      </c>
      <c r="C411" s="7" t="s">
        <v>165</v>
      </c>
      <c r="D411" s="7">
        <v>44</v>
      </c>
      <c r="E411" s="7" t="s">
        <v>168</v>
      </c>
      <c r="F411" s="7" t="s">
        <v>46</v>
      </c>
      <c r="G411" s="7" t="s">
        <v>161</v>
      </c>
      <c r="H411" s="7" t="s">
        <v>160</v>
      </c>
      <c r="I411" s="7">
        <v>42000</v>
      </c>
      <c r="J411" s="7">
        <v>128</v>
      </c>
      <c r="K411" s="8">
        <v>0.05</v>
      </c>
      <c r="L411" s="7">
        <v>424.03</v>
      </c>
      <c r="M411" s="6"/>
      <c r="N411" s="18"/>
      <c r="O411" s="17"/>
    </row>
    <row r="412" spans="1:15" hidden="1" x14ac:dyDescent="0.3">
      <c r="A412" s="7" t="s">
        <v>169</v>
      </c>
      <c r="B412" s="7" t="s">
        <v>72</v>
      </c>
      <c r="C412" s="7" t="s">
        <v>165</v>
      </c>
      <c r="D412" s="7">
        <v>40</v>
      </c>
      <c r="E412" s="7" t="s">
        <v>162</v>
      </c>
      <c r="F412" s="7" t="s">
        <v>94</v>
      </c>
      <c r="G412" s="7" t="s">
        <v>171</v>
      </c>
      <c r="H412" s="7" t="s">
        <v>182</v>
      </c>
      <c r="I412" s="7">
        <v>142000</v>
      </c>
      <c r="J412" s="7">
        <v>26</v>
      </c>
      <c r="K412" s="8">
        <v>0.06</v>
      </c>
      <c r="L412" s="7">
        <v>5837.85</v>
      </c>
      <c r="M412" s="6"/>
      <c r="N412" s="18"/>
      <c r="O412" s="17"/>
    </row>
    <row r="413" spans="1:15" hidden="1" x14ac:dyDescent="0.3">
      <c r="A413" s="7" t="s">
        <v>181</v>
      </c>
      <c r="B413" s="7" t="s">
        <v>98</v>
      </c>
      <c r="C413" s="7" t="s">
        <v>165</v>
      </c>
      <c r="D413" s="7">
        <v>58</v>
      </c>
      <c r="E413" s="7" t="s">
        <v>162</v>
      </c>
      <c r="F413" s="7" t="s">
        <v>65</v>
      </c>
      <c r="G413" s="7" t="s">
        <v>167</v>
      </c>
      <c r="H413" s="7" t="s">
        <v>160</v>
      </c>
      <c r="I413" s="7">
        <v>109000</v>
      </c>
      <c r="J413" s="7">
        <v>106</v>
      </c>
      <c r="K413" s="8">
        <v>0.05</v>
      </c>
      <c r="L413" s="7">
        <v>1274.1500000000001</v>
      </c>
      <c r="M413" s="6"/>
      <c r="N413" s="18"/>
      <c r="O413" s="17"/>
    </row>
    <row r="414" spans="1:15" hidden="1" x14ac:dyDescent="0.3">
      <c r="A414" s="7" t="s">
        <v>166</v>
      </c>
      <c r="B414" s="7" t="s">
        <v>37</v>
      </c>
      <c r="C414" s="7" t="s">
        <v>165</v>
      </c>
      <c r="D414" s="7">
        <v>48</v>
      </c>
      <c r="E414" s="7" t="s">
        <v>168</v>
      </c>
      <c r="F414" s="7" t="s">
        <v>28</v>
      </c>
      <c r="G414" s="7" t="s">
        <v>161</v>
      </c>
      <c r="H414" s="7" t="s">
        <v>179</v>
      </c>
      <c r="I414" s="7">
        <v>94000</v>
      </c>
      <c r="J414" s="7">
        <v>62</v>
      </c>
      <c r="K414" s="8">
        <v>7.0000000000000007E-2</v>
      </c>
      <c r="L414" s="7">
        <v>1811.16</v>
      </c>
      <c r="M414" s="6"/>
      <c r="N414" s="18"/>
      <c r="O414" s="17"/>
    </row>
    <row r="415" spans="1:15" hidden="1" x14ac:dyDescent="0.3">
      <c r="A415" s="7" t="s">
        <v>200</v>
      </c>
      <c r="B415" s="7" t="s">
        <v>118</v>
      </c>
      <c r="C415" s="7" t="s">
        <v>163</v>
      </c>
      <c r="D415" s="7">
        <v>20</v>
      </c>
      <c r="E415" s="7" t="s">
        <v>168</v>
      </c>
      <c r="F415" s="7" t="s">
        <v>40</v>
      </c>
      <c r="G415" s="7" t="s">
        <v>167</v>
      </c>
      <c r="H415" s="7" t="s">
        <v>160</v>
      </c>
      <c r="I415" s="7">
        <v>118000</v>
      </c>
      <c r="J415" s="7">
        <v>114</v>
      </c>
      <c r="K415" s="8">
        <v>0.04</v>
      </c>
      <c r="L415" s="7">
        <v>1245.8800000000001</v>
      </c>
      <c r="M415" s="6"/>
      <c r="N415" s="18"/>
      <c r="O415" s="17"/>
    </row>
    <row r="416" spans="1:15" hidden="1" x14ac:dyDescent="0.3">
      <c r="A416" s="7" t="s">
        <v>198</v>
      </c>
      <c r="B416" s="7" t="s">
        <v>117</v>
      </c>
      <c r="C416" s="7" t="s">
        <v>165</v>
      </c>
      <c r="D416" s="7">
        <v>20</v>
      </c>
      <c r="E416" s="7" t="s">
        <v>168</v>
      </c>
      <c r="F416" s="7" t="s">
        <v>6</v>
      </c>
      <c r="G416" s="7" t="s">
        <v>171</v>
      </c>
      <c r="H416" s="7" t="s">
        <v>160</v>
      </c>
      <c r="I416" s="7">
        <v>73000</v>
      </c>
      <c r="J416" s="7">
        <v>160</v>
      </c>
      <c r="K416" s="8">
        <v>0.03</v>
      </c>
      <c r="L416" s="7">
        <v>554.13</v>
      </c>
      <c r="M416" s="6"/>
      <c r="N416" s="18"/>
      <c r="O416" s="17"/>
    </row>
    <row r="417" spans="1:15" hidden="1" x14ac:dyDescent="0.3">
      <c r="A417" s="7" t="s">
        <v>192</v>
      </c>
      <c r="B417" s="7" t="s">
        <v>83</v>
      </c>
      <c r="C417" s="7" t="s">
        <v>165</v>
      </c>
      <c r="D417" s="7">
        <v>25</v>
      </c>
      <c r="E417" s="7" t="s">
        <v>162</v>
      </c>
      <c r="F417" s="7" t="s">
        <v>22</v>
      </c>
      <c r="G417" s="7" t="s">
        <v>171</v>
      </c>
      <c r="H417" s="7" t="s">
        <v>182</v>
      </c>
      <c r="I417" s="7">
        <v>129000</v>
      </c>
      <c r="J417" s="7">
        <v>76</v>
      </c>
      <c r="K417" s="8">
        <v>0.03</v>
      </c>
      <c r="L417" s="7">
        <v>1865.84</v>
      </c>
      <c r="M417" s="6"/>
      <c r="N417" s="18"/>
      <c r="O417" s="17"/>
    </row>
    <row r="418" spans="1:15" hidden="1" x14ac:dyDescent="0.3">
      <c r="A418" s="7" t="s">
        <v>181</v>
      </c>
      <c r="B418" s="7" t="s">
        <v>116</v>
      </c>
      <c r="C418" s="7" t="s">
        <v>165</v>
      </c>
      <c r="D418" s="7">
        <v>55</v>
      </c>
      <c r="E418" s="7" t="s">
        <v>162</v>
      </c>
      <c r="F418" s="7" t="s">
        <v>89</v>
      </c>
      <c r="G418" s="7" t="s">
        <v>161</v>
      </c>
      <c r="H418" s="7" t="s">
        <v>179</v>
      </c>
      <c r="I418" s="7">
        <v>150000</v>
      </c>
      <c r="J418" s="7">
        <v>76</v>
      </c>
      <c r="K418" s="8">
        <v>7.0000000000000007E-2</v>
      </c>
      <c r="L418" s="7">
        <v>2449.06</v>
      </c>
      <c r="M418" s="6"/>
      <c r="N418" s="18"/>
      <c r="O418" s="17"/>
    </row>
    <row r="419" spans="1:15" hidden="1" x14ac:dyDescent="0.3">
      <c r="A419" s="7" t="s">
        <v>203</v>
      </c>
      <c r="B419" s="7" t="s">
        <v>115</v>
      </c>
      <c r="C419" s="7" t="s">
        <v>165</v>
      </c>
      <c r="D419" s="7">
        <v>31</v>
      </c>
      <c r="E419" s="7" t="s">
        <v>168</v>
      </c>
      <c r="F419" s="7" t="s">
        <v>38</v>
      </c>
      <c r="G419" s="7" t="s">
        <v>171</v>
      </c>
      <c r="H419" s="7" t="s">
        <v>182</v>
      </c>
      <c r="I419" s="7">
        <v>84000</v>
      </c>
      <c r="J419" s="7">
        <v>140</v>
      </c>
      <c r="K419" s="8">
        <v>0.03</v>
      </c>
      <c r="L419" s="7">
        <v>711.85</v>
      </c>
      <c r="M419" s="6"/>
      <c r="N419" s="18"/>
      <c r="O419" s="17"/>
    </row>
    <row r="420" spans="1:15" hidden="1" x14ac:dyDescent="0.3">
      <c r="A420" s="7" t="s">
        <v>178</v>
      </c>
      <c r="B420" s="7" t="s">
        <v>83</v>
      </c>
      <c r="C420" s="7" t="s">
        <v>165</v>
      </c>
      <c r="D420" s="7">
        <v>55</v>
      </c>
      <c r="E420" s="7" t="s">
        <v>168</v>
      </c>
      <c r="F420" s="7" t="s">
        <v>43</v>
      </c>
      <c r="G420" s="7" t="s">
        <v>171</v>
      </c>
      <c r="H420" s="7" t="s">
        <v>182</v>
      </c>
      <c r="I420" s="7">
        <v>91000</v>
      </c>
      <c r="J420" s="7">
        <v>87</v>
      </c>
      <c r="K420" s="8">
        <v>0.03</v>
      </c>
      <c r="L420" s="7">
        <v>1165.1500000000001</v>
      </c>
      <c r="M420" s="6"/>
      <c r="N420" s="18"/>
      <c r="O420" s="17"/>
    </row>
    <row r="421" spans="1:15" hidden="1" x14ac:dyDescent="0.3">
      <c r="A421" s="7" t="s">
        <v>205</v>
      </c>
      <c r="B421" s="7" t="s">
        <v>114</v>
      </c>
      <c r="C421" s="7" t="s">
        <v>165</v>
      </c>
      <c r="D421" s="7">
        <v>32</v>
      </c>
      <c r="E421" s="7" t="s">
        <v>168</v>
      </c>
      <c r="F421" s="7" t="s">
        <v>89</v>
      </c>
      <c r="G421" s="7" t="s">
        <v>161</v>
      </c>
      <c r="H421" s="7" t="s">
        <v>179</v>
      </c>
      <c r="I421" s="7">
        <v>101000</v>
      </c>
      <c r="J421" s="7">
        <v>32</v>
      </c>
      <c r="K421" s="8">
        <v>0.06</v>
      </c>
      <c r="L421" s="7">
        <v>3423.35</v>
      </c>
      <c r="M421" s="6"/>
      <c r="N421" s="18"/>
      <c r="O421" s="17"/>
    </row>
    <row r="422" spans="1:15" hidden="1" x14ac:dyDescent="0.3">
      <c r="A422" s="7" t="s">
        <v>176</v>
      </c>
      <c r="B422" s="7" t="s">
        <v>45</v>
      </c>
      <c r="C422" s="7" t="s">
        <v>165</v>
      </c>
      <c r="D422" s="7">
        <v>58</v>
      </c>
      <c r="E422" s="7" t="s">
        <v>168</v>
      </c>
      <c r="F422" s="7" t="s">
        <v>92</v>
      </c>
      <c r="G422" s="7" t="s">
        <v>167</v>
      </c>
      <c r="H422" s="7" t="s">
        <v>160</v>
      </c>
      <c r="I422" s="7">
        <v>136000</v>
      </c>
      <c r="J422" s="7">
        <v>75</v>
      </c>
      <c r="K422" s="8">
        <v>0.06</v>
      </c>
      <c r="L422" s="7">
        <v>2179.0100000000002</v>
      </c>
      <c r="M422" s="6"/>
      <c r="N422" s="18"/>
      <c r="O422" s="17"/>
    </row>
    <row r="423" spans="1:15" hidden="1" x14ac:dyDescent="0.3">
      <c r="A423" s="7" t="s">
        <v>172</v>
      </c>
      <c r="B423" s="7" t="s">
        <v>93</v>
      </c>
      <c r="C423" s="7" t="s">
        <v>165</v>
      </c>
      <c r="D423" s="7">
        <v>20</v>
      </c>
      <c r="E423" s="7" t="s">
        <v>162</v>
      </c>
      <c r="F423" s="7" t="s">
        <v>52</v>
      </c>
      <c r="G423" s="7" t="s">
        <v>161</v>
      </c>
      <c r="H423" s="7" t="s">
        <v>160</v>
      </c>
      <c r="I423" s="7">
        <v>61000</v>
      </c>
      <c r="J423" s="7">
        <v>54</v>
      </c>
      <c r="K423" s="8">
        <v>0.05</v>
      </c>
      <c r="L423" s="7">
        <v>1263.82</v>
      </c>
      <c r="M423" s="6"/>
      <c r="N423" s="18"/>
      <c r="O423" s="17"/>
    </row>
    <row r="424" spans="1:15" hidden="1" x14ac:dyDescent="0.3">
      <c r="A424" s="7" t="s">
        <v>180</v>
      </c>
      <c r="B424" s="7" t="s">
        <v>113</v>
      </c>
      <c r="C424" s="7" t="s">
        <v>163</v>
      </c>
      <c r="D424" s="7">
        <v>26</v>
      </c>
      <c r="E424" s="7" t="s">
        <v>162</v>
      </c>
      <c r="F424" s="7" t="s">
        <v>24</v>
      </c>
      <c r="G424" s="7" t="s">
        <v>167</v>
      </c>
      <c r="H424" s="7" t="s">
        <v>160</v>
      </c>
      <c r="I424" s="7">
        <v>128000</v>
      </c>
      <c r="J424" s="7">
        <v>42</v>
      </c>
      <c r="K424" s="8">
        <v>0.03</v>
      </c>
      <c r="L424" s="7">
        <v>3214.22</v>
      </c>
      <c r="M424" s="6"/>
      <c r="N424" s="18"/>
      <c r="O424" s="17"/>
    </row>
    <row r="425" spans="1:15" hidden="1" x14ac:dyDescent="0.3">
      <c r="A425" s="7" t="s">
        <v>174</v>
      </c>
      <c r="B425" s="7" t="s">
        <v>80</v>
      </c>
      <c r="C425" s="7" t="s">
        <v>165</v>
      </c>
      <c r="D425" s="7">
        <v>49</v>
      </c>
      <c r="E425" s="7" t="s">
        <v>168</v>
      </c>
      <c r="F425" s="7" t="s">
        <v>112</v>
      </c>
      <c r="G425" s="7" t="s">
        <v>167</v>
      </c>
      <c r="H425" s="7" t="s">
        <v>160</v>
      </c>
      <c r="I425" s="7">
        <v>48000</v>
      </c>
      <c r="J425" s="7">
        <v>131</v>
      </c>
      <c r="K425" s="8">
        <v>0.04</v>
      </c>
      <c r="L425" s="7">
        <v>452.82</v>
      </c>
      <c r="M425" s="6"/>
      <c r="N425" s="18"/>
      <c r="O425" s="17"/>
    </row>
    <row r="426" spans="1:15" hidden="1" x14ac:dyDescent="0.3">
      <c r="A426" s="7" t="s">
        <v>166</v>
      </c>
      <c r="B426" s="7" t="s">
        <v>111</v>
      </c>
      <c r="C426" s="7" t="s">
        <v>165</v>
      </c>
      <c r="D426" s="7">
        <v>67</v>
      </c>
      <c r="E426" s="7" t="s">
        <v>162</v>
      </c>
      <c r="F426" s="7" t="s">
        <v>52</v>
      </c>
      <c r="G426" s="7" t="s">
        <v>161</v>
      </c>
      <c r="H426" s="7" t="s">
        <v>179</v>
      </c>
      <c r="I426" s="7">
        <v>107000</v>
      </c>
      <c r="J426" s="7">
        <v>155</v>
      </c>
      <c r="K426" s="8">
        <v>0.03</v>
      </c>
      <c r="L426" s="7">
        <v>833.54</v>
      </c>
      <c r="M426" s="6"/>
      <c r="N426" s="18"/>
      <c r="O426" s="17"/>
    </row>
    <row r="427" spans="1:15" hidden="1" x14ac:dyDescent="0.3">
      <c r="A427" s="7" t="s">
        <v>199</v>
      </c>
      <c r="B427" s="7" t="s">
        <v>110</v>
      </c>
      <c r="C427" s="7" t="s">
        <v>165</v>
      </c>
      <c r="D427" s="7">
        <v>45</v>
      </c>
      <c r="E427" s="7" t="s">
        <v>162</v>
      </c>
      <c r="F427" s="7" t="s">
        <v>109</v>
      </c>
      <c r="G427" s="7" t="s">
        <v>171</v>
      </c>
      <c r="H427" s="7" t="s">
        <v>160</v>
      </c>
      <c r="I427" s="7">
        <v>41000</v>
      </c>
      <c r="J427" s="7">
        <v>103</v>
      </c>
      <c r="K427" s="8">
        <v>0.04</v>
      </c>
      <c r="L427" s="7">
        <v>470.95</v>
      </c>
      <c r="M427" s="6"/>
      <c r="N427" s="18"/>
      <c r="O427" s="17"/>
    </row>
    <row r="428" spans="1:15" hidden="1" x14ac:dyDescent="0.3">
      <c r="A428" s="7" t="s">
        <v>180</v>
      </c>
      <c r="B428" s="7" t="s">
        <v>62</v>
      </c>
      <c r="C428" s="7" t="s">
        <v>163</v>
      </c>
      <c r="D428" s="7">
        <v>45</v>
      </c>
      <c r="E428" s="7" t="s">
        <v>162</v>
      </c>
      <c r="F428" s="7" t="s">
        <v>55</v>
      </c>
      <c r="G428" s="7" t="s">
        <v>161</v>
      </c>
      <c r="H428" s="7" t="s">
        <v>179</v>
      </c>
      <c r="I428" s="7">
        <v>117000</v>
      </c>
      <c r="J428" s="7">
        <v>180</v>
      </c>
      <c r="K428" s="8">
        <v>0.04</v>
      </c>
      <c r="L428" s="7">
        <v>865.43</v>
      </c>
      <c r="M428" s="6"/>
      <c r="N428" s="18"/>
      <c r="O428" s="17"/>
    </row>
    <row r="429" spans="1:15" hidden="1" x14ac:dyDescent="0.3">
      <c r="A429" s="7" t="s">
        <v>178</v>
      </c>
      <c r="B429" s="7" t="s">
        <v>7</v>
      </c>
      <c r="C429" s="7" t="s">
        <v>165</v>
      </c>
      <c r="D429" s="7">
        <v>27</v>
      </c>
      <c r="E429" s="7" t="s">
        <v>162</v>
      </c>
      <c r="F429" s="7" t="s">
        <v>46</v>
      </c>
      <c r="G429" s="7" t="s">
        <v>171</v>
      </c>
      <c r="H429" s="7" t="s">
        <v>182</v>
      </c>
      <c r="I429" s="7">
        <v>83000</v>
      </c>
      <c r="J429" s="7">
        <v>79</v>
      </c>
      <c r="K429" s="8">
        <v>7.0000000000000007E-2</v>
      </c>
      <c r="L429" s="7">
        <v>1314.25</v>
      </c>
      <c r="M429" s="6"/>
      <c r="N429" s="18"/>
      <c r="O429" s="17"/>
    </row>
    <row r="430" spans="1:15" hidden="1" x14ac:dyDescent="0.3">
      <c r="A430" s="7" t="s">
        <v>172</v>
      </c>
      <c r="B430" s="7" t="s">
        <v>88</v>
      </c>
      <c r="C430" s="7" t="s">
        <v>165</v>
      </c>
      <c r="D430" s="7">
        <v>22</v>
      </c>
      <c r="E430" s="7" t="s">
        <v>162</v>
      </c>
      <c r="F430" s="7" t="s">
        <v>108</v>
      </c>
      <c r="G430" s="7" t="s">
        <v>171</v>
      </c>
      <c r="H430" s="7" t="s">
        <v>160</v>
      </c>
      <c r="I430" s="7">
        <v>80000</v>
      </c>
      <c r="J430" s="7">
        <v>58</v>
      </c>
      <c r="K430" s="8">
        <v>0.06</v>
      </c>
      <c r="L430" s="7">
        <v>1592.38</v>
      </c>
      <c r="M430" s="6"/>
      <c r="N430" s="18"/>
      <c r="O430" s="17"/>
    </row>
    <row r="431" spans="1:15" hidden="1" x14ac:dyDescent="0.3">
      <c r="A431" s="7" t="s">
        <v>189</v>
      </c>
      <c r="B431" s="7" t="s">
        <v>21</v>
      </c>
      <c r="C431" s="7" t="s">
        <v>165</v>
      </c>
      <c r="D431" s="7">
        <v>25</v>
      </c>
      <c r="E431" s="7" t="s">
        <v>168</v>
      </c>
      <c r="F431" s="7" t="s">
        <v>107</v>
      </c>
      <c r="G431" s="7" t="s">
        <v>171</v>
      </c>
      <c r="H431" s="7" t="s">
        <v>160</v>
      </c>
      <c r="I431" s="7">
        <v>52000</v>
      </c>
      <c r="J431" s="7">
        <v>179</v>
      </c>
      <c r="K431" s="8">
        <v>0.05</v>
      </c>
      <c r="L431" s="7">
        <v>412.76</v>
      </c>
      <c r="M431" s="6"/>
      <c r="N431" s="18"/>
      <c r="O431" s="17"/>
    </row>
    <row r="432" spans="1:15" hidden="1" x14ac:dyDescent="0.3">
      <c r="A432" s="7" t="s">
        <v>181</v>
      </c>
      <c r="B432" s="7" t="s">
        <v>106</v>
      </c>
      <c r="C432" s="7" t="s">
        <v>165</v>
      </c>
      <c r="D432" s="7">
        <v>65</v>
      </c>
      <c r="E432" s="7" t="s">
        <v>162</v>
      </c>
      <c r="F432" s="7" t="s">
        <v>95</v>
      </c>
      <c r="G432" s="7" t="s">
        <v>161</v>
      </c>
      <c r="H432" s="7" t="s">
        <v>179</v>
      </c>
      <c r="I432" s="7">
        <v>140000</v>
      </c>
      <c r="J432" s="7">
        <v>35</v>
      </c>
      <c r="K432" s="8">
        <v>0.05</v>
      </c>
      <c r="L432" s="7">
        <v>4307.07</v>
      </c>
      <c r="M432" s="6"/>
      <c r="N432" s="18"/>
      <c r="O432" s="17"/>
    </row>
    <row r="433" spans="1:15" hidden="1" x14ac:dyDescent="0.3">
      <c r="A433" s="7" t="s">
        <v>169</v>
      </c>
      <c r="B433" s="7" t="s">
        <v>49</v>
      </c>
      <c r="C433" s="7" t="s">
        <v>165</v>
      </c>
      <c r="D433" s="7">
        <v>27</v>
      </c>
      <c r="E433" s="7" t="s">
        <v>168</v>
      </c>
      <c r="F433" s="7" t="s">
        <v>100</v>
      </c>
      <c r="G433" s="7" t="s">
        <v>161</v>
      </c>
      <c r="H433" s="7" t="s">
        <v>179</v>
      </c>
      <c r="I433" s="7">
        <v>133000</v>
      </c>
      <c r="J433" s="7">
        <v>125</v>
      </c>
      <c r="K433" s="8">
        <v>7.0000000000000007E-2</v>
      </c>
      <c r="L433" s="7">
        <v>1501.61</v>
      </c>
      <c r="M433" s="6"/>
      <c r="N433" s="18"/>
      <c r="O433" s="17"/>
    </row>
    <row r="434" spans="1:15" hidden="1" x14ac:dyDescent="0.3">
      <c r="A434" s="7" t="s">
        <v>191</v>
      </c>
      <c r="B434" s="7" t="s">
        <v>72</v>
      </c>
      <c r="C434" s="7" t="s">
        <v>165</v>
      </c>
      <c r="D434" s="7">
        <v>58</v>
      </c>
      <c r="E434" s="7" t="s">
        <v>162</v>
      </c>
      <c r="F434" s="7" t="s">
        <v>105</v>
      </c>
      <c r="G434" s="7" t="s">
        <v>161</v>
      </c>
      <c r="H434" s="7" t="s">
        <v>179</v>
      </c>
      <c r="I434" s="7">
        <v>120000</v>
      </c>
      <c r="J434" s="7">
        <v>75</v>
      </c>
      <c r="K434" s="8">
        <v>0.04</v>
      </c>
      <c r="L434" s="7">
        <v>1810.98</v>
      </c>
      <c r="M434" s="6"/>
      <c r="N434" s="18"/>
      <c r="O434" s="17"/>
    </row>
    <row r="435" spans="1:15" hidden="1" x14ac:dyDescent="0.3">
      <c r="A435" s="7" t="s">
        <v>190</v>
      </c>
      <c r="B435" s="7" t="s">
        <v>21</v>
      </c>
      <c r="C435" s="7" t="s">
        <v>163</v>
      </c>
      <c r="D435" s="7">
        <v>58</v>
      </c>
      <c r="E435" s="7" t="s">
        <v>168</v>
      </c>
      <c r="F435" s="7" t="s">
        <v>38</v>
      </c>
      <c r="G435" s="7" t="s">
        <v>171</v>
      </c>
      <c r="H435" s="7" t="s">
        <v>182</v>
      </c>
      <c r="I435" s="7">
        <v>142000</v>
      </c>
      <c r="J435" s="7">
        <v>53</v>
      </c>
      <c r="K435" s="8">
        <v>7.0000000000000007E-2</v>
      </c>
      <c r="L435" s="7">
        <v>3122.46</v>
      </c>
      <c r="M435" s="6"/>
      <c r="N435" s="18"/>
      <c r="O435" s="17"/>
    </row>
    <row r="436" spans="1:15" hidden="1" x14ac:dyDescent="0.3">
      <c r="A436" s="7" t="s">
        <v>177</v>
      </c>
      <c r="B436" s="7" t="s">
        <v>84</v>
      </c>
      <c r="C436" s="7" t="s">
        <v>165</v>
      </c>
      <c r="D436" s="7">
        <v>52</v>
      </c>
      <c r="E436" s="7" t="s">
        <v>168</v>
      </c>
      <c r="F436" s="7" t="s">
        <v>22</v>
      </c>
      <c r="G436" s="7" t="s">
        <v>167</v>
      </c>
      <c r="H436" s="7" t="s">
        <v>160</v>
      </c>
      <c r="I436" s="7">
        <v>72000</v>
      </c>
      <c r="J436" s="7">
        <v>87</v>
      </c>
      <c r="K436" s="8">
        <v>0.04</v>
      </c>
      <c r="L436" s="7">
        <v>954.75</v>
      </c>
      <c r="M436" s="6"/>
      <c r="N436" s="18"/>
      <c r="O436" s="17"/>
    </row>
    <row r="437" spans="1:15" hidden="1" x14ac:dyDescent="0.3">
      <c r="A437" s="7" t="s">
        <v>204</v>
      </c>
      <c r="B437" s="7" t="s">
        <v>90</v>
      </c>
      <c r="C437" s="7" t="s">
        <v>165</v>
      </c>
      <c r="D437" s="7">
        <v>20</v>
      </c>
      <c r="E437" s="7" t="s">
        <v>168</v>
      </c>
      <c r="F437" s="7" t="s">
        <v>22</v>
      </c>
      <c r="G437" s="7" t="s">
        <v>171</v>
      </c>
      <c r="H437" s="7" t="s">
        <v>182</v>
      </c>
      <c r="I437" s="7">
        <v>88000</v>
      </c>
      <c r="J437" s="7">
        <v>129</v>
      </c>
      <c r="K437" s="8">
        <v>0.03</v>
      </c>
      <c r="L437" s="7">
        <v>798.92</v>
      </c>
      <c r="M437" s="6"/>
      <c r="N437" s="18"/>
      <c r="O437" s="17"/>
    </row>
    <row r="438" spans="1:15" hidden="1" x14ac:dyDescent="0.3">
      <c r="A438" s="7" t="s">
        <v>197</v>
      </c>
      <c r="B438" s="7" t="s">
        <v>104</v>
      </c>
      <c r="C438" s="7" t="s">
        <v>165</v>
      </c>
      <c r="D438" s="7">
        <v>53</v>
      </c>
      <c r="E438" s="7" t="s">
        <v>162</v>
      </c>
      <c r="F438" s="7" t="s">
        <v>100</v>
      </c>
      <c r="G438" s="7" t="s">
        <v>171</v>
      </c>
      <c r="H438" s="7" t="s">
        <v>182</v>
      </c>
      <c r="I438" s="7">
        <v>107000</v>
      </c>
      <c r="J438" s="7">
        <v>166</v>
      </c>
      <c r="K438" s="8">
        <v>0.03</v>
      </c>
      <c r="L438" s="7">
        <v>788.35</v>
      </c>
      <c r="M438" s="6"/>
      <c r="N438" s="18"/>
      <c r="O438" s="17"/>
    </row>
    <row r="439" spans="1:15" hidden="1" x14ac:dyDescent="0.3">
      <c r="A439" s="7" t="s">
        <v>203</v>
      </c>
      <c r="B439" s="7" t="s">
        <v>103</v>
      </c>
      <c r="C439" s="7" t="s">
        <v>165</v>
      </c>
      <c r="D439" s="7">
        <v>40</v>
      </c>
      <c r="E439" s="7" t="s">
        <v>168</v>
      </c>
      <c r="F439" s="7" t="s">
        <v>68</v>
      </c>
      <c r="G439" s="7" t="s">
        <v>161</v>
      </c>
      <c r="H439" s="7" t="s">
        <v>179</v>
      </c>
      <c r="I439" s="7">
        <v>128000</v>
      </c>
      <c r="J439" s="7">
        <v>103</v>
      </c>
      <c r="K439" s="8">
        <v>7.0000000000000007E-2</v>
      </c>
      <c r="L439" s="7">
        <v>1656.73</v>
      </c>
      <c r="M439" s="6"/>
      <c r="N439" s="18"/>
      <c r="O439" s="17"/>
    </row>
    <row r="440" spans="1:15" hidden="1" x14ac:dyDescent="0.3">
      <c r="A440" s="7" t="s">
        <v>172</v>
      </c>
      <c r="B440" s="7" t="s">
        <v>102</v>
      </c>
      <c r="C440" s="7" t="s">
        <v>165</v>
      </c>
      <c r="D440" s="7">
        <v>35</v>
      </c>
      <c r="E440" s="7" t="s">
        <v>186</v>
      </c>
      <c r="F440" s="7" t="s">
        <v>68</v>
      </c>
      <c r="G440" s="7" t="s">
        <v>167</v>
      </c>
      <c r="H440" s="7" t="s">
        <v>160</v>
      </c>
      <c r="I440" s="7">
        <v>110000</v>
      </c>
      <c r="J440" s="7">
        <v>115</v>
      </c>
      <c r="K440" s="8">
        <v>7.0000000000000007E-2</v>
      </c>
      <c r="L440" s="7">
        <v>1315.65</v>
      </c>
      <c r="M440" s="6"/>
      <c r="N440" s="18"/>
      <c r="O440" s="17"/>
    </row>
    <row r="441" spans="1:15" hidden="1" x14ac:dyDescent="0.3">
      <c r="A441" s="7" t="s">
        <v>172</v>
      </c>
      <c r="B441" s="7" t="s">
        <v>66</v>
      </c>
      <c r="C441" s="7" t="s">
        <v>165</v>
      </c>
      <c r="D441" s="7">
        <v>20</v>
      </c>
      <c r="E441" s="7" t="s">
        <v>162</v>
      </c>
      <c r="F441" s="7" t="s">
        <v>12</v>
      </c>
      <c r="G441" s="7" t="s">
        <v>167</v>
      </c>
      <c r="H441" s="7" t="s">
        <v>160</v>
      </c>
      <c r="I441" s="7">
        <v>61000</v>
      </c>
      <c r="J441" s="7">
        <v>130</v>
      </c>
      <c r="K441" s="8">
        <v>0.04</v>
      </c>
      <c r="L441" s="7">
        <v>578.99</v>
      </c>
      <c r="M441" s="6"/>
      <c r="N441" s="18"/>
      <c r="O441" s="17"/>
    </row>
    <row r="442" spans="1:15" hidden="1" x14ac:dyDescent="0.3">
      <c r="A442" s="7" t="s">
        <v>184</v>
      </c>
      <c r="B442" s="7" t="s">
        <v>101</v>
      </c>
      <c r="C442" s="7" t="s">
        <v>163</v>
      </c>
      <c r="D442" s="7">
        <v>66</v>
      </c>
      <c r="E442" s="7" t="s">
        <v>168</v>
      </c>
      <c r="F442" s="7" t="s">
        <v>100</v>
      </c>
      <c r="G442" s="7" t="s">
        <v>171</v>
      </c>
      <c r="H442" s="7" t="s">
        <v>182</v>
      </c>
      <c r="I442" s="7">
        <v>113000</v>
      </c>
      <c r="J442" s="7">
        <v>73</v>
      </c>
      <c r="K442" s="8">
        <v>7.0000000000000007E-2</v>
      </c>
      <c r="L442" s="7">
        <v>1905.29</v>
      </c>
      <c r="M442" s="6"/>
      <c r="N442" s="18"/>
      <c r="O442" s="17"/>
    </row>
    <row r="443" spans="1:15" hidden="1" x14ac:dyDescent="0.3">
      <c r="A443" s="7" t="s">
        <v>176</v>
      </c>
      <c r="B443" s="7" t="s">
        <v>96</v>
      </c>
      <c r="C443" s="7" t="s">
        <v>165</v>
      </c>
      <c r="D443" s="7">
        <v>38</v>
      </c>
      <c r="E443" s="7" t="s">
        <v>168</v>
      </c>
      <c r="F443" s="7" t="s">
        <v>99</v>
      </c>
      <c r="G443" s="7" t="s">
        <v>171</v>
      </c>
      <c r="H443" s="7" t="s">
        <v>182</v>
      </c>
      <c r="I443" s="7">
        <v>137000</v>
      </c>
      <c r="J443" s="7">
        <v>157</v>
      </c>
      <c r="K443" s="8">
        <v>0.06</v>
      </c>
      <c r="L443" s="7">
        <v>1261.54</v>
      </c>
      <c r="M443" s="6"/>
      <c r="N443" s="18"/>
      <c r="O443" s="17"/>
    </row>
    <row r="444" spans="1:15" hidden="1" x14ac:dyDescent="0.3">
      <c r="A444" s="7" t="s">
        <v>192</v>
      </c>
      <c r="B444" s="7" t="s">
        <v>98</v>
      </c>
      <c r="C444" s="7" t="s">
        <v>165</v>
      </c>
      <c r="D444" s="7">
        <v>55</v>
      </c>
      <c r="E444" s="7" t="s">
        <v>168</v>
      </c>
      <c r="F444" s="7" t="s">
        <v>91</v>
      </c>
      <c r="G444" s="7" t="s">
        <v>161</v>
      </c>
      <c r="H444" s="7" t="s">
        <v>179</v>
      </c>
      <c r="I444" s="7">
        <v>103000</v>
      </c>
      <c r="J444" s="7">
        <v>169</v>
      </c>
      <c r="K444" s="8">
        <v>0.06</v>
      </c>
      <c r="L444" s="7">
        <v>904.24</v>
      </c>
      <c r="M444" s="6"/>
      <c r="N444" s="18"/>
      <c r="O444" s="17"/>
    </row>
    <row r="445" spans="1:15" hidden="1" x14ac:dyDescent="0.3">
      <c r="A445" s="7" t="s">
        <v>164</v>
      </c>
      <c r="B445" s="7" t="s">
        <v>98</v>
      </c>
      <c r="C445" s="7" t="s">
        <v>163</v>
      </c>
      <c r="D445" s="7">
        <v>54</v>
      </c>
      <c r="E445" s="7" t="s">
        <v>168</v>
      </c>
      <c r="F445" s="7" t="s">
        <v>31</v>
      </c>
      <c r="G445" s="7" t="s">
        <v>161</v>
      </c>
      <c r="H445" s="7" t="s">
        <v>179</v>
      </c>
      <c r="I445" s="7">
        <v>86000</v>
      </c>
      <c r="J445" s="7">
        <v>131</v>
      </c>
      <c r="K445" s="8">
        <v>0.06</v>
      </c>
      <c r="L445" s="7">
        <v>896.38</v>
      </c>
      <c r="M445" s="6"/>
      <c r="N445" s="18"/>
      <c r="O445" s="17"/>
    </row>
    <row r="446" spans="1:15" hidden="1" x14ac:dyDescent="0.3">
      <c r="A446" s="7" t="s">
        <v>164</v>
      </c>
      <c r="B446" s="7" t="s">
        <v>97</v>
      </c>
      <c r="C446" s="7" t="s">
        <v>163</v>
      </c>
      <c r="D446" s="7">
        <v>68</v>
      </c>
      <c r="E446" s="7" t="s">
        <v>168</v>
      </c>
      <c r="F446" s="7" t="s">
        <v>91</v>
      </c>
      <c r="G446" s="7" t="s">
        <v>171</v>
      </c>
      <c r="H446" s="7" t="s">
        <v>182</v>
      </c>
      <c r="I446" s="7">
        <v>122000</v>
      </c>
      <c r="J446" s="7">
        <v>36</v>
      </c>
      <c r="K446" s="8">
        <v>0.04</v>
      </c>
      <c r="L446" s="7">
        <v>3601.93</v>
      </c>
      <c r="M446" s="6"/>
      <c r="N446" s="18"/>
      <c r="O446" s="17"/>
    </row>
    <row r="447" spans="1:15" hidden="1" x14ac:dyDescent="0.3">
      <c r="A447" s="7" t="s">
        <v>192</v>
      </c>
      <c r="B447" s="7" t="s">
        <v>96</v>
      </c>
      <c r="C447" s="7" t="s">
        <v>165</v>
      </c>
      <c r="D447" s="7">
        <v>57</v>
      </c>
      <c r="E447" s="7" t="s">
        <v>162</v>
      </c>
      <c r="F447" s="7" t="s">
        <v>95</v>
      </c>
      <c r="G447" s="7" t="s">
        <v>167</v>
      </c>
      <c r="H447" s="7" t="s">
        <v>160</v>
      </c>
      <c r="I447" s="7">
        <v>45000</v>
      </c>
      <c r="J447" s="7">
        <v>119</v>
      </c>
      <c r="K447" s="8">
        <v>0.03</v>
      </c>
      <c r="L447" s="7">
        <v>437.66</v>
      </c>
      <c r="M447" s="6"/>
      <c r="N447" s="18"/>
      <c r="O447" s="17"/>
    </row>
    <row r="448" spans="1:15" hidden="1" x14ac:dyDescent="0.3">
      <c r="A448" s="7" t="s">
        <v>202</v>
      </c>
      <c r="B448" s="7" t="s">
        <v>69</v>
      </c>
      <c r="C448" s="7" t="s">
        <v>165</v>
      </c>
      <c r="D448" s="7">
        <v>33</v>
      </c>
      <c r="E448" s="7" t="s">
        <v>168</v>
      </c>
      <c r="F448" s="7" t="s">
        <v>14</v>
      </c>
      <c r="G448" s="7" t="s">
        <v>171</v>
      </c>
      <c r="H448" s="7" t="s">
        <v>182</v>
      </c>
      <c r="I448" s="7">
        <v>128000</v>
      </c>
      <c r="J448" s="7">
        <v>120</v>
      </c>
      <c r="K448" s="8">
        <v>0.05</v>
      </c>
      <c r="L448" s="7">
        <v>1357.64</v>
      </c>
      <c r="M448" s="6"/>
      <c r="N448" s="18"/>
      <c r="O448" s="17"/>
    </row>
    <row r="449" spans="1:15" hidden="1" x14ac:dyDescent="0.3">
      <c r="A449" s="7" t="s">
        <v>188</v>
      </c>
      <c r="B449" s="7" t="s">
        <v>78</v>
      </c>
      <c r="C449" s="7" t="s">
        <v>165</v>
      </c>
      <c r="D449" s="7">
        <v>28</v>
      </c>
      <c r="E449" s="7" t="s">
        <v>168</v>
      </c>
      <c r="F449" s="7" t="s">
        <v>94</v>
      </c>
      <c r="G449" s="7" t="s">
        <v>167</v>
      </c>
      <c r="H449" s="7" t="s">
        <v>160</v>
      </c>
      <c r="I449" s="7">
        <v>107000</v>
      </c>
      <c r="J449" s="7">
        <v>62</v>
      </c>
      <c r="K449" s="8">
        <v>0.05</v>
      </c>
      <c r="L449" s="7">
        <v>1961.88</v>
      </c>
      <c r="M449" s="6"/>
      <c r="N449" s="18"/>
      <c r="O449" s="17"/>
    </row>
    <row r="450" spans="1:15" hidden="1" x14ac:dyDescent="0.3">
      <c r="A450" s="7" t="s">
        <v>199</v>
      </c>
      <c r="B450" s="7" t="s">
        <v>81</v>
      </c>
      <c r="C450" s="7" t="s">
        <v>165</v>
      </c>
      <c r="D450" s="7">
        <v>65</v>
      </c>
      <c r="E450" s="7" t="s">
        <v>162</v>
      </c>
      <c r="F450" s="7" t="s">
        <v>31</v>
      </c>
      <c r="G450" s="7" t="s">
        <v>171</v>
      </c>
      <c r="H450" s="7" t="s">
        <v>160</v>
      </c>
      <c r="I450" s="7">
        <v>30000</v>
      </c>
      <c r="J450" s="7">
        <v>156</v>
      </c>
      <c r="K450" s="8">
        <v>0.04</v>
      </c>
      <c r="L450" s="7">
        <v>246.93</v>
      </c>
      <c r="M450" s="6"/>
      <c r="N450" s="18"/>
      <c r="O450" s="17"/>
    </row>
    <row r="451" spans="1:15" hidden="1" x14ac:dyDescent="0.3">
      <c r="A451" s="7" t="s">
        <v>181</v>
      </c>
      <c r="B451" s="7" t="s">
        <v>93</v>
      </c>
      <c r="C451" s="7" t="s">
        <v>165</v>
      </c>
      <c r="D451" s="7">
        <v>54</v>
      </c>
      <c r="E451" s="7" t="s">
        <v>168</v>
      </c>
      <c r="F451" s="7" t="s">
        <v>92</v>
      </c>
      <c r="G451" s="7" t="s">
        <v>161</v>
      </c>
      <c r="H451" s="7" t="s">
        <v>160</v>
      </c>
      <c r="I451" s="7">
        <v>68000</v>
      </c>
      <c r="J451" s="7">
        <v>137</v>
      </c>
      <c r="K451" s="8">
        <v>0.03</v>
      </c>
      <c r="L451" s="7">
        <v>586.80999999999995</v>
      </c>
      <c r="M451" s="6"/>
      <c r="N451" s="18"/>
      <c r="O451" s="17"/>
    </row>
    <row r="452" spans="1:15" hidden="1" x14ac:dyDescent="0.3">
      <c r="A452" s="7" t="s">
        <v>170</v>
      </c>
      <c r="B452" s="7" t="s">
        <v>27</v>
      </c>
      <c r="C452" s="7" t="s">
        <v>163</v>
      </c>
      <c r="D452" s="7">
        <v>30</v>
      </c>
      <c r="E452" s="7" t="s">
        <v>162</v>
      </c>
      <c r="F452" s="7" t="s">
        <v>91</v>
      </c>
      <c r="G452" s="7" t="s">
        <v>161</v>
      </c>
      <c r="H452" s="7" t="s">
        <v>179</v>
      </c>
      <c r="I452" s="7">
        <v>83000</v>
      </c>
      <c r="J452" s="7">
        <v>142</v>
      </c>
      <c r="K452" s="8">
        <v>0.03</v>
      </c>
      <c r="L452" s="7">
        <v>695.11</v>
      </c>
      <c r="M452" s="6"/>
      <c r="N452" s="18"/>
      <c r="O452" s="17"/>
    </row>
    <row r="453" spans="1:15" hidden="1" x14ac:dyDescent="0.3">
      <c r="A453" s="7" t="s">
        <v>183</v>
      </c>
      <c r="B453" s="7" t="s">
        <v>41</v>
      </c>
      <c r="C453" s="7" t="s">
        <v>165</v>
      </c>
      <c r="D453" s="7">
        <v>56</v>
      </c>
      <c r="E453" s="7" t="s">
        <v>162</v>
      </c>
      <c r="F453" s="7" t="s">
        <v>79</v>
      </c>
      <c r="G453" s="7" t="s">
        <v>171</v>
      </c>
      <c r="H453" s="7" t="s">
        <v>182</v>
      </c>
      <c r="I453" s="7">
        <v>142000</v>
      </c>
      <c r="J453" s="7">
        <v>77</v>
      </c>
      <c r="K453" s="8">
        <v>0.06</v>
      </c>
      <c r="L453" s="7">
        <v>2226.4299999999998</v>
      </c>
      <c r="M453" s="6"/>
      <c r="N453" s="18"/>
      <c r="O453" s="17"/>
    </row>
    <row r="454" spans="1:15" hidden="1" x14ac:dyDescent="0.3">
      <c r="A454" s="7" t="s">
        <v>195</v>
      </c>
      <c r="B454" s="7" t="s">
        <v>90</v>
      </c>
      <c r="C454" s="7" t="s">
        <v>165</v>
      </c>
      <c r="D454" s="7">
        <v>28</v>
      </c>
      <c r="E454" s="7" t="s">
        <v>168</v>
      </c>
      <c r="F454" s="7" t="s">
        <v>89</v>
      </c>
      <c r="G454" s="7" t="s">
        <v>171</v>
      </c>
      <c r="H454" s="7" t="s">
        <v>160</v>
      </c>
      <c r="I454" s="7">
        <v>47000</v>
      </c>
      <c r="J454" s="7">
        <v>72</v>
      </c>
      <c r="K454" s="8">
        <v>0.04</v>
      </c>
      <c r="L454" s="7">
        <v>735.32</v>
      </c>
      <c r="M454" s="6"/>
      <c r="N454" s="18"/>
      <c r="O454" s="17"/>
    </row>
    <row r="455" spans="1:15" hidden="1" x14ac:dyDescent="0.3">
      <c r="A455" s="7" t="s">
        <v>184</v>
      </c>
      <c r="B455" s="7" t="s">
        <v>7</v>
      </c>
      <c r="C455" s="7" t="s">
        <v>163</v>
      </c>
      <c r="D455" s="7">
        <v>37</v>
      </c>
      <c r="E455" s="7" t="s">
        <v>168</v>
      </c>
      <c r="F455" s="7" t="s">
        <v>55</v>
      </c>
      <c r="G455" s="7" t="s">
        <v>161</v>
      </c>
      <c r="H455" s="7" t="s">
        <v>179</v>
      </c>
      <c r="I455" s="7">
        <v>96000</v>
      </c>
      <c r="J455" s="7">
        <v>128</v>
      </c>
      <c r="K455" s="8">
        <v>7.0000000000000007E-2</v>
      </c>
      <c r="L455" s="7">
        <v>1066.6099999999999</v>
      </c>
      <c r="M455" s="6"/>
      <c r="N455" s="18"/>
      <c r="O455" s="17"/>
    </row>
    <row r="456" spans="1:15" hidden="1" x14ac:dyDescent="0.3">
      <c r="A456" s="7" t="s">
        <v>187</v>
      </c>
      <c r="B456" s="7" t="s">
        <v>88</v>
      </c>
      <c r="C456" s="7" t="s">
        <v>163</v>
      </c>
      <c r="D456" s="7">
        <v>67</v>
      </c>
      <c r="E456" s="7" t="s">
        <v>162</v>
      </c>
      <c r="F456" s="7" t="s">
        <v>87</v>
      </c>
      <c r="G456" s="7" t="s">
        <v>161</v>
      </c>
      <c r="H456" s="7" t="s">
        <v>179</v>
      </c>
      <c r="I456" s="7">
        <v>144000</v>
      </c>
      <c r="J456" s="7">
        <v>112</v>
      </c>
      <c r="K456" s="8">
        <v>0.06</v>
      </c>
      <c r="L456" s="7">
        <v>1682.27</v>
      </c>
      <c r="M456" s="6"/>
      <c r="N456" s="18"/>
      <c r="O456" s="17"/>
    </row>
    <row r="457" spans="1:15" hidden="1" x14ac:dyDescent="0.3">
      <c r="A457" s="7" t="s">
        <v>169</v>
      </c>
      <c r="B457" s="7" t="s">
        <v>82</v>
      </c>
      <c r="C457" s="7" t="s">
        <v>165</v>
      </c>
      <c r="D457" s="7">
        <v>54</v>
      </c>
      <c r="E457" s="7" t="s">
        <v>168</v>
      </c>
      <c r="F457" s="7" t="s">
        <v>86</v>
      </c>
      <c r="G457" s="7" t="s">
        <v>161</v>
      </c>
      <c r="H457" s="7" t="s">
        <v>179</v>
      </c>
      <c r="I457" s="7">
        <v>149000</v>
      </c>
      <c r="J457" s="7">
        <v>116</v>
      </c>
      <c r="K457" s="8">
        <v>0.05</v>
      </c>
      <c r="L457" s="7">
        <v>1622.43</v>
      </c>
      <c r="M457" s="6"/>
      <c r="N457" s="18"/>
      <c r="O457" s="17"/>
    </row>
    <row r="458" spans="1:15" hidden="1" x14ac:dyDescent="0.3">
      <c r="A458" s="7" t="s">
        <v>189</v>
      </c>
      <c r="B458" s="7" t="s">
        <v>66</v>
      </c>
      <c r="C458" s="7" t="s">
        <v>165</v>
      </c>
      <c r="D458" s="7">
        <v>35</v>
      </c>
      <c r="E458" s="7" t="s">
        <v>162</v>
      </c>
      <c r="F458" s="7" t="s">
        <v>38</v>
      </c>
      <c r="G458" s="7" t="s">
        <v>161</v>
      </c>
      <c r="H458" s="7" t="s">
        <v>160</v>
      </c>
      <c r="I458" s="7">
        <v>50000</v>
      </c>
      <c r="J458" s="7">
        <v>127</v>
      </c>
      <c r="K458" s="8">
        <v>0.06</v>
      </c>
      <c r="L458" s="7">
        <v>532.79</v>
      </c>
      <c r="M458" s="6"/>
      <c r="N458" s="18"/>
      <c r="O458" s="17"/>
    </row>
    <row r="459" spans="1:15" hidden="1" x14ac:dyDescent="0.3">
      <c r="A459" s="7" t="s">
        <v>166</v>
      </c>
      <c r="B459" s="7" t="s">
        <v>18</v>
      </c>
      <c r="C459" s="7" t="s">
        <v>165</v>
      </c>
      <c r="D459" s="7">
        <v>66</v>
      </c>
      <c r="E459" s="7" t="s">
        <v>162</v>
      </c>
      <c r="F459" s="7" t="s">
        <v>85</v>
      </c>
      <c r="G459" s="7" t="s">
        <v>161</v>
      </c>
      <c r="H459" s="7" t="s">
        <v>179</v>
      </c>
      <c r="I459" s="7">
        <v>148000</v>
      </c>
      <c r="J459" s="7">
        <v>89</v>
      </c>
      <c r="K459" s="8">
        <v>0.03</v>
      </c>
      <c r="L459" s="7">
        <v>1856.85</v>
      </c>
      <c r="M459" s="6"/>
      <c r="N459" s="18"/>
      <c r="O459" s="17"/>
    </row>
    <row r="460" spans="1:15" hidden="1" x14ac:dyDescent="0.3">
      <c r="A460" s="7" t="s">
        <v>193</v>
      </c>
      <c r="B460" s="7" t="s">
        <v>84</v>
      </c>
      <c r="C460" s="7" t="s">
        <v>165</v>
      </c>
      <c r="D460" s="7">
        <v>30</v>
      </c>
      <c r="E460" s="7" t="s">
        <v>162</v>
      </c>
      <c r="F460" s="7" t="s">
        <v>28</v>
      </c>
      <c r="G460" s="7" t="s">
        <v>171</v>
      </c>
      <c r="H460" s="7" t="s">
        <v>182</v>
      </c>
      <c r="I460" s="7">
        <v>145000</v>
      </c>
      <c r="J460" s="7">
        <v>96</v>
      </c>
      <c r="K460" s="8">
        <v>0.05</v>
      </c>
      <c r="L460" s="7">
        <v>1835.69</v>
      </c>
      <c r="M460" s="6"/>
      <c r="N460" s="18"/>
      <c r="O460" s="17"/>
    </row>
    <row r="461" spans="1:15" hidden="1" x14ac:dyDescent="0.3">
      <c r="A461" s="7" t="s">
        <v>201</v>
      </c>
      <c r="B461" s="7" t="s">
        <v>83</v>
      </c>
      <c r="C461" s="7" t="s">
        <v>163</v>
      </c>
      <c r="D461" s="7">
        <v>59</v>
      </c>
      <c r="E461" s="7" t="s">
        <v>162</v>
      </c>
      <c r="F461" s="7" t="s">
        <v>79</v>
      </c>
      <c r="G461" s="7" t="s">
        <v>171</v>
      </c>
      <c r="H461" s="7" t="s">
        <v>160</v>
      </c>
      <c r="I461" s="7">
        <v>76000</v>
      </c>
      <c r="J461" s="7">
        <v>139</v>
      </c>
      <c r="K461" s="8">
        <v>0.05</v>
      </c>
      <c r="L461" s="7">
        <v>721.4</v>
      </c>
      <c r="M461" s="6"/>
      <c r="N461" s="18"/>
      <c r="O461" s="17"/>
    </row>
    <row r="462" spans="1:15" hidden="1" x14ac:dyDescent="0.3">
      <c r="A462" s="7" t="s">
        <v>181</v>
      </c>
      <c r="B462" s="7" t="s">
        <v>82</v>
      </c>
      <c r="C462" s="7" t="s">
        <v>165</v>
      </c>
      <c r="D462" s="7">
        <v>25</v>
      </c>
      <c r="E462" s="7" t="s">
        <v>162</v>
      </c>
      <c r="F462" s="7" t="s">
        <v>24</v>
      </c>
      <c r="G462" s="7" t="s">
        <v>167</v>
      </c>
      <c r="H462" s="7" t="s">
        <v>160</v>
      </c>
      <c r="I462" s="7">
        <v>65000</v>
      </c>
      <c r="J462" s="7">
        <v>76</v>
      </c>
      <c r="K462" s="8">
        <v>0.04</v>
      </c>
      <c r="L462" s="7">
        <v>969.58</v>
      </c>
      <c r="M462" s="6"/>
      <c r="N462" s="18"/>
      <c r="O462" s="17"/>
    </row>
    <row r="463" spans="1:15" hidden="1" x14ac:dyDescent="0.3">
      <c r="A463" s="7" t="s">
        <v>200</v>
      </c>
      <c r="B463" s="7" t="s">
        <v>81</v>
      </c>
      <c r="C463" s="7" t="s">
        <v>163</v>
      </c>
      <c r="D463" s="7">
        <v>34</v>
      </c>
      <c r="E463" s="7" t="s">
        <v>162</v>
      </c>
      <c r="F463" s="7" t="s">
        <v>17</v>
      </c>
      <c r="G463" s="7" t="s">
        <v>167</v>
      </c>
      <c r="H463" s="7" t="s">
        <v>160</v>
      </c>
      <c r="I463" s="7">
        <v>83000</v>
      </c>
      <c r="J463" s="7">
        <v>56</v>
      </c>
      <c r="K463" s="8">
        <v>0.06</v>
      </c>
      <c r="L463" s="7">
        <v>1702.99</v>
      </c>
      <c r="M463" s="6"/>
      <c r="N463" s="18"/>
      <c r="O463" s="17"/>
    </row>
    <row r="464" spans="1:15" hidden="1" x14ac:dyDescent="0.3">
      <c r="A464" s="7" t="s">
        <v>199</v>
      </c>
      <c r="B464" s="7" t="s">
        <v>63</v>
      </c>
      <c r="C464" s="7" t="s">
        <v>165</v>
      </c>
      <c r="D464" s="7">
        <v>66</v>
      </c>
      <c r="E464" s="7" t="s">
        <v>162</v>
      </c>
      <c r="F464" s="7" t="s">
        <v>9</v>
      </c>
      <c r="G464" s="7" t="s">
        <v>167</v>
      </c>
      <c r="H464" s="7" t="s">
        <v>160</v>
      </c>
      <c r="I464" s="7">
        <v>70000</v>
      </c>
      <c r="J464" s="7">
        <v>171</v>
      </c>
      <c r="K464" s="8">
        <v>0.04</v>
      </c>
      <c r="L464" s="7">
        <v>537.71</v>
      </c>
      <c r="M464" s="6"/>
      <c r="N464" s="18"/>
      <c r="O464" s="17"/>
    </row>
    <row r="465" spans="1:15" hidden="1" x14ac:dyDescent="0.3">
      <c r="A465" s="7" t="s">
        <v>195</v>
      </c>
      <c r="B465" s="7" t="s">
        <v>80</v>
      </c>
      <c r="C465" s="7" t="s">
        <v>165</v>
      </c>
      <c r="D465" s="7">
        <v>42</v>
      </c>
      <c r="E465" s="7" t="s">
        <v>168</v>
      </c>
      <c r="F465" s="7" t="s">
        <v>79</v>
      </c>
      <c r="G465" s="7" t="s">
        <v>171</v>
      </c>
      <c r="H465" s="7" t="s">
        <v>182</v>
      </c>
      <c r="I465" s="7">
        <v>84000</v>
      </c>
      <c r="J465" s="7">
        <v>62</v>
      </c>
      <c r="K465" s="8">
        <v>7.0000000000000007E-2</v>
      </c>
      <c r="L465" s="7">
        <v>1618.48</v>
      </c>
      <c r="M465" s="6"/>
      <c r="N465" s="18"/>
      <c r="O465" s="17"/>
    </row>
    <row r="466" spans="1:15" hidden="1" x14ac:dyDescent="0.3">
      <c r="A466" s="7" t="s">
        <v>174</v>
      </c>
      <c r="B466" s="7" t="s">
        <v>78</v>
      </c>
      <c r="C466" s="7" t="s">
        <v>165</v>
      </c>
      <c r="D466" s="7">
        <v>58</v>
      </c>
      <c r="E466" s="7" t="s">
        <v>186</v>
      </c>
      <c r="F466" s="7" t="s">
        <v>77</v>
      </c>
      <c r="G466" s="7" t="s">
        <v>167</v>
      </c>
      <c r="H466" s="7" t="s">
        <v>160</v>
      </c>
      <c r="I466" s="7">
        <v>49000</v>
      </c>
      <c r="J466" s="7">
        <v>153</v>
      </c>
      <c r="K466" s="8">
        <v>7.0000000000000007E-2</v>
      </c>
      <c r="L466" s="7">
        <v>485.03</v>
      </c>
      <c r="M466" s="6"/>
      <c r="N466" s="18"/>
      <c r="O466" s="17"/>
    </row>
    <row r="467" spans="1:15" x14ac:dyDescent="0.3">
      <c r="A467" s="7" t="s">
        <v>194</v>
      </c>
      <c r="B467" s="7" t="s">
        <v>75</v>
      </c>
      <c r="C467" s="7" t="s">
        <v>165</v>
      </c>
      <c r="D467" s="7">
        <v>52</v>
      </c>
      <c r="E467" s="7" t="s">
        <v>168</v>
      </c>
      <c r="F467" s="7" t="s">
        <v>31</v>
      </c>
      <c r="G467" s="7" t="s">
        <v>161</v>
      </c>
      <c r="H467" s="7" t="s">
        <v>179</v>
      </c>
      <c r="I467" s="7">
        <v>128000</v>
      </c>
      <c r="J467" s="7">
        <v>31</v>
      </c>
      <c r="K467" s="8">
        <v>7.0000000000000007E-2</v>
      </c>
      <c r="L467" s="7">
        <v>4525.6099999999997</v>
      </c>
      <c r="M467" s="6"/>
      <c r="N467" s="18"/>
      <c r="O467" s="17"/>
    </row>
    <row r="468" spans="1:15" hidden="1" x14ac:dyDescent="0.3">
      <c r="A468" s="7" t="s">
        <v>198</v>
      </c>
      <c r="B468" s="7" t="s">
        <v>44</v>
      </c>
      <c r="C468" s="7" t="s">
        <v>165</v>
      </c>
      <c r="D468" s="7">
        <v>64</v>
      </c>
      <c r="E468" s="7" t="s">
        <v>162</v>
      </c>
      <c r="F468" s="7" t="s">
        <v>40</v>
      </c>
      <c r="G468" s="7" t="s">
        <v>167</v>
      </c>
      <c r="H468" s="7" t="s">
        <v>160</v>
      </c>
      <c r="I468" s="7">
        <v>109000</v>
      </c>
      <c r="J468" s="7">
        <v>178</v>
      </c>
      <c r="K468" s="8">
        <v>0.06</v>
      </c>
      <c r="L468" s="7">
        <v>926.19</v>
      </c>
      <c r="M468" s="6"/>
      <c r="N468" s="18"/>
      <c r="O468" s="17"/>
    </row>
    <row r="469" spans="1:15" hidden="1" x14ac:dyDescent="0.3">
      <c r="A469" s="7" t="s">
        <v>197</v>
      </c>
      <c r="B469" s="7" t="s">
        <v>72</v>
      </c>
      <c r="C469" s="7" t="s">
        <v>165</v>
      </c>
      <c r="D469" s="7">
        <v>66</v>
      </c>
      <c r="E469" s="7" t="s">
        <v>162</v>
      </c>
      <c r="F469" s="7" t="s">
        <v>59</v>
      </c>
      <c r="G469" s="7" t="s">
        <v>171</v>
      </c>
      <c r="H469" s="7" t="s">
        <v>182</v>
      </c>
      <c r="I469" s="7">
        <v>88000</v>
      </c>
      <c r="J469" s="7">
        <v>54</v>
      </c>
      <c r="K469" s="8">
        <v>0.04</v>
      </c>
      <c r="L469" s="7">
        <v>1783.4</v>
      </c>
      <c r="M469" s="6"/>
      <c r="N469" s="18"/>
      <c r="O469" s="17"/>
    </row>
    <row r="470" spans="1:15" hidden="1" x14ac:dyDescent="0.3">
      <c r="A470" s="7" t="s">
        <v>196</v>
      </c>
      <c r="B470" s="7" t="s">
        <v>74</v>
      </c>
      <c r="C470" s="7" t="s">
        <v>165</v>
      </c>
      <c r="D470" s="7">
        <v>65</v>
      </c>
      <c r="E470" s="7" t="s">
        <v>168</v>
      </c>
      <c r="F470" s="7" t="s">
        <v>6</v>
      </c>
      <c r="G470" s="7" t="s">
        <v>161</v>
      </c>
      <c r="H470" s="7" t="s">
        <v>160</v>
      </c>
      <c r="I470" s="7">
        <v>77000</v>
      </c>
      <c r="J470" s="7">
        <v>88</v>
      </c>
      <c r="K470" s="8">
        <v>0.06</v>
      </c>
      <c r="L470" s="7">
        <v>1083.72</v>
      </c>
      <c r="M470" s="6"/>
      <c r="N470" s="18"/>
      <c r="O470" s="17"/>
    </row>
    <row r="471" spans="1:15" hidden="1" x14ac:dyDescent="0.3">
      <c r="A471" s="7" t="s">
        <v>175</v>
      </c>
      <c r="B471" s="7" t="s">
        <v>73</v>
      </c>
      <c r="C471" s="7" t="s">
        <v>163</v>
      </c>
      <c r="D471" s="7">
        <v>70</v>
      </c>
      <c r="E471" s="7" t="s">
        <v>168</v>
      </c>
      <c r="F471" s="7" t="s">
        <v>20</v>
      </c>
      <c r="G471" s="7" t="s">
        <v>171</v>
      </c>
      <c r="H471" s="7" t="s">
        <v>182</v>
      </c>
      <c r="I471" s="7">
        <v>88000</v>
      </c>
      <c r="J471" s="7">
        <v>120</v>
      </c>
      <c r="K471" s="8">
        <v>0.05</v>
      </c>
      <c r="L471" s="7">
        <v>933.38</v>
      </c>
      <c r="M471" s="6"/>
      <c r="N471" s="18"/>
      <c r="O471" s="17"/>
    </row>
    <row r="472" spans="1:15" hidden="1" x14ac:dyDescent="0.3">
      <c r="A472" s="7" t="s">
        <v>172</v>
      </c>
      <c r="B472" s="7" t="s">
        <v>72</v>
      </c>
      <c r="C472" s="7" t="s">
        <v>165</v>
      </c>
      <c r="D472" s="7">
        <v>34</v>
      </c>
      <c r="E472" s="7" t="s">
        <v>162</v>
      </c>
      <c r="F472" s="7" t="s">
        <v>68</v>
      </c>
      <c r="G472" s="7" t="s">
        <v>171</v>
      </c>
      <c r="H472" s="7" t="s">
        <v>182</v>
      </c>
      <c r="I472" s="7">
        <v>103000</v>
      </c>
      <c r="J472" s="7">
        <v>63</v>
      </c>
      <c r="K472" s="8">
        <v>0.06</v>
      </c>
      <c r="L472" s="7">
        <v>1909.97</v>
      </c>
      <c r="M472" s="6"/>
      <c r="N472" s="18"/>
      <c r="O472" s="17"/>
    </row>
    <row r="473" spans="1:15" hidden="1" x14ac:dyDescent="0.3">
      <c r="A473" s="7" t="s">
        <v>190</v>
      </c>
      <c r="B473" s="7" t="s">
        <v>71</v>
      </c>
      <c r="C473" s="7" t="s">
        <v>163</v>
      </c>
      <c r="D473" s="7">
        <v>59</v>
      </c>
      <c r="E473" s="7" t="s">
        <v>162</v>
      </c>
      <c r="F473" s="7" t="s">
        <v>70</v>
      </c>
      <c r="G473" s="7" t="s">
        <v>171</v>
      </c>
      <c r="H473" s="7" t="s">
        <v>182</v>
      </c>
      <c r="I473" s="7">
        <v>122000</v>
      </c>
      <c r="J473" s="7">
        <v>99</v>
      </c>
      <c r="K473" s="8">
        <v>7.0000000000000007E-2</v>
      </c>
      <c r="L473" s="7">
        <v>1625.71</v>
      </c>
      <c r="M473" s="6"/>
      <c r="N473" s="18"/>
      <c r="O473" s="17"/>
    </row>
    <row r="474" spans="1:15" hidden="1" x14ac:dyDescent="0.3">
      <c r="A474" s="7" t="s">
        <v>195</v>
      </c>
      <c r="B474" s="7" t="s">
        <v>69</v>
      </c>
      <c r="C474" s="7" t="s">
        <v>165</v>
      </c>
      <c r="D474" s="7">
        <v>68</v>
      </c>
      <c r="E474" s="7" t="s">
        <v>162</v>
      </c>
      <c r="F474" s="7" t="s">
        <v>68</v>
      </c>
      <c r="G474" s="7" t="s">
        <v>171</v>
      </c>
      <c r="H474" s="7" t="s">
        <v>160</v>
      </c>
      <c r="I474" s="7">
        <v>45000</v>
      </c>
      <c r="J474" s="7">
        <v>86</v>
      </c>
      <c r="K474" s="8">
        <v>7.0000000000000007E-2</v>
      </c>
      <c r="L474" s="7">
        <v>666.93</v>
      </c>
      <c r="M474" s="6"/>
      <c r="N474" s="18"/>
      <c r="O474" s="17"/>
    </row>
    <row r="475" spans="1:15" hidden="1" x14ac:dyDescent="0.3">
      <c r="A475" s="7" t="s">
        <v>194</v>
      </c>
      <c r="B475" s="7" t="s">
        <v>67</v>
      </c>
      <c r="C475" s="7" t="s">
        <v>165</v>
      </c>
      <c r="D475" s="7">
        <v>68</v>
      </c>
      <c r="E475" s="7" t="s">
        <v>162</v>
      </c>
      <c r="F475" s="7" t="s">
        <v>9</v>
      </c>
      <c r="G475" s="7" t="s">
        <v>171</v>
      </c>
      <c r="H475" s="7" t="s">
        <v>182</v>
      </c>
      <c r="I475" s="7">
        <v>95000</v>
      </c>
      <c r="J475" s="7">
        <v>180</v>
      </c>
      <c r="K475" s="8">
        <v>0.04</v>
      </c>
      <c r="L475" s="7">
        <v>702.7</v>
      </c>
      <c r="M475" s="6"/>
      <c r="N475" s="18"/>
      <c r="O475" s="17"/>
    </row>
    <row r="476" spans="1:15" hidden="1" x14ac:dyDescent="0.3">
      <c r="A476" s="7" t="s">
        <v>177</v>
      </c>
      <c r="B476" s="7" t="s">
        <v>21</v>
      </c>
      <c r="C476" s="7" t="s">
        <v>165</v>
      </c>
      <c r="D476" s="7">
        <v>59</v>
      </c>
      <c r="E476" s="7" t="s">
        <v>162</v>
      </c>
      <c r="F476" s="7" t="s">
        <v>52</v>
      </c>
      <c r="G476" s="7" t="s">
        <v>167</v>
      </c>
      <c r="H476" s="7" t="s">
        <v>160</v>
      </c>
      <c r="I476" s="7">
        <v>46000</v>
      </c>
      <c r="J476" s="7">
        <v>171</v>
      </c>
      <c r="K476" s="8">
        <v>0.05</v>
      </c>
      <c r="L476" s="7">
        <v>376.66</v>
      </c>
      <c r="M476" s="6"/>
      <c r="N476" s="18"/>
      <c r="O476" s="17"/>
    </row>
    <row r="477" spans="1:15" x14ac:dyDescent="0.3">
      <c r="A477" s="7" t="s">
        <v>193</v>
      </c>
      <c r="B477" s="7" t="s">
        <v>66</v>
      </c>
      <c r="C477" s="7" t="s">
        <v>165</v>
      </c>
      <c r="D477" s="7">
        <v>67</v>
      </c>
      <c r="E477" s="7" t="s">
        <v>162</v>
      </c>
      <c r="F477" s="7" t="s">
        <v>65</v>
      </c>
      <c r="G477" s="7" t="s">
        <v>171</v>
      </c>
      <c r="H477" s="7" t="s">
        <v>182</v>
      </c>
      <c r="I477" s="7">
        <v>136000</v>
      </c>
      <c r="J477" s="7">
        <v>28</v>
      </c>
      <c r="K477" s="8">
        <v>0.04</v>
      </c>
      <c r="L477" s="7">
        <v>5095.42</v>
      </c>
      <c r="M477" s="6"/>
      <c r="N477" s="18"/>
      <c r="O477" s="17"/>
    </row>
    <row r="478" spans="1:15" hidden="1" x14ac:dyDescent="0.3">
      <c r="A478" s="7" t="s">
        <v>183</v>
      </c>
      <c r="B478" s="7" t="s">
        <v>63</v>
      </c>
      <c r="C478" s="7" t="s">
        <v>165</v>
      </c>
      <c r="D478" s="7">
        <v>46</v>
      </c>
      <c r="E478" s="7" t="s">
        <v>168</v>
      </c>
      <c r="F478" s="7" t="s">
        <v>33</v>
      </c>
      <c r="G478" s="7" t="s">
        <v>161</v>
      </c>
      <c r="H478" s="7" t="s">
        <v>160</v>
      </c>
      <c r="I478" s="7">
        <v>74000</v>
      </c>
      <c r="J478" s="7">
        <v>73</v>
      </c>
      <c r="K478" s="8">
        <v>7.0000000000000007E-2</v>
      </c>
      <c r="L478" s="7">
        <v>1247.71</v>
      </c>
      <c r="M478" s="6"/>
      <c r="N478" s="18"/>
      <c r="O478" s="17"/>
    </row>
    <row r="479" spans="1:15" hidden="1" x14ac:dyDescent="0.3">
      <c r="A479" s="7" t="s">
        <v>183</v>
      </c>
      <c r="B479" s="7" t="s">
        <v>62</v>
      </c>
      <c r="C479" s="7" t="s">
        <v>165</v>
      </c>
      <c r="D479" s="7">
        <v>52</v>
      </c>
      <c r="E479" s="7" t="s">
        <v>168</v>
      </c>
      <c r="F479" s="7" t="s">
        <v>61</v>
      </c>
      <c r="G479" s="7" t="s">
        <v>161</v>
      </c>
      <c r="H479" s="7" t="s">
        <v>160</v>
      </c>
      <c r="I479" s="7">
        <v>44000</v>
      </c>
      <c r="J479" s="7">
        <v>133</v>
      </c>
      <c r="K479" s="8">
        <v>0.06</v>
      </c>
      <c r="L479" s="7">
        <v>453.73</v>
      </c>
      <c r="M479" s="6"/>
      <c r="N479" s="18"/>
      <c r="O479" s="17"/>
    </row>
    <row r="480" spans="1:15" hidden="1" x14ac:dyDescent="0.3">
      <c r="A480" s="7" t="s">
        <v>183</v>
      </c>
      <c r="B480" s="7" t="s">
        <v>58</v>
      </c>
      <c r="C480" s="7" t="s">
        <v>165</v>
      </c>
      <c r="D480" s="7">
        <v>32</v>
      </c>
      <c r="E480" s="7" t="s">
        <v>168</v>
      </c>
      <c r="F480" s="7" t="s">
        <v>6</v>
      </c>
      <c r="G480" s="7" t="s">
        <v>167</v>
      </c>
      <c r="H480" s="7" t="s">
        <v>160</v>
      </c>
      <c r="I480" s="7">
        <v>76000</v>
      </c>
      <c r="J480" s="7">
        <v>103</v>
      </c>
      <c r="K480" s="8">
        <v>0.05</v>
      </c>
      <c r="L480" s="7">
        <v>909</v>
      </c>
      <c r="M480" s="6"/>
      <c r="N480" s="18"/>
      <c r="O480" s="17"/>
    </row>
    <row r="481" spans="1:15" hidden="1" x14ac:dyDescent="0.3">
      <c r="A481" s="7" t="s">
        <v>192</v>
      </c>
      <c r="B481" s="7" t="s">
        <v>60</v>
      </c>
      <c r="C481" s="7" t="s">
        <v>165</v>
      </c>
      <c r="D481" s="7">
        <v>44</v>
      </c>
      <c r="E481" s="7" t="s">
        <v>168</v>
      </c>
      <c r="F481" s="7" t="s">
        <v>59</v>
      </c>
      <c r="G481" s="7" t="s">
        <v>171</v>
      </c>
      <c r="H481" s="7" t="s">
        <v>182</v>
      </c>
      <c r="I481" s="7">
        <v>125000</v>
      </c>
      <c r="J481" s="7">
        <v>171</v>
      </c>
      <c r="K481" s="8">
        <v>0.03</v>
      </c>
      <c r="L481" s="7">
        <v>899.24</v>
      </c>
      <c r="M481" s="6"/>
      <c r="N481" s="18"/>
      <c r="O481" s="17"/>
    </row>
    <row r="482" spans="1:15" hidden="1" x14ac:dyDescent="0.3">
      <c r="A482" s="7" t="s">
        <v>187</v>
      </c>
      <c r="B482" s="7" t="s">
        <v>58</v>
      </c>
      <c r="C482" s="7" t="s">
        <v>163</v>
      </c>
      <c r="D482" s="7">
        <v>20</v>
      </c>
      <c r="E482" s="7" t="s">
        <v>186</v>
      </c>
      <c r="F482" s="7" t="s">
        <v>57</v>
      </c>
      <c r="G482" s="7" t="s">
        <v>167</v>
      </c>
      <c r="H482" s="7" t="s">
        <v>160</v>
      </c>
      <c r="I482" s="7">
        <v>52000</v>
      </c>
      <c r="J482" s="7">
        <v>59</v>
      </c>
      <c r="K482" s="8">
        <v>0.04</v>
      </c>
      <c r="L482" s="7">
        <v>972.32</v>
      </c>
      <c r="M482" s="6"/>
      <c r="N482" s="18"/>
      <c r="O482" s="17"/>
    </row>
    <row r="483" spans="1:15" hidden="1" x14ac:dyDescent="0.3">
      <c r="A483" s="7" t="s">
        <v>191</v>
      </c>
      <c r="B483" s="7" t="s">
        <v>56</v>
      </c>
      <c r="C483" s="7" t="s">
        <v>165</v>
      </c>
      <c r="D483" s="7">
        <v>54</v>
      </c>
      <c r="E483" s="7" t="s">
        <v>162</v>
      </c>
      <c r="F483" s="7" t="s">
        <v>55</v>
      </c>
      <c r="G483" s="7" t="s">
        <v>167</v>
      </c>
      <c r="H483" s="7" t="s">
        <v>160</v>
      </c>
      <c r="I483" s="7">
        <v>62000</v>
      </c>
      <c r="J483" s="7">
        <v>103</v>
      </c>
      <c r="K483" s="8">
        <v>0.05</v>
      </c>
      <c r="L483" s="7">
        <v>741.55</v>
      </c>
      <c r="M483" s="6"/>
      <c r="N483" s="18"/>
      <c r="O483" s="17"/>
    </row>
    <row r="484" spans="1:15" hidden="1" x14ac:dyDescent="0.3">
      <c r="A484" s="7" t="s">
        <v>190</v>
      </c>
      <c r="B484" s="7" t="s">
        <v>54</v>
      </c>
      <c r="C484" s="7" t="s">
        <v>163</v>
      </c>
      <c r="D484" s="7">
        <v>21</v>
      </c>
      <c r="E484" s="7" t="s">
        <v>168</v>
      </c>
      <c r="F484" s="7" t="s">
        <v>28</v>
      </c>
      <c r="G484" s="7" t="s">
        <v>161</v>
      </c>
      <c r="H484" s="7" t="s">
        <v>160</v>
      </c>
      <c r="I484" s="7">
        <v>67000</v>
      </c>
      <c r="J484" s="7">
        <v>172</v>
      </c>
      <c r="K484" s="8">
        <v>0.04</v>
      </c>
      <c r="L484" s="7">
        <v>512.45000000000005</v>
      </c>
      <c r="M484" s="6"/>
      <c r="N484" s="18"/>
      <c r="O484" s="17"/>
    </row>
    <row r="485" spans="1:15" hidden="1" x14ac:dyDescent="0.3">
      <c r="A485" s="7" t="s">
        <v>189</v>
      </c>
      <c r="B485" s="7" t="s">
        <v>53</v>
      </c>
      <c r="C485" s="7" t="s">
        <v>165</v>
      </c>
      <c r="D485" s="7">
        <v>39</v>
      </c>
      <c r="E485" s="7" t="s">
        <v>162</v>
      </c>
      <c r="F485" s="7" t="s">
        <v>52</v>
      </c>
      <c r="G485" s="7" t="s">
        <v>161</v>
      </c>
      <c r="H485" s="7" t="s">
        <v>160</v>
      </c>
      <c r="I485" s="7">
        <v>58000</v>
      </c>
      <c r="J485" s="7">
        <v>142</v>
      </c>
      <c r="K485" s="8">
        <v>7.0000000000000007E-2</v>
      </c>
      <c r="L485" s="7">
        <v>601.83000000000004</v>
      </c>
      <c r="M485" s="6"/>
      <c r="N485" s="18"/>
      <c r="O485" s="17"/>
    </row>
    <row r="486" spans="1:15" hidden="1" x14ac:dyDescent="0.3">
      <c r="A486" s="7" t="s">
        <v>183</v>
      </c>
      <c r="B486" s="7" t="s">
        <v>51</v>
      </c>
      <c r="C486" s="7" t="s">
        <v>165</v>
      </c>
      <c r="D486" s="7">
        <v>46</v>
      </c>
      <c r="E486" s="7" t="s">
        <v>168</v>
      </c>
      <c r="F486" s="7" t="s">
        <v>50</v>
      </c>
      <c r="G486" s="7" t="s">
        <v>167</v>
      </c>
      <c r="H486" s="7" t="s">
        <v>160</v>
      </c>
      <c r="I486" s="7">
        <v>86000</v>
      </c>
      <c r="J486" s="7">
        <v>76</v>
      </c>
      <c r="K486" s="8">
        <v>7.0000000000000007E-2</v>
      </c>
      <c r="L486" s="7">
        <v>1404.13</v>
      </c>
      <c r="M486" s="6"/>
      <c r="N486" s="18"/>
      <c r="O486" s="17"/>
    </row>
    <row r="487" spans="1:15" hidden="1" x14ac:dyDescent="0.3">
      <c r="A487" s="7" t="s">
        <v>188</v>
      </c>
      <c r="B487" s="7" t="s">
        <v>49</v>
      </c>
      <c r="C487" s="7" t="s">
        <v>165</v>
      </c>
      <c r="D487" s="7">
        <v>24</v>
      </c>
      <c r="E487" s="7" t="s">
        <v>162</v>
      </c>
      <c r="F487" s="7" t="s">
        <v>48</v>
      </c>
      <c r="G487" s="7" t="s">
        <v>171</v>
      </c>
      <c r="H487" s="7" t="s">
        <v>182</v>
      </c>
      <c r="I487" s="7">
        <v>124000</v>
      </c>
      <c r="J487" s="7">
        <v>133</v>
      </c>
      <c r="K487" s="8">
        <v>0.03</v>
      </c>
      <c r="L487" s="7">
        <v>1097.06</v>
      </c>
      <c r="M487" s="6"/>
      <c r="N487" s="18"/>
      <c r="O487" s="17"/>
    </row>
    <row r="488" spans="1:15" hidden="1" x14ac:dyDescent="0.3">
      <c r="A488" s="7" t="s">
        <v>169</v>
      </c>
      <c r="B488" s="7" t="s">
        <v>47</v>
      </c>
      <c r="C488" s="7" t="s">
        <v>165</v>
      </c>
      <c r="D488" s="7">
        <v>35</v>
      </c>
      <c r="E488" s="7" t="s">
        <v>162</v>
      </c>
      <c r="F488" s="7" t="s">
        <v>46</v>
      </c>
      <c r="G488" s="7" t="s">
        <v>171</v>
      </c>
      <c r="H488" s="7" t="s">
        <v>182</v>
      </c>
      <c r="I488" s="7">
        <v>124000</v>
      </c>
      <c r="J488" s="7">
        <v>93</v>
      </c>
      <c r="K488" s="8">
        <v>0.06</v>
      </c>
      <c r="L488" s="7">
        <v>1670.54</v>
      </c>
      <c r="M488" s="6"/>
      <c r="N488" s="18"/>
      <c r="O488" s="17"/>
    </row>
    <row r="489" spans="1:15" hidden="1" x14ac:dyDescent="0.3">
      <c r="A489" s="7" t="s">
        <v>172</v>
      </c>
      <c r="B489" s="7" t="s">
        <v>45</v>
      </c>
      <c r="C489" s="7" t="s">
        <v>165</v>
      </c>
      <c r="D489" s="7">
        <v>35</v>
      </c>
      <c r="E489" s="7" t="s">
        <v>162</v>
      </c>
      <c r="F489" s="7" t="s">
        <v>43</v>
      </c>
      <c r="G489" s="7" t="s">
        <v>171</v>
      </c>
      <c r="H489" s="7" t="s">
        <v>160</v>
      </c>
      <c r="I489" s="7">
        <v>47000</v>
      </c>
      <c r="J489" s="7">
        <v>176</v>
      </c>
      <c r="K489" s="8">
        <v>0.05</v>
      </c>
      <c r="L489" s="7">
        <v>377.36</v>
      </c>
      <c r="M489" s="6"/>
      <c r="N489" s="18"/>
      <c r="O489" s="17"/>
    </row>
    <row r="490" spans="1:15" hidden="1" x14ac:dyDescent="0.3">
      <c r="A490" s="7" t="s">
        <v>187</v>
      </c>
      <c r="B490" s="7" t="s">
        <v>44</v>
      </c>
      <c r="C490" s="7" t="s">
        <v>163</v>
      </c>
      <c r="D490" s="7">
        <v>57</v>
      </c>
      <c r="E490" s="7" t="s">
        <v>168</v>
      </c>
      <c r="F490" s="7" t="s">
        <v>43</v>
      </c>
      <c r="G490" s="7" t="s">
        <v>167</v>
      </c>
      <c r="H490" s="7" t="s">
        <v>160</v>
      </c>
      <c r="I490" s="7">
        <v>89000</v>
      </c>
      <c r="J490" s="7">
        <v>145</v>
      </c>
      <c r="K490" s="8">
        <v>0.04</v>
      </c>
      <c r="L490" s="7">
        <v>775.03</v>
      </c>
      <c r="M490" s="6"/>
      <c r="N490" s="18"/>
      <c r="O490" s="17"/>
    </row>
    <row r="491" spans="1:15" hidden="1" x14ac:dyDescent="0.3">
      <c r="A491" s="7" t="s">
        <v>180</v>
      </c>
      <c r="B491" s="7" t="s">
        <v>41</v>
      </c>
      <c r="C491" s="7" t="s">
        <v>163</v>
      </c>
      <c r="D491" s="7">
        <v>64</v>
      </c>
      <c r="E491" s="7" t="s">
        <v>186</v>
      </c>
      <c r="F491" s="7" t="s">
        <v>40</v>
      </c>
      <c r="G491" s="7" t="s">
        <v>167</v>
      </c>
      <c r="H491" s="7" t="s">
        <v>160</v>
      </c>
      <c r="I491" s="7">
        <v>145000</v>
      </c>
      <c r="J491" s="7">
        <v>72</v>
      </c>
      <c r="K491" s="8">
        <v>7.0000000000000007E-2</v>
      </c>
      <c r="L491" s="7">
        <v>2472.11</v>
      </c>
      <c r="M491" s="6"/>
      <c r="N491" s="18"/>
      <c r="O491" s="17"/>
    </row>
    <row r="492" spans="1:15" hidden="1" x14ac:dyDescent="0.3">
      <c r="A492" s="7" t="s">
        <v>185</v>
      </c>
      <c r="B492" s="7" t="s">
        <v>32</v>
      </c>
      <c r="C492" s="7" t="s">
        <v>165</v>
      </c>
      <c r="D492" s="7">
        <v>40</v>
      </c>
      <c r="E492" s="7" t="s">
        <v>168</v>
      </c>
      <c r="F492" s="7" t="s">
        <v>38</v>
      </c>
      <c r="G492" s="7" t="s">
        <v>171</v>
      </c>
      <c r="H492" s="7" t="s">
        <v>160</v>
      </c>
      <c r="I492" s="7">
        <v>59000</v>
      </c>
      <c r="J492" s="7">
        <v>61</v>
      </c>
      <c r="K492" s="8">
        <v>0.03</v>
      </c>
      <c r="L492" s="7">
        <v>1044.04</v>
      </c>
      <c r="M492" s="6"/>
      <c r="N492" s="18"/>
      <c r="O492" s="17"/>
    </row>
    <row r="493" spans="1:15" hidden="1" x14ac:dyDescent="0.3">
      <c r="A493" s="7" t="s">
        <v>184</v>
      </c>
      <c r="B493" s="7" t="s">
        <v>37</v>
      </c>
      <c r="C493" s="7" t="s">
        <v>163</v>
      </c>
      <c r="D493" s="7">
        <v>65</v>
      </c>
      <c r="E493" s="7" t="s">
        <v>168</v>
      </c>
      <c r="F493" s="7" t="s">
        <v>36</v>
      </c>
      <c r="G493" s="7" t="s">
        <v>167</v>
      </c>
      <c r="H493" s="7" t="s">
        <v>160</v>
      </c>
      <c r="I493" s="7">
        <v>121000</v>
      </c>
      <c r="J493" s="7">
        <v>58</v>
      </c>
      <c r="K493" s="8">
        <v>0.06</v>
      </c>
      <c r="L493" s="7">
        <v>2408.48</v>
      </c>
      <c r="M493" s="6"/>
      <c r="N493" s="18"/>
      <c r="O493" s="17"/>
    </row>
    <row r="494" spans="1:15" hidden="1" x14ac:dyDescent="0.3">
      <c r="A494" s="7" t="s">
        <v>183</v>
      </c>
      <c r="B494" s="7" t="s">
        <v>35</v>
      </c>
      <c r="C494" s="7" t="s">
        <v>165</v>
      </c>
      <c r="D494" s="7">
        <v>31</v>
      </c>
      <c r="E494" s="7" t="s">
        <v>162</v>
      </c>
      <c r="F494" s="7" t="s">
        <v>34</v>
      </c>
      <c r="G494" s="7" t="s">
        <v>171</v>
      </c>
      <c r="H494" s="7" t="s">
        <v>182</v>
      </c>
      <c r="I494" s="7">
        <v>101000</v>
      </c>
      <c r="J494" s="7">
        <v>154</v>
      </c>
      <c r="K494" s="8">
        <v>0.04</v>
      </c>
      <c r="L494" s="7">
        <v>839.59</v>
      </c>
      <c r="M494" s="6"/>
      <c r="N494" s="18"/>
      <c r="O494" s="17"/>
    </row>
    <row r="495" spans="1:15" hidden="1" x14ac:dyDescent="0.3">
      <c r="A495" s="7" t="s">
        <v>181</v>
      </c>
      <c r="B495" s="7" t="s">
        <v>13</v>
      </c>
      <c r="C495" s="7" t="s">
        <v>165</v>
      </c>
      <c r="D495" s="7">
        <v>31</v>
      </c>
      <c r="E495" s="7" t="s">
        <v>162</v>
      </c>
      <c r="F495" s="7" t="s">
        <v>33</v>
      </c>
      <c r="G495" s="7" t="s">
        <v>161</v>
      </c>
      <c r="H495" s="7" t="s">
        <v>179</v>
      </c>
      <c r="I495" s="7">
        <v>136000</v>
      </c>
      <c r="J495" s="7">
        <v>153</v>
      </c>
      <c r="K495" s="8">
        <v>0.05</v>
      </c>
      <c r="L495" s="7">
        <v>1203.9100000000001</v>
      </c>
      <c r="M495" s="6"/>
      <c r="N495" s="18"/>
      <c r="O495" s="17"/>
    </row>
    <row r="496" spans="1:15" hidden="1" x14ac:dyDescent="0.3">
      <c r="A496" s="7" t="s">
        <v>180</v>
      </c>
      <c r="B496" s="7" t="s">
        <v>29</v>
      </c>
      <c r="C496" s="7" t="s">
        <v>163</v>
      </c>
      <c r="D496" s="7">
        <v>20</v>
      </c>
      <c r="E496" s="7" t="s">
        <v>162</v>
      </c>
      <c r="F496" s="7" t="s">
        <v>22</v>
      </c>
      <c r="G496" s="7" t="s">
        <v>161</v>
      </c>
      <c r="H496" s="7" t="s">
        <v>179</v>
      </c>
      <c r="I496" s="7">
        <v>89000</v>
      </c>
      <c r="J496" s="7">
        <v>77</v>
      </c>
      <c r="K496" s="8">
        <v>7.0000000000000007E-2</v>
      </c>
      <c r="L496" s="7">
        <v>1438.11</v>
      </c>
      <c r="M496" s="6"/>
      <c r="N496" s="18"/>
      <c r="O496" s="17"/>
    </row>
    <row r="497" spans="1:15" hidden="1" x14ac:dyDescent="0.3">
      <c r="A497" s="7" t="s">
        <v>178</v>
      </c>
      <c r="B497" s="7" t="s">
        <v>32</v>
      </c>
      <c r="C497" s="7" t="s">
        <v>165</v>
      </c>
      <c r="D497" s="7">
        <v>45</v>
      </c>
      <c r="E497" s="7" t="s">
        <v>168</v>
      </c>
      <c r="F497" s="7" t="s">
        <v>31</v>
      </c>
      <c r="G497" s="7" t="s">
        <v>161</v>
      </c>
      <c r="H497" s="7" t="s">
        <v>160</v>
      </c>
      <c r="I497" s="7">
        <v>47000</v>
      </c>
      <c r="J497" s="7">
        <v>155</v>
      </c>
      <c r="K497" s="8">
        <v>7.0000000000000007E-2</v>
      </c>
      <c r="L497" s="7">
        <v>461.52</v>
      </c>
      <c r="M497" s="6"/>
      <c r="N497" s="18"/>
      <c r="O497" s="17"/>
    </row>
    <row r="498" spans="1:15" hidden="1" x14ac:dyDescent="0.3">
      <c r="A498" s="7" t="s">
        <v>177</v>
      </c>
      <c r="B498" s="7" t="s">
        <v>29</v>
      </c>
      <c r="C498" s="7" t="s">
        <v>165</v>
      </c>
      <c r="D498" s="7">
        <v>59</v>
      </c>
      <c r="E498" s="7" t="s">
        <v>168</v>
      </c>
      <c r="F498" s="7" t="s">
        <v>28</v>
      </c>
      <c r="G498" s="7" t="s">
        <v>167</v>
      </c>
      <c r="H498" s="7" t="s">
        <v>160</v>
      </c>
      <c r="I498" s="7">
        <v>128000</v>
      </c>
      <c r="J498" s="7">
        <v>119</v>
      </c>
      <c r="K498" s="8">
        <v>7.0000000000000007E-2</v>
      </c>
      <c r="L498" s="7">
        <v>1494.82</v>
      </c>
      <c r="M498" s="6"/>
      <c r="N498" s="18"/>
      <c r="O498" s="17"/>
    </row>
    <row r="499" spans="1:15" hidden="1" x14ac:dyDescent="0.3">
      <c r="A499" s="7" t="s">
        <v>176</v>
      </c>
      <c r="B499" s="7" t="s">
        <v>27</v>
      </c>
      <c r="C499" s="7" t="s">
        <v>165</v>
      </c>
      <c r="D499" s="7">
        <v>42</v>
      </c>
      <c r="E499" s="7" t="s">
        <v>168</v>
      </c>
      <c r="F499" s="7" t="s">
        <v>26</v>
      </c>
      <c r="G499" s="7" t="s">
        <v>167</v>
      </c>
      <c r="H499" s="7" t="s">
        <v>160</v>
      </c>
      <c r="I499" s="7">
        <v>87000</v>
      </c>
      <c r="J499" s="7">
        <v>104</v>
      </c>
      <c r="K499" s="8">
        <v>0.03</v>
      </c>
      <c r="L499" s="7">
        <v>951.04</v>
      </c>
      <c r="M499" s="6"/>
      <c r="N499" s="18"/>
      <c r="O499" s="17"/>
    </row>
    <row r="500" spans="1:15" hidden="1" x14ac:dyDescent="0.3">
      <c r="A500" s="7" t="s">
        <v>175</v>
      </c>
      <c r="B500" s="7" t="s">
        <v>25</v>
      </c>
      <c r="C500" s="7" t="s">
        <v>163</v>
      </c>
      <c r="D500" s="7">
        <v>32</v>
      </c>
      <c r="E500" s="7" t="s">
        <v>162</v>
      </c>
      <c r="F500" s="7" t="s">
        <v>24</v>
      </c>
      <c r="G500" s="7" t="s">
        <v>171</v>
      </c>
      <c r="H500" s="7" t="s">
        <v>160</v>
      </c>
      <c r="I500" s="7">
        <v>65000</v>
      </c>
      <c r="J500" s="7">
        <v>28</v>
      </c>
      <c r="K500" s="8">
        <v>0.05</v>
      </c>
      <c r="L500" s="7">
        <v>2464.31</v>
      </c>
      <c r="M500" s="6"/>
      <c r="N500" s="18"/>
      <c r="O500" s="17"/>
    </row>
    <row r="501" spans="1:15" hidden="1" x14ac:dyDescent="0.3">
      <c r="A501" s="7" t="s">
        <v>174</v>
      </c>
      <c r="B501" s="7" t="s">
        <v>23</v>
      </c>
      <c r="C501" s="7" t="s">
        <v>165</v>
      </c>
      <c r="D501" s="7">
        <v>39</v>
      </c>
      <c r="E501" s="7" t="s">
        <v>168</v>
      </c>
      <c r="F501" s="7" t="s">
        <v>22</v>
      </c>
      <c r="G501" s="7" t="s">
        <v>161</v>
      </c>
      <c r="H501" s="7" t="s">
        <v>160</v>
      </c>
      <c r="I501" s="7">
        <v>62000</v>
      </c>
      <c r="J501" s="7">
        <v>89</v>
      </c>
      <c r="K501" s="8">
        <v>7.0000000000000007E-2</v>
      </c>
      <c r="L501" s="7">
        <v>895.02</v>
      </c>
      <c r="M501" s="6"/>
      <c r="N501" s="18"/>
      <c r="O501" s="17"/>
    </row>
    <row r="502" spans="1:15" hidden="1" x14ac:dyDescent="0.3">
      <c r="A502" s="7" t="s">
        <v>173</v>
      </c>
      <c r="B502" s="7" t="s">
        <v>21</v>
      </c>
      <c r="C502" s="7" t="s">
        <v>163</v>
      </c>
      <c r="D502" s="7">
        <v>70</v>
      </c>
      <c r="E502" s="7" t="s">
        <v>162</v>
      </c>
      <c r="F502" s="7" t="s">
        <v>20</v>
      </c>
      <c r="G502" s="7" t="s">
        <v>167</v>
      </c>
      <c r="H502" s="7" t="s">
        <v>160</v>
      </c>
      <c r="I502" s="7">
        <v>148000</v>
      </c>
      <c r="J502" s="7">
        <v>112</v>
      </c>
      <c r="K502" s="8">
        <v>0.06</v>
      </c>
      <c r="L502" s="7">
        <v>1729</v>
      </c>
      <c r="M502" s="6"/>
      <c r="N502" s="18"/>
      <c r="O502" s="17"/>
    </row>
    <row r="503" spans="1:15" hidden="1" x14ac:dyDescent="0.3">
      <c r="A503" s="7" t="s">
        <v>172</v>
      </c>
      <c r="B503" s="7" t="s">
        <v>18</v>
      </c>
      <c r="C503" s="7" t="s">
        <v>165</v>
      </c>
      <c r="D503" s="7">
        <v>43</v>
      </c>
      <c r="E503" s="7" t="s">
        <v>168</v>
      </c>
      <c r="F503" s="7" t="s">
        <v>17</v>
      </c>
      <c r="G503" s="7" t="s">
        <v>171</v>
      </c>
      <c r="H503" s="7" t="s">
        <v>160</v>
      </c>
      <c r="I503" s="7">
        <v>34000</v>
      </c>
      <c r="J503" s="7">
        <v>64</v>
      </c>
      <c r="K503" s="8">
        <v>0.06</v>
      </c>
      <c r="L503" s="7">
        <v>622.09</v>
      </c>
      <c r="M503" s="6"/>
      <c r="N503" s="18"/>
      <c r="O503" s="17"/>
    </row>
    <row r="504" spans="1:15" hidden="1" x14ac:dyDescent="0.3">
      <c r="A504" s="7" t="s">
        <v>170</v>
      </c>
      <c r="B504" s="7" t="s">
        <v>15</v>
      </c>
      <c r="C504" s="7" t="s">
        <v>163</v>
      </c>
      <c r="D504" s="7">
        <v>50</v>
      </c>
      <c r="E504" s="7" t="s">
        <v>162</v>
      </c>
      <c r="F504" s="7" t="s">
        <v>14</v>
      </c>
      <c r="G504" s="7" t="s">
        <v>167</v>
      </c>
      <c r="H504" s="7" t="s">
        <v>160</v>
      </c>
      <c r="I504" s="7">
        <v>80000</v>
      </c>
      <c r="J504" s="7">
        <v>31</v>
      </c>
      <c r="K504" s="8">
        <v>0.05</v>
      </c>
      <c r="L504" s="7">
        <v>2756.26</v>
      </c>
      <c r="M504" s="6"/>
      <c r="N504" s="18"/>
      <c r="O504" s="17"/>
    </row>
    <row r="505" spans="1:15" hidden="1" x14ac:dyDescent="0.3">
      <c r="A505" s="7" t="s">
        <v>169</v>
      </c>
      <c r="B505" s="7" t="s">
        <v>13</v>
      </c>
      <c r="C505" s="7" t="s">
        <v>165</v>
      </c>
      <c r="D505" s="7">
        <v>60</v>
      </c>
      <c r="E505" s="7" t="s">
        <v>168</v>
      </c>
      <c r="F505" s="7" t="s">
        <v>12</v>
      </c>
      <c r="G505" s="7" t="s">
        <v>167</v>
      </c>
      <c r="H505" s="7" t="s">
        <v>160</v>
      </c>
      <c r="I505" s="7">
        <v>138000</v>
      </c>
      <c r="J505" s="7">
        <v>43</v>
      </c>
      <c r="K505" s="8">
        <v>7.0000000000000007E-2</v>
      </c>
      <c r="L505" s="7">
        <v>3637.91</v>
      </c>
      <c r="M505" s="6"/>
    </row>
    <row r="506" spans="1:15" hidden="1" x14ac:dyDescent="0.3">
      <c r="A506" s="7" t="s">
        <v>166</v>
      </c>
      <c r="B506" s="7" t="s">
        <v>10</v>
      </c>
      <c r="C506" s="7" t="s">
        <v>165</v>
      </c>
      <c r="D506" s="7">
        <v>26</v>
      </c>
      <c r="E506" s="7" t="s">
        <v>162</v>
      </c>
      <c r="F506" s="7" t="s">
        <v>9</v>
      </c>
      <c r="G506" s="7" t="s">
        <v>161</v>
      </c>
      <c r="H506" s="7" t="s">
        <v>160</v>
      </c>
      <c r="I506" s="7">
        <v>74000</v>
      </c>
      <c r="J506" s="7">
        <v>59</v>
      </c>
      <c r="K506" s="8">
        <v>0.04</v>
      </c>
      <c r="L506" s="7">
        <v>1383.69</v>
      </c>
      <c r="M506" s="6"/>
    </row>
    <row r="507" spans="1:15" hidden="1" x14ac:dyDescent="0.3">
      <c r="A507" s="7" t="s">
        <v>164</v>
      </c>
      <c r="B507" s="7" t="s">
        <v>7</v>
      </c>
      <c r="C507" s="7" t="s">
        <v>163</v>
      </c>
      <c r="D507" s="7">
        <v>64</v>
      </c>
      <c r="E507" s="7" t="s">
        <v>162</v>
      </c>
      <c r="F507" s="7" t="s">
        <v>6</v>
      </c>
      <c r="G507" s="7" t="s">
        <v>161</v>
      </c>
      <c r="H507" s="7" t="s">
        <v>160</v>
      </c>
      <c r="I507" s="7">
        <v>54000</v>
      </c>
      <c r="J507" s="7">
        <v>131</v>
      </c>
      <c r="K507" s="8">
        <v>0.03</v>
      </c>
      <c r="L507" s="7">
        <v>483.9</v>
      </c>
      <c r="M507" s="6"/>
    </row>
  </sheetData>
  <autoFilter ref="A8:M507" xr:uid="{C11489B0-16EF-4042-AECF-3F491D5A5948}">
    <filterColumn colId="1">
      <customFilters>
        <customFilter val="გ*"/>
        <customFilter val="*შვ*"/>
      </customFilters>
    </filterColumn>
    <filterColumn colId="11">
      <top10 val="12" filterVal="3846.91"/>
    </filterColumn>
  </autoFilter>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5C79E-091C-456C-AD78-705DB88973BE}">
  <dimension ref="A1:O504"/>
  <sheetViews>
    <sheetView tabSelected="1" workbookViewId="0">
      <selection activeCell="L20" sqref="L20"/>
    </sheetView>
  </sheetViews>
  <sheetFormatPr defaultRowHeight="14.4" x14ac:dyDescent="0.3"/>
  <cols>
    <col min="1" max="1" width="6" bestFit="1" customWidth="1"/>
    <col min="2" max="2" width="12.44140625" customWidth="1"/>
    <col min="3" max="9" width="13.44140625" customWidth="1"/>
    <col min="10" max="11" width="12.33203125" customWidth="1"/>
    <col min="12" max="12" width="14.5546875" customWidth="1"/>
    <col min="13" max="13" width="13.33203125" customWidth="1"/>
    <col min="14" max="14" width="15.5546875" customWidth="1"/>
    <col min="15" max="15" width="10.5546875" bestFit="1" customWidth="1"/>
  </cols>
  <sheetData>
    <row r="1" spans="1:15" ht="91.2" customHeight="1" thickTop="1" thickBot="1" x14ac:dyDescent="0.35">
      <c r="A1" s="40" t="s">
        <v>455</v>
      </c>
      <c r="B1" s="41"/>
      <c r="C1" s="41"/>
      <c r="D1" s="41"/>
      <c r="E1" s="41"/>
      <c r="F1" s="41"/>
      <c r="G1" s="41"/>
      <c r="H1" s="42"/>
      <c r="J1" s="3">
        <v>1</v>
      </c>
      <c r="K1" s="2"/>
      <c r="O1" s="5"/>
    </row>
    <row r="2" spans="1:15" ht="15" thickTop="1" x14ac:dyDescent="0.3"/>
    <row r="5" spans="1:15" x14ac:dyDescent="0.3">
      <c r="C5" s="43" t="s">
        <v>452</v>
      </c>
      <c r="D5" s="43"/>
      <c r="E5" s="43"/>
      <c r="F5" s="43"/>
      <c r="G5" s="43"/>
      <c r="H5" s="43"/>
      <c r="I5" s="43"/>
      <c r="L5" s="28">
        <v>0.05</v>
      </c>
      <c r="N5" s="20"/>
      <c r="O5" s="19"/>
    </row>
    <row r="6" spans="1:15" x14ac:dyDescent="0.3">
      <c r="C6" s="27">
        <v>10</v>
      </c>
      <c r="D6" s="27">
        <v>14</v>
      </c>
      <c r="E6" s="27">
        <v>18</v>
      </c>
      <c r="F6" s="27">
        <v>22</v>
      </c>
      <c r="G6" s="27">
        <v>26</v>
      </c>
      <c r="H6" s="27">
        <v>30</v>
      </c>
      <c r="I6" s="27">
        <v>34</v>
      </c>
      <c r="L6" s="18"/>
      <c r="M6" s="5"/>
      <c r="N6" s="18"/>
      <c r="O6" s="17"/>
    </row>
    <row r="7" spans="1:15" x14ac:dyDescent="0.3">
      <c r="A7" s="44" t="s">
        <v>453</v>
      </c>
      <c r="B7" s="27">
        <v>105</v>
      </c>
      <c r="C7" s="1">
        <f>$B7*C$6*$L$5</f>
        <v>52.5</v>
      </c>
      <c r="D7" s="1">
        <f t="shared" ref="D7:I7" si="0">$B7*D$6*$L$5</f>
        <v>73.5</v>
      </c>
      <c r="E7" s="1">
        <f t="shared" si="0"/>
        <v>94.5</v>
      </c>
      <c r="F7" s="1">
        <f t="shared" si="0"/>
        <v>115.5</v>
      </c>
      <c r="G7" s="1">
        <f t="shared" si="0"/>
        <v>136.5</v>
      </c>
      <c r="H7" s="1">
        <f t="shared" si="0"/>
        <v>157.5</v>
      </c>
      <c r="I7" s="1">
        <f t="shared" si="0"/>
        <v>178.5</v>
      </c>
      <c r="L7" s="18"/>
      <c r="M7" s="5"/>
      <c r="N7" s="18"/>
      <c r="O7" s="17"/>
    </row>
    <row r="8" spans="1:15" x14ac:dyDescent="0.3">
      <c r="A8" s="44"/>
      <c r="B8" s="27">
        <v>138</v>
      </c>
      <c r="C8" s="1">
        <f t="shared" ref="C8:I23" si="1">$B8*C$6*$L$5</f>
        <v>69</v>
      </c>
      <c r="D8" s="1">
        <f t="shared" si="1"/>
        <v>96.600000000000009</v>
      </c>
      <c r="E8" s="1">
        <f t="shared" si="1"/>
        <v>124.2</v>
      </c>
      <c r="F8" s="1">
        <f t="shared" si="1"/>
        <v>151.80000000000001</v>
      </c>
      <c r="G8" s="1">
        <f t="shared" si="1"/>
        <v>179.4</v>
      </c>
      <c r="H8" s="1">
        <f t="shared" si="1"/>
        <v>207</v>
      </c>
      <c r="I8" s="1">
        <f t="shared" si="1"/>
        <v>234.60000000000002</v>
      </c>
      <c r="L8" s="18"/>
      <c r="M8" s="5"/>
      <c r="N8" s="18"/>
      <c r="O8" s="17"/>
    </row>
    <row r="9" spans="1:15" x14ac:dyDescent="0.3">
      <c r="A9" s="44"/>
      <c r="B9" s="27">
        <v>171</v>
      </c>
      <c r="C9" s="1">
        <f t="shared" si="1"/>
        <v>85.5</v>
      </c>
      <c r="D9" s="1">
        <f t="shared" si="1"/>
        <v>119.7</v>
      </c>
      <c r="E9" s="1">
        <f t="shared" si="1"/>
        <v>153.9</v>
      </c>
      <c r="F9" s="1">
        <f t="shared" si="1"/>
        <v>188.10000000000002</v>
      </c>
      <c r="G9" s="1">
        <f t="shared" si="1"/>
        <v>222.3</v>
      </c>
      <c r="H9" s="1">
        <f t="shared" si="1"/>
        <v>256.5</v>
      </c>
      <c r="I9" s="1">
        <f t="shared" si="1"/>
        <v>290.7</v>
      </c>
      <c r="L9" s="18"/>
      <c r="M9" s="5"/>
      <c r="N9" s="18"/>
      <c r="O9" s="17"/>
    </row>
    <row r="10" spans="1:15" x14ac:dyDescent="0.3">
      <c r="A10" s="44"/>
      <c r="B10" s="27">
        <v>204</v>
      </c>
      <c r="C10" s="1">
        <f t="shared" si="1"/>
        <v>102</v>
      </c>
      <c r="D10" s="1">
        <f t="shared" si="1"/>
        <v>142.80000000000001</v>
      </c>
      <c r="E10" s="1">
        <f t="shared" si="1"/>
        <v>183.60000000000002</v>
      </c>
      <c r="F10" s="1">
        <f t="shared" si="1"/>
        <v>224.4</v>
      </c>
      <c r="G10" s="1">
        <f t="shared" si="1"/>
        <v>265.2</v>
      </c>
      <c r="H10" s="1">
        <f t="shared" si="1"/>
        <v>306</v>
      </c>
      <c r="I10" s="1">
        <f t="shared" si="1"/>
        <v>346.8</v>
      </c>
      <c r="L10" s="18"/>
      <c r="M10" s="5"/>
      <c r="N10" s="18"/>
      <c r="O10" s="17"/>
    </row>
    <row r="11" spans="1:15" x14ac:dyDescent="0.3">
      <c r="A11" s="44"/>
      <c r="B11" s="27">
        <v>237</v>
      </c>
      <c r="C11" s="1">
        <f t="shared" si="1"/>
        <v>118.5</v>
      </c>
      <c r="D11" s="1">
        <f t="shared" si="1"/>
        <v>165.9</v>
      </c>
      <c r="E11" s="1">
        <f t="shared" si="1"/>
        <v>213.3</v>
      </c>
      <c r="F11" s="1">
        <f t="shared" si="1"/>
        <v>260.7</v>
      </c>
      <c r="G11" s="1">
        <f t="shared" si="1"/>
        <v>308.10000000000002</v>
      </c>
      <c r="H11" s="1">
        <f t="shared" si="1"/>
        <v>355.5</v>
      </c>
      <c r="I11" s="1">
        <f t="shared" si="1"/>
        <v>402.90000000000003</v>
      </c>
      <c r="L11" s="18"/>
      <c r="M11" s="5"/>
      <c r="N11" s="18"/>
      <c r="O11" s="17"/>
    </row>
    <row r="12" spans="1:15" x14ac:dyDescent="0.3">
      <c r="A12" s="44"/>
      <c r="B12" s="27">
        <v>270</v>
      </c>
      <c r="C12" s="1">
        <f t="shared" si="1"/>
        <v>135</v>
      </c>
      <c r="D12" s="1">
        <f t="shared" si="1"/>
        <v>189</v>
      </c>
      <c r="E12" s="1">
        <f t="shared" si="1"/>
        <v>243</v>
      </c>
      <c r="F12" s="1">
        <f t="shared" si="1"/>
        <v>297</v>
      </c>
      <c r="G12" s="1">
        <f t="shared" si="1"/>
        <v>351</v>
      </c>
      <c r="H12" s="1">
        <f t="shared" si="1"/>
        <v>405</v>
      </c>
      <c r="I12" s="1">
        <f t="shared" si="1"/>
        <v>459</v>
      </c>
      <c r="L12" s="18"/>
      <c r="M12" s="5"/>
      <c r="N12" s="18"/>
      <c r="O12" s="17"/>
    </row>
    <row r="13" spans="1:15" x14ac:dyDescent="0.3">
      <c r="A13" s="44"/>
      <c r="B13" s="27">
        <v>303</v>
      </c>
      <c r="C13" s="1">
        <f t="shared" si="1"/>
        <v>151.5</v>
      </c>
      <c r="D13" s="1">
        <f t="shared" si="1"/>
        <v>212.10000000000002</v>
      </c>
      <c r="E13" s="1">
        <f t="shared" si="1"/>
        <v>272.7</v>
      </c>
      <c r="F13" s="1">
        <f t="shared" si="1"/>
        <v>333.3</v>
      </c>
      <c r="G13" s="1">
        <f t="shared" si="1"/>
        <v>393.90000000000003</v>
      </c>
      <c r="H13" s="1">
        <f t="shared" si="1"/>
        <v>454.5</v>
      </c>
      <c r="I13" s="1">
        <f t="shared" si="1"/>
        <v>515.1</v>
      </c>
      <c r="L13" s="18"/>
      <c r="M13" s="5"/>
      <c r="N13" s="18"/>
      <c r="O13" s="17"/>
    </row>
    <row r="14" spans="1:15" x14ac:dyDescent="0.3">
      <c r="A14" s="44"/>
      <c r="B14" s="27">
        <v>336</v>
      </c>
      <c r="C14" s="1">
        <f t="shared" si="1"/>
        <v>168</v>
      </c>
      <c r="D14" s="1">
        <f t="shared" si="1"/>
        <v>235.20000000000002</v>
      </c>
      <c r="E14" s="1">
        <f t="shared" si="1"/>
        <v>302.40000000000003</v>
      </c>
      <c r="F14" s="1">
        <f t="shared" si="1"/>
        <v>369.6</v>
      </c>
      <c r="G14" s="1">
        <f t="shared" si="1"/>
        <v>436.8</v>
      </c>
      <c r="H14" s="1">
        <f t="shared" si="1"/>
        <v>504</v>
      </c>
      <c r="I14" s="1">
        <f t="shared" si="1"/>
        <v>571.20000000000005</v>
      </c>
      <c r="L14" s="18"/>
      <c r="M14" s="5"/>
      <c r="N14" s="18"/>
      <c r="O14" s="17"/>
    </row>
    <row r="15" spans="1:15" x14ac:dyDescent="0.3">
      <c r="A15" s="44"/>
      <c r="B15" s="27">
        <v>369</v>
      </c>
      <c r="C15" s="1">
        <f t="shared" si="1"/>
        <v>184.5</v>
      </c>
      <c r="D15" s="1">
        <f t="shared" si="1"/>
        <v>258.3</v>
      </c>
      <c r="E15" s="1">
        <f t="shared" si="1"/>
        <v>332.1</v>
      </c>
      <c r="F15" s="1">
        <f t="shared" si="1"/>
        <v>405.90000000000003</v>
      </c>
      <c r="G15" s="1">
        <f t="shared" si="1"/>
        <v>479.70000000000005</v>
      </c>
      <c r="H15" s="1">
        <f t="shared" si="1"/>
        <v>553.5</v>
      </c>
      <c r="I15" s="1">
        <f t="shared" si="1"/>
        <v>627.30000000000007</v>
      </c>
      <c r="L15" s="18"/>
      <c r="M15" s="5"/>
      <c r="N15" s="18"/>
      <c r="O15" s="17"/>
    </row>
    <row r="16" spans="1:15" x14ac:dyDescent="0.3">
      <c r="A16" s="44"/>
      <c r="B16" s="27">
        <v>402</v>
      </c>
      <c r="C16" s="1">
        <f t="shared" si="1"/>
        <v>201</v>
      </c>
      <c r="D16" s="1">
        <f t="shared" si="1"/>
        <v>281.40000000000003</v>
      </c>
      <c r="E16" s="1">
        <f t="shared" si="1"/>
        <v>361.8</v>
      </c>
      <c r="F16" s="1">
        <f t="shared" si="1"/>
        <v>442.20000000000005</v>
      </c>
      <c r="G16" s="1">
        <f t="shared" si="1"/>
        <v>522.6</v>
      </c>
      <c r="H16" s="1">
        <f t="shared" si="1"/>
        <v>603</v>
      </c>
      <c r="I16" s="1">
        <f t="shared" si="1"/>
        <v>683.40000000000009</v>
      </c>
      <c r="L16" s="18"/>
      <c r="M16" s="5"/>
      <c r="N16" s="18"/>
      <c r="O16" s="17"/>
    </row>
    <row r="17" spans="1:15" x14ac:dyDescent="0.3">
      <c r="A17" s="44"/>
      <c r="B17" s="27">
        <v>435</v>
      </c>
      <c r="C17" s="1">
        <f t="shared" si="1"/>
        <v>217.5</v>
      </c>
      <c r="D17" s="1">
        <f t="shared" si="1"/>
        <v>304.5</v>
      </c>
      <c r="E17" s="1">
        <f t="shared" si="1"/>
        <v>391.5</v>
      </c>
      <c r="F17" s="1">
        <f t="shared" si="1"/>
        <v>478.5</v>
      </c>
      <c r="G17" s="1">
        <f t="shared" si="1"/>
        <v>565.5</v>
      </c>
      <c r="H17" s="1">
        <f t="shared" si="1"/>
        <v>652.5</v>
      </c>
      <c r="I17" s="1">
        <f t="shared" si="1"/>
        <v>739.5</v>
      </c>
      <c r="L17" s="18"/>
      <c r="M17" s="5"/>
      <c r="N17" s="18"/>
      <c r="O17" s="17"/>
    </row>
    <row r="18" spans="1:15" x14ac:dyDescent="0.3">
      <c r="A18" s="44"/>
      <c r="B18" s="27">
        <v>468</v>
      </c>
      <c r="C18" s="1">
        <f t="shared" si="1"/>
        <v>234</v>
      </c>
      <c r="D18" s="1">
        <f t="shared" si="1"/>
        <v>327.60000000000002</v>
      </c>
      <c r="E18" s="1">
        <f t="shared" si="1"/>
        <v>421.20000000000005</v>
      </c>
      <c r="F18" s="1">
        <f t="shared" si="1"/>
        <v>514.80000000000007</v>
      </c>
      <c r="G18" s="1">
        <f t="shared" si="1"/>
        <v>608.4</v>
      </c>
      <c r="H18" s="1">
        <f t="shared" si="1"/>
        <v>702</v>
      </c>
      <c r="I18" s="1">
        <f t="shared" si="1"/>
        <v>795.6</v>
      </c>
      <c r="L18" s="18"/>
      <c r="M18" s="5"/>
      <c r="N18" s="18"/>
      <c r="O18" s="17"/>
    </row>
    <row r="19" spans="1:15" x14ac:dyDescent="0.3">
      <c r="A19" s="44"/>
      <c r="B19" s="27">
        <v>501</v>
      </c>
      <c r="C19" s="1">
        <f t="shared" si="1"/>
        <v>250.5</v>
      </c>
      <c r="D19" s="1">
        <f t="shared" si="1"/>
        <v>350.70000000000005</v>
      </c>
      <c r="E19" s="1">
        <f t="shared" si="1"/>
        <v>450.90000000000003</v>
      </c>
      <c r="F19" s="1">
        <f t="shared" si="1"/>
        <v>551.1</v>
      </c>
      <c r="G19" s="1">
        <f t="shared" si="1"/>
        <v>651.30000000000007</v>
      </c>
      <c r="H19" s="1">
        <f t="shared" si="1"/>
        <v>751.5</v>
      </c>
      <c r="I19" s="1">
        <f t="shared" si="1"/>
        <v>851.7</v>
      </c>
      <c r="L19" s="18"/>
      <c r="M19" s="5"/>
      <c r="N19" s="18"/>
      <c r="O19" s="17"/>
    </row>
    <row r="20" spans="1:15" x14ac:dyDescent="0.3">
      <c r="A20" s="44"/>
      <c r="B20" s="27">
        <v>534</v>
      </c>
      <c r="C20" s="1">
        <f t="shared" si="1"/>
        <v>267</v>
      </c>
      <c r="D20" s="1">
        <f t="shared" si="1"/>
        <v>373.8</v>
      </c>
      <c r="E20" s="1">
        <f t="shared" si="1"/>
        <v>480.6</v>
      </c>
      <c r="F20" s="1">
        <f t="shared" si="1"/>
        <v>587.4</v>
      </c>
      <c r="G20" s="1">
        <f t="shared" si="1"/>
        <v>694.2</v>
      </c>
      <c r="H20" s="1">
        <f t="shared" si="1"/>
        <v>801</v>
      </c>
      <c r="I20" s="1">
        <f t="shared" si="1"/>
        <v>907.80000000000007</v>
      </c>
      <c r="L20" s="18"/>
      <c r="M20" s="5"/>
      <c r="N20" s="18"/>
      <c r="O20" s="17"/>
    </row>
    <row r="21" spans="1:15" x14ac:dyDescent="0.3">
      <c r="A21" s="44"/>
      <c r="B21" s="27">
        <v>567</v>
      </c>
      <c r="C21" s="1">
        <f t="shared" si="1"/>
        <v>283.5</v>
      </c>
      <c r="D21" s="1">
        <f t="shared" si="1"/>
        <v>396.90000000000003</v>
      </c>
      <c r="E21" s="1">
        <f t="shared" si="1"/>
        <v>510.3</v>
      </c>
      <c r="F21" s="1">
        <f t="shared" si="1"/>
        <v>623.70000000000005</v>
      </c>
      <c r="G21" s="1">
        <f t="shared" si="1"/>
        <v>737.1</v>
      </c>
      <c r="H21" s="1">
        <f t="shared" si="1"/>
        <v>850.5</v>
      </c>
      <c r="I21" s="1">
        <f t="shared" si="1"/>
        <v>963.90000000000009</v>
      </c>
      <c r="L21" s="18"/>
      <c r="M21" s="5"/>
      <c r="N21" s="18"/>
      <c r="O21" s="17"/>
    </row>
    <row r="22" spans="1:15" x14ac:dyDescent="0.3">
      <c r="A22" s="44"/>
      <c r="B22" s="27">
        <v>600</v>
      </c>
      <c r="C22" s="1">
        <f t="shared" si="1"/>
        <v>300</v>
      </c>
      <c r="D22" s="1">
        <f t="shared" si="1"/>
        <v>420</v>
      </c>
      <c r="E22" s="1">
        <f t="shared" si="1"/>
        <v>540</v>
      </c>
      <c r="F22" s="1">
        <f t="shared" si="1"/>
        <v>660</v>
      </c>
      <c r="G22" s="1">
        <f t="shared" si="1"/>
        <v>780</v>
      </c>
      <c r="H22" s="1">
        <f t="shared" si="1"/>
        <v>900</v>
      </c>
      <c r="I22" s="1">
        <f t="shared" si="1"/>
        <v>1020</v>
      </c>
      <c r="L22" s="18"/>
      <c r="M22" s="5"/>
      <c r="N22" s="18"/>
      <c r="O22" s="17"/>
    </row>
    <row r="23" spans="1:15" x14ac:dyDescent="0.3">
      <c r="A23" s="44"/>
      <c r="B23" s="27">
        <v>633</v>
      </c>
      <c r="C23" s="1">
        <f t="shared" si="1"/>
        <v>316.5</v>
      </c>
      <c r="D23" s="1">
        <f t="shared" si="1"/>
        <v>443.1</v>
      </c>
      <c r="E23" s="1">
        <f t="shared" si="1"/>
        <v>569.70000000000005</v>
      </c>
      <c r="F23" s="1">
        <f t="shared" si="1"/>
        <v>696.30000000000007</v>
      </c>
      <c r="G23" s="1">
        <f t="shared" si="1"/>
        <v>822.90000000000009</v>
      </c>
      <c r="H23" s="1">
        <f t="shared" si="1"/>
        <v>949.5</v>
      </c>
      <c r="I23" s="1">
        <f t="shared" si="1"/>
        <v>1076.1000000000001</v>
      </c>
      <c r="L23" s="18"/>
      <c r="M23" s="5"/>
      <c r="N23" s="18"/>
      <c r="O23" s="17"/>
    </row>
    <row r="24" spans="1:15" x14ac:dyDescent="0.3">
      <c r="H24" s="18"/>
      <c r="L24" s="18"/>
      <c r="M24" s="5"/>
      <c r="N24" s="18"/>
      <c r="O24" s="17"/>
    </row>
    <row r="25" spans="1:15" x14ac:dyDescent="0.3">
      <c r="H25" s="18"/>
      <c r="L25" s="18"/>
      <c r="M25" s="5"/>
      <c r="N25" s="18"/>
      <c r="O25" s="17"/>
    </row>
    <row r="26" spans="1:15" x14ac:dyDescent="0.3">
      <c r="H26" s="18"/>
      <c r="L26" s="18"/>
      <c r="M26" s="5"/>
      <c r="N26" s="18"/>
      <c r="O26" s="17"/>
    </row>
    <row r="27" spans="1:15" x14ac:dyDescent="0.3">
      <c r="H27" s="18"/>
      <c r="L27" s="18"/>
      <c r="M27" s="5"/>
      <c r="N27" s="18"/>
      <c r="O27" s="17"/>
    </row>
    <row r="28" spans="1:15" x14ac:dyDescent="0.3">
      <c r="H28" s="18"/>
      <c r="L28" s="18"/>
      <c r="M28" s="5"/>
      <c r="N28" s="18"/>
      <c r="O28" s="17"/>
    </row>
    <row r="29" spans="1:15" x14ac:dyDescent="0.3">
      <c r="H29" s="18"/>
      <c r="L29" s="18"/>
      <c r="M29" s="5"/>
      <c r="N29" s="18"/>
      <c r="O29" s="17"/>
    </row>
    <row r="30" spans="1:15" x14ac:dyDescent="0.3">
      <c r="H30" s="18"/>
      <c r="L30" s="18"/>
      <c r="M30" s="5"/>
      <c r="N30" s="18"/>
      <c r="O30" s="17"/>
    </row>
    <row r="31" spans="1:15" x14ac:dyDescent="0.3">
      <c r="H31" s="18"/>
      <c r="L31" s="18"/>
      <c r="M31" s="5"/>
      <c r="N31" s="18"/>
      <c r="O31" s="17"/>
    </row>
    <row r="32" spans="1:15" x14ac:dyDescent="0.3">
      <c r="H32" s="18"/>
      <c r="L32" s="18"/>
      <c r="M32" s="5"/>
      <c r="N32" s="18"/>
      <c r="O32" s="17"/>
    </row>
    <row r="33" spans="8:15" x14ac:dyDescent="0.3">
      <c r="H33" s="18"/>
      <c r="L33" s="18"/>
      <c r="M33" s="5"/>
      <c r="N33" s="18"/>
      <c r="O33" s="17"/>
    </row>
    <row r="34" spans="8:15" x14ac:dyDescent="0.3">
      <c r="H34" s="18"/>
      <c r="L34" s="18"/>
      <c r="M34" s="5"/>
      <c r="N34" s="18"/>
      <c r="O34" s="17"/>
    </row>
    <row r="35" spans="8:15" x14ac:dyDescent="0.3">
      <c r="H35" s="18"/>
      <c r="L35" s="18"/>
      <c r="M35" s="5"/>
      <c r="N35" s="18"/>
      <c r="O35" s="17"/>
    </row>
    <row r="36" spans="8:15" x14ac:dyDescent="0.3">
      <c r="H36" s="18"/>
      <c r="L36" s="18"/>
      <c r="M36" s="5"/>
      <c r="N36" s="18"/>
      <c r="O36" s="17"/>
    </row>
    <row r="37" spans="8:15" x14ac:dyDescent="0.3">
      <c r="H37" s="18"/>
      <c r="L37" s="18"/>
      <c r="M37" s="5"/>
      <c r="N37" s="18"/>
      <c r="O37" s="17"/>
    </row>
    <row r="38" spans="8:15" x14ac:dyDescent="0.3">
      <c r="H38" s="18"/>
      <c r="L38" s="18"/>
      <c r="M38" s="5"/>
      <c r="N38" s="18"/>
      <c r="O38" s="17"/>
    </row>
    <row r="39" spans="8:15" x14ac:dyDescent="0.3">
      <c r="H39" s="18"/>
      <c r="L39" s="18"/>
      <c r="M39" s="5"/>
      <c r="N39" s="18"/>
      <c r="O39" s="17"/>
    </row>
    <row r="40" spans="8:15" x14ac:dyDescent="0.3">
      <c r="H40" s="18"/>
      <c r="L40" s="18"/>
      <c r="M40" s="5"/>
      <c r="N40" s="18"/>
      <c r="O40" s="17"/>
    </row>
    <row r="41" spans="8:15" x14ac:dyDescent="0.3">
      <c r="H41" s="18"/>
      <c r="L41" s="18"/>
      <c r="M41" s="5"/>
      <c r="N41" s="18"/>
      <c r="O41" s="17"/>
    </row>
    <row r="42" spans="8:15" x14ac:dyDescent="0.3">
      <c r="H42" s="18"/>
      <c r="L42" s="18"/>
      <c r="M42" s="5"/>
      <c r="N42" s="18"/>
      <c r="O42" s="17"/>
    </row>
    <row r="43" spans="8:15" x14ac:dyDescent="0.3">
      <c r="H43" s="18"/>
      <c r="L43" s="18"/>
      <c r="M43" s="5"/>
      <c r="N43" s="18"/>
      <c r="O43" s="17"/>
    </row>
    <row r="44" spans="8:15" x14ac:dyDescent="0.3">
      <c r="H44" s="18"/>
      <c r="L44" s="18"/>
      <c r="M44" s="5"/>
      <c r="N44" s="18"/>
      <c r="O44" s="17"/>
    </row>
    <row r="45" spans="8:15" x14ac:dyDescent="0.3">
      <c r="H45" s="18"/>
      <c r="L45" s="18"/>
      <c r="M45" s="5"/>
      <c r="N45" s="18"/>
      <c r="O45" s="17"/>
    </row>
    <row r="46" spans="8:15" x14ac:dyDescent="0.3">
      <c r="H46" s="18"/>
      <c r="L46" s="18"/>
      <c r="M46" s="5"/>
      <c r="N46" s="18"/>
      <c r="O46" s="17"/>
    </row>
    <row r="47" spans="8:15" x14ac:dyDescent="0.3">
      <c r="H47" s="18"/>
      <c r="L47" s="18"/>
      <c r="M47" s="5"/>
      <c r="N47" s="18"/>
      <c r="O47" s="17"/>
    </row>
    <row r="48" spans="8:15" x14ac:dyDescent="0.3">
      <c r="H48" s="18"/>
      <c r="L48" s="18"/>
      <c r="M48" s="5"/>
      <c r="N48" s="18"/>
      <c r="O48" s="17"/>
    </row>
    <row r="49" spans="8:15" x14ac:dyDescent="0.3">
      <c r="H49" s="18"/>
      <c r="L49" s="18"/>
      <c r="M49" s="5"/>
      <c r="N49" s="18"/>
      <c r="O49" s="17"/>
    </row>
    <row r="50" spans="8:15" x14ac:dyDescent="0.3">
      <c r="H50" s="18"/>
      <c r="L50" s="18"/>
      <c r="M50" s="5"/>
      <c r="N50" s="18"/>
      <c r="O50" s="17"/>
    </row>
    <row r="51" spans="8:15" x14ac:dyDescent="0.3">
      <c r="H51" s="18"/>
      <c r="L51" s="18"/>
      <c r="M51" s="5"/>
      <c r="N51" s="18"/>
      <c r="O51" s="17"/>
    </row>
    <row r="52" spans="8:15" x14ac:dyDescent="0.3">
      <c r="H52" s="18"/>
      <c r="L52" s="18"/>
      <c r="M52" s="5"/>
      <c r="N52" s="18"/>
      <c r="O52" s="17"/>
    </row>
    <row r="53" spans="8:15" x14ac:dyDescent="0.3">
      <c r="H53" s="18"/>
      <c r="L53" s="18"/>
      <c r="M53" s="5"/>
      <c r="N53" s="18"/>
      <c r="O53" s="17"/>
    </row>
    <row r="54" spans="8:15" x14ac:dyDescent="0.3">
      <c r="H54" s="18"/>
      <c r="L54" s="18"/>
      <c r="M54" s="5"/>
      <c r="N54" s="18"/>
      <c r="O54" s="17"/>
    </row>
    <row r="55" spans="8:15" x14ac:dyDescent="0.3">
      <c r="H55" s="18"/>
      <c r="L55" s="18"/>
      <c r="M55" s="5"/>
      <c r="N55" s="18"/>
      <c r="O55" s="17"/>
    </row>
    <row r="56" spans="8:15" x14ac:dyDescent="0.3">
      <c r="H56" s="18"/>
      <c r="L56" s="18"/>
      <c r="M56" s="5"/>
      <c r="N56" s="18"/>
      <c r="O56" s="17"/>
    </row>
    <row r="57" spans="8:15" x14ac:dyDescent="0.3">
      <c r="H57" s="18"/>
      <c r="L57" s="18"/>
      <c r="M57" s="5"/>
      <c r="N57" s="18"/>
      <c r="O57" s="17"/>
    </row>
    <row r="58" spans="8:15" x14ac:dyDescent="0.3">
      <c r="H58" s="18"/>
      <c r="L58" s="18"/>
      <c r="M58" s="5"/>
      <c r="N58" s="18"/>
      <c r="O58" s="17"/>
    </row>
    <row r="59" spans="8:15" x14ac:dyDescent="0.3">
      <c r="H59" s="18"/>
      <c r="L59" s="18"/>
      <c r="M59" s="5"/>
      <c r="N59" s="18"/>
      <c r="O59" s="17"/>
    </row>
    <row r="60" spans="8:15" x14ac:dyDescent="0.3">
      <c r="H60" s="18"/>
      <c r="L60" s="18"/>
      <c r="M60" s="5"/>
      <c r="N60" s="18"/>
      <c r="O60" s="17"/>
    </row>
    <row r="61" spans="8:15" x14ac:dyDescent="0.3">
      <c r="H61" s="18"/>
      <c r="L61" s="18"/>
      <c r="M61" s="5"/>
      <c r="N61" s="18"/>
      <c r="O61" s="17"/>
    </row>
    <row r="62" spans="8:15" x14ac:dyDescent="0.3">
      <c r="H62" s="18"/>
      <c r="L62" s="18"/>
      <c r="M62" s="5"/>
      <c r="N62" s="18"/>
      <c r="O62" s="17"/>
    </row>
    <row r="63" spans="8:15" x14ac:dyDescent="0.3">
      <c r="H63" s="18"/>
      <c r="L63" s="18"/>
      <c r="M63" s="5"/>
      <c r="N63" s="18"/>
      <c r="O63" s="17"/>
    </row>
    <row r="64" spans="8:15" x14ac:dyDescent="0.3">
      <c r="H64" s="18"/>
      <c r="L64" s="18"/>
      <c r="M64" s="5"/>
      <c r="N64" s="18"/>
      <c r="O64" s="17"/>
    </row>
    <row r="65" spans="8:15" x14ac:dyDescent="0.3">
      <c r="H65" s="18"/>
      <c r="L65" s="18"/>
      <c r="M65" s="5"/>
      <c r="N65" s="18"/>
      <c r="O65" s="17"/>
    </row>
    <row r="66" spans="8:15" x14ac:dyDescent="0.3">
      <c r="H66" s="18"/>
      <c r="L66" s="18"/>
      <c r="M66" s="5"/>
      <c r="N66" s="18"/>
      <c r="O66" s="17"/>
    </row>
    <row r="67" spans="8:15" x14ac:dyDescent="0.3">
      <c r="H67" s="18"/>
      <c r="L67" s="18"/>
      <c r="M67" s="5"/>
      <c r="N67" s="18"/>
      <c r="O67" s="17"/>
    </row>
    <row r="68" spans="8:15" x14ac:dyDescent="0.3">
      <c r="H68" s="18"/>
      <c r="L68" s="18"/>
      <c r="M68" s="5"/>
      <c r="N68" s="18"/>
      <c r="O68" s="17"/>
    </row>
    <row r="69" spans="8:15" x14ac:dyDescent="0.3">
      <c r="H69" s="18"/>
      <c r="L69" s="18"/>
      <c r="M69" s="5"/>
      <c r="N69" s="18"/>
      <c r="O69" s="17"/>
    </row>
    <row r="70" spans="8:15" x14ac:dyDescent="0.3">
      <c r="H70" s="18"/>
      <c r="L70" s="18"/>
      <c r="M70" s="5"/>
      <c r="N70" s="18"/>
      <c r="O70" s="17"/>
    </row>
    <row r="71" spans="8:15" x14ac:dyDescent="0.3">
      <c r="H71" s="18"/>
      <c r="L71" s="18"/>
      <c r="M71" s="5"/>
      <c r="N71" s="18"/>
      <c r="O71" s="17"/>
    </row>
    <row r="72" spans="8:15" x14ac:dyDescent="0.3">
      <c r="H72" s="18"/>
      <c r="L72" s="18"/>
      <c r="M72" s="5"/>
      <c r="N72" s="18"/>
      <c r="O72" s="17"/>
    </row>
    <row r="73" spans="8:15" x14ac:dyDescent="0.3">
      <c r="H73" s="18"/>
      <c r="L73" s="18"/>
      <c r="M73" s="5"/>
      <c r="N73" s="18"/>
      <c r="O73" s="17"/>
    </row>
    <row r="74" spans="8:15" x14ac:dyDescent="0.3">
      <c r="H74" s="18"/>
      <c r="L74" s="18"/>
      <c r="M74" s="5"/>
      <c r="N74" s="18"/>
      <c r="O74" s="17"/>
    </row>
    <row r="75" spans="8:15" x14ac:dyDescent="0.3">
      <c r="H75" s="18"/>
      <c r="L75" s="18"/>
      <c r="M75" s="5"/>
      <c r="N75" s="18"/>
      <c r="O75" s="17"/>
    </row>
    <row r="76" spans="8:15" x14ac:dyDescent="0.3">
      <c r="H76" s="18"/>
      <c r="L76" s="18"/>
      <c r="M76" s="5"/>
      <c r="N76" s="18"/>
      <c r="O76" s="17"/>
    </row>
    <row r="77" spans="8:15" x14ac:dyDescent="0.3">
      <c r="H77" s="18"/>
      <c r="L77" s="18"/>
      <c r="M77" s="5"/>
      <c r="N77" s="18"/>
      <c r="O77" s="17"/>
    </row>
    <row r="78" spans="8:15" x14ac:dyDescent="0.3">
      <c r="H78" s="18"/>
      <c r="L78" s="18"/>
      <c r="M78" s="5"/>
      <c r="N78" s="18"/>
      <c r="O78" s="17"/>
    </row>
    <row r="79" spans="8:15" x14ac:dyDescent="0.3">
      <c r="H79" s="18"/>
      <c r="L79" s="18"/>
      <c r="M79" s="5"/>
      <c r="N79" s="18"/>
      <c r="O79" s="17"/>
    </row>
    <row r="80" spans="8:15" x14ac:dyDescent="0.3">
      <c r="H80" s="18"/>
      <c r="L80" s="18"/>
      <c r="M80" s="5"/>
      <c r="N80" s="18"/>
      <c r="O80" s="17"/>
    </row>
    <row r="81" spans="8:15" x14ac:dyDescent="0.3">
      <c r="H81" s="18"/>
      <c r="L81" s="18"/>
      <c r="M81" s="5"/>
      <c r="N81" s="18"/>
      <c r="O81" s="17"/>
    </row>
    <row r="82" spans="8:15" x14ac:dyDescent="0.3">
      <c r="H82" s="18"/>
      <c r="L82" s="18"/>
      <c r="M82" s="5"/>
      <c r="N82" s="18"/>
      <c r="O82" s="17"/>
    </row>
    <row r="83" spans="8:15" x14ac:dyDescent="0.3">
      <c r="H83" s="18"/>
      <c r="L83" s="18"/>
      <c r="M83" s="5"/>
      <c r="N83" s="18"/>
      <c r="O83" s="17"/>
    </row>
    <row r="84" spans="8:15" x14ac:dyDescent="0.3">
      <c r="H84" s="18"/>
      <c r="L84" s="18"/>
      <c r="M84" s="5"/>
      <c r="N84" s="18"/>
      <c r="O84" s="17"/>
    </row>
    <row r="85" spans="8:15" x14ac:dyDescent="0.3">
      <c r="H85" s="18"/>
      <c r="L85" s="18"/>
      <c r="M85" s="5"/>
      <c r="N85" s="18"/>
      <c r="O85" s="17"/>
    </row>
    <row r="86" spans="8:15" x14ac:dyDescent="0.3">
      <c r="H86" s="18"/>
      <c r="L86" s="18"/>
      <c r="M86" s="5"/>
      <c r="N86" s="18"/>
      <c r="O86" s="17"/>
    </row>
    <row r="87" spans="8:15" x14ac:dyDescent="0.3">
      <c r="H87" s="18"/>
      <c r="L87" s="18"/>
      <c r="M87" s="5"/>
      <c r="N87" s="18"/>
      <c r="O87" s="17"/>
    </row>
    <row r="88" spans="8:15" x14ac:dyDescent="0.3">
      <c r="H88" s="18"/>
      <c r="L88" s="18"/>
      <c r="M88" s="5"/>
      <c r="N88" s="18"/>
      <c r="O88" s="17"/>
    </row>
    <row r="89" spans="8:15" x14ac:dyDescent="0.3">
      <c r="H89" s="18"/>
      <c r="L89" s="18"/>
      <c r="M89" s="5"/>
      <c r="N89" s="18"/>
      <c r="O89" s="17"/>
    </row>
    <row r="90" spans="8:15" x14ac:dyDescent="0.3">
      <c r="H90" s="18"/>
      <c r="L90" s="18"/>
      <c r="M90" s="5"/>
      <c r="N90" s="18"/>
      <c r="O90" s="17"/>
    </row>
    <row r="91" spans="8:15" x14ac:dyDescent="0.3">
      <c r="H91" s="18"/>
      <c r="L91" s="18"/>
      <c r="M91" s="5"/>
      <c r="N91" s="18"/>
      <c r="O91" s="17"/>
    </row>
    <row r="92" spans="8:15" x14ac:dyDescent="0.3">
      <c r="H92" s="18"/>
      <c r="L92" s="18"/>
      <c r="M92" s="5"/>
      <c r="N92" s="18"/>
      <c r="O92" s="17"/>
    </row>
    <row r="93" spans="8:15" x14ac:dyDescent="0.3">
      <c r="H93" s="18"/>
      <c r="L93" s="18"/>
      <c r="M93" s="5"/>
      <c r="N93" s="18"/>
      <c r="O93" s="17"/>
    </row>
    <row r="94" spans="8:15" x14ac:dyDescent="0.3">
      <c r="H94" s="18"/>
      <c r="L94" s="18"/>
      <c r="M94" s="5"/>
      <c r="N94" s="18"/>
      <c r="O94" s="17"/>
    </row>
    <row r="95" spans="8:15" x14ac:dyDescent="0.3">
      <c r="H95" s="18"/>
      <c r="L95" s="18"/>
      <c r="M95" s="5"/>
      <c r="N95" s="18"/>
      <c r="O95" s="17"/>
    </row>
    <row r="96" spans="8:15" x14ac:dyDescent="0.3">
      <c r="H96" s="18"/>
      <c r="L96" s="18"/>
      <c r="M96" s="5"/>
      <c r="N96" s="18"/>
      <c r="O96" s="17"/>
    </row>
    <row r="97" spans="8:15" x14ac:dyDescent="0.3">
      <c r="H97" s="18"/>
      <c r="L97" s="18"/>
      <c r="M97" s="5"/>
      <c r="N97" s="18"/>
      <c r="O97" s="17"/>
    </row>
    <row r="98" spans="8:15" x14ac:dyDescent="0.3">
      <c r="H98" s="18"/>
      <c r="L98" s="18"/>
      <c r="M98" s="5"/>
      <c r="N98" s="18"/>
      <c r="O98" s="17"/>
    </row>
    <row r="99" spans="8:15" x14ac:dyDescent="0.3">
      <c r="H99" s="18"/>
      <c r="L99" s="18"/>
      <c r="M99" s="5"/>
      <c r="N99" s="18"/>
      <c r="O99" s="17"/>
    </row>
    <row r="100" spans="8:15" x14ac:dyDescent="0.3">
      <c r="H100" s="18"/>
      <c r="L100" s="18"/>
      <c r="M100" s="5"/>
      <c r="N100" s="18"/>
      <c r="O100" s="17"/>
    </row>
    <row r="101" spans="8:15" x14ac:dyDescent="0.3">
      <c r="H101" s="18"/>
      <c r="L101" s="18"/>
      <c r="M101" s="5"/>
      <c r="N101" s="18"/>
      <c r="O101" s="17"/>
    </row>
    <row r="102" spans="8:15" x14ac:dyDescent="0.3">
      <c r="H102" s="18"/>
      <c r="L102" s="18"/>
      <c r="M102" s="5"/>
      <c r="N102" s="18"/>
      <c r="O102" s="17"/>
    </row>
    <row r="103" spans="8:15" x14ac:dyDescent="0.3">
      <c r="H103" s="18"/>
      <c r="L103" s="18"/>
      <c r="M103" s="5"/>
      <c r="N103" s="18"/>
      <c r="O103" s="17"/>
    </row>
    <row r="104" spans="8:15" x14ac:dyDescent="0.3">
      <c r="H104" s="18"/>
      <c r="L104" s="18"/>
      <c r="M104" s="5"/>
      <c r="N104" s="18"/>
      <c r="O104" s="17"/>
    </row>
    <row r="105" spans="8:15" x14ac:dyDescent="0.3">
      <c r="H105" s="18"/>
      <c r="L105" s="18"/>
      <c r="M105" s="5"/>
      <c r="N105" s="18"/>
      <c r="O105" s="17"/>
    </row>
    <row r="106" spans="8:15" x14ac:dyDescent="0.3">
      <c r="H106" s="18"/>
      <c r="L106" s="18"/>
      <c r="M106" s="5"/>
      <c r="N106" s="18"/>
      <c r="O106" s="17"/>
    </row>
    <row r="107" spans="8:15" x14ac:dyDescent="0.3">
      <c r="H107" s="18"/>
      <c r="L107" s="18"/>
      <c r="M107" s="5"/>
      <c r="N107" s="18"/>
      <c r="O107" s="17"/>
    </row>
    <row r="108" spans="8:15" x14ac:dyDescent="0.3">
      <c r="H108" s="18"/>
      <c r="L108" s="18"/>
      <c r="M108" s="5"/>
      <c r="N108" s="18"/>
      <c r="O108" s="17"/>
    </row>
    <row r="109" spans="8:15" x14ac:dyDescent="0.3">
      <c r="H109" s="18"/>
      <c r="L109" s="18"/>
      <c r="M109" s="5"/>
      <c r="N109" s="18"/>
      <c r="O109" s="17"/>
    </row>
    <row r="110" spans="8:15" x14ac:dyDescent="0.3">
      <c r="H110" s="18"/>
      <c r="L110" s="18"/>
      <c r="M110" s="5"/>
      <c r="N110" s="18"/>
      <c r="O110" s="17"/>
    </row>
    <row r="111" spans="8:15" x14ac:dyDescent="0.3">
      <c r="H111" s="18"/>
      <c r="L111" s="18"/>
      <c r="M111" s="5"/>
      <c r="N111" s="18"/>
      <c r="O111" s="17"/>
    </row>
    <row r="112" spans="8:15" x14ac:dyDescent="0.3">
      <c r="H112" s="18"/>
      <c r="L112" s="18"/>
      <c r="M112" s="5"/>
      <c r="N112" s="18"/>
      <c r="O112" s="17"/>
    </row>
    <row r="113" spans="8:15" x14ac:dyDescent="0.3">
      <c r="H113" s="18"/>
      <c r="L113" s="18"/>
      <c r="M113" s="5"/>
      <c r="N113" s="18"/>
      <c r="O113" s="17"/>
    </row>
    <row r="114" spans="8:15" x14ac:dyDescent="0.3">
      <c r="H114" s="18"/>
      <c r="L114" s="18"/>
      <c r="M114" s="5"/>
      <c r="N114" s="18"/>
      <c r="O114" s="17"/>
    </row>
    <row r="115" spans="8:15" x14ac:dyDescent="0.3">
      <c r="H115" s="18"/>
      <c r="L115" s="18"/>
      <c r="M115" s="5"/>
      <c r="N115" s="18"/>
      <c r="O115" s="17"/>
    </row>
    <row r="116" spans="8:15" x14ac:dyDescent="0.3">
      <c r="H116" s="18"/>
      <c r="L116" s="18"/>
      <c r="M116" s="5"/>
      <c r="N116" s="18"/>
      <c r="O116" s="17"/>
    </row>
    <row r="117" spans="8:15" x14ac:dyDescent="0.3">
      <c r="H117" s="18"/>
      <c r="L117" s="18"/>
      <c r="M117" s="5"/>
      <c r="N117" s="18"/>
      <c r="O117" s="17"/>
    </row>
    <row r="118" spans="8:15" x14ac:dyDescent="0.3">
      <c r="H118" s="18"/>
      <c r="L118" s="18"/>
      <c r="M118" s="5"/>
      <c r="N118" s="18"/>
      <c r="O118" s="17"/>
    </row>
    <row r="119" spans="8:15" x14ac:dyDescent="0.3">
      <c r="H119" s="18"/>
      <c r="L119" s="18"/>
      <c r="M119" s="5"/>
      <c r="N119" s="18"/>
      <c r="O119" s="17"/>
    </row>
    <row r="120" spans="8:15" x14ac:dyDescent="0.3">
      <c r="H120" s="18"/>
      <c r="L120" s="18"/>
      <c r="M120" s="5"/>
      <c r="N120" s="18"/>
      <c r="O120" s="17"/>
    </row>
    <row r="121" spans="8:15" x14ac:dyDescent="0.3">
      <c r="H121" s="18"/>
      <c r="L121" s="18"/>
      <c r="M121" s="5"/>
      <c r="N121" s="18"/>
      <c r="O121" s="17"/>
    </row>
    <row r="122" spans="8:15" x14ac:dyDescent="0.3">
      <c r="H122" s="18"/>
      <c r="L122" s="18"/>
      <c r="M122" s="5"/>
      <c r="N122" s="18"/>
      <c r="O122" s="17"/>
    </row>
    <row r="123" spans="8:15" x14ac:dyDescent="0.3">
      <c r="H123" s="18"/>
      <c r="L123" s="18"/>
      <c r="M123" s="5"/>
      <c r="N123" s="18"/>
      <c r="O123" s="17"/>
    </row>
    <row r="124" spans="8:15" x14ac:dyDescent="0.3">
      <c r="H124" s="18"/>
      <c r="L124" s="18"/>
      <c r="M124" s="5"/>
      <c r="N124" s="18"/>
      <c r="O124" s="17"/>
    </row>
    <row r="125" spans="8:15" x14ac:dyDescent="0.3">
      <c r="H125" s="18"/>
      <c r="L125" s="18"/>
      <c r="M125" s="5"/>
      <c r="N125" s="18"/>
      <c r="O125" s="17"/>
    </row>
    <row r="126" spans="8:15" x14ac:dyDescent="0.3">
      <c r="H126" s="18"/>
      <c r="L126" s="18"/>
      <c r="M126" s="5"/>
      <c r="N126" s="18"/>
      <c r="O126" s="17"/>
    </row>
    <row r="127" spans="8:15" x14ac:dyDescent="0.3">
      <c r="H127" s="18"/>
      <c r="L127" s="18"/>
      <c r="M127" s="5"/>
      <c r="N127" s="18"/>
      <c r="O127" s="17"/>
    </row>
    <row r="128" spans="8:15" x14ac:dyDescent="0.3">
      <c r="H128" s="18"/>
      <c r="L128" s="18"/>
      <c r="M128" s="5"/>
      <c r="N128" s="18"/>
      <c r="O128" s="17"/>
    </row>
    <row r="129" spans="8:15" x14ac:dyDescent="0.3">
      <c r="H129" s="18"/>
      <c r="L129" s="18"/>
      <c r="M129" s="5"/>
      <c r="N129" s="18"/>
      <c r="O129" s="17"/>
    </row>
    <row r="130" spans="8:15" x14ac:dyDescent="0.3">
      <c r="H130" s="18"/>
      <c r="L130" s="18"/>
      <c r="M130" s="5"/>
      <c r="N130" s="18"/>
      <c r="O130" s="17"/>
    </row>
    <row r="131" spans="8:15" x14ac:dyDescent="0.3">
      <c r="H131" s="18"/>
      <c r="L131" s="18"/>
      <c r="M131" s="5"/>
      <c r="N131" s="18"/>
      <c r="O131" s="17"/>
    </row>
    <row r="132" spans="8:15" x14ac:dyDescent="0.3">
      <c r="H132" s="18"/>
      <c r="L132" s="18"/>
      <c r="M132" s="5"/>
      <c r="N132" s="18"/>
      <c r="O132" s="17"/>
    </row>
    <row r="133" spans="8:15" x14ac:dyDescent="0.3">
      <c r="H133" s="18"/>
      <c r="L133" s="18"/>
      <c r="M133" s="5"/>
      <c r="N133" s="18"/>
      <c r="O133" s="17"/>
    </row>
    <row r="134" spans="8:15" x14ac:dyDescent="0.3">
      <c r="H134" s="18"/>
      <c r="L134" s="18"/>
      <c r="M134" s="5"/>
      <c r="N134" s="18"/>
      <c r="O134" s="17"/>
    </row>
    <row r="135" spans="8:15" x14ac:dyDescent="0.3">
      <c r="H135" s="18"/>
      <c r="L135" s="18"/>
      <c r="M135" s="5"/>
      <c r="N135" s="18"/>
      <c r="O135" s="17"/>
    </row>
    <row r="136" spans="8:15" x14ac:dyDescent="0.3">
      <c r="H136" s="18"/>
      <c r="L136" s="18"/>
      <c r="M136" s="5"/>
      <c r="N136" s="18"/>
      <c r="O136" s="17"/>
    </row>
    <row r="137" spans="8:15" x14ac:dyDescent="0.3">
      <c r="H137" s="18"/>
      <c r="L137" s="18"/>
      <c r="M137" s="5"/>
      <c r="N137" s="18"/>
      <c r="O137" s="17"/>
    </row>
    <row r="138" spans="8:15" x14ac:dyDescent="0.3">
      <c r="H138" s="18"/>
      <c r="L138" s="18"/>
      <c r="M138" s="5"/>
      <c r="N138" s="18"/>
      <c r="O138" s="17"/>
    </row>
    <row r="139" spans="8:15" x14ac:dyDescent="0.3">
      <c r="H139" s="18"/>
      <c r="L139" s="18"/>
      <c r="M139" s="5"/>
      <c r="N139" s="18"/>
      <c r="O139" s="17"/>
    </row>
    <row r="140" spans="8:15" x14ac:dyDescent="0.3">
      <c r="H140" s="18"/>
      <c r="L140" s="18"/>
      <c r="M140" s="5"/>
      <c r="N140" s="18"/>
      <c r="O140" s="17"/>
    </row>
    <row r="141" spans="8:15" x14ac:dyDescent="0.3">
      <c r="H141" s="18"/>
      <c r="L141" s="18"/>
      <c r="M141" s="5"/>
      <c r="N141" s="18"/>
      <c r="O141" s="17"/>
    </row>
    <row r="142" spans="8:15" x14ac:dyDescent="0.3">
      <c r="H142" s="18"/>
      <c r="L142" s="18"/>
      <c r="M142" s="5"/>
      <c r="N142" s="18"/>
      <c r="O142" s="17"/>
    </row>
    <row r="143" spans="8:15" x14ac:dyDescent="0.3">
      <c r="H143" s="18"/>
      <c r="L143" s="18"/>
      <c r="M143" s="5"/>
      <c r="N143" s="18"/>
      <c r="O143" s="17"/>
    </row>
    <row r="144" spans="8:15" x14ac:dyDescent="0.3">
      <c r="H144" s="18"/>
      <c r="L144" s="18"/>
      <c r="M144" s="5"/>
      <c r="N144" s="18"/>
      <c r="O144" s="17"/>
    </row>
    <row r="145" spans="8:15" x14ac:dyDescent="0.3">
      <c r="H145" s="18"/>
      <c r="L145" s="18"/>
      <c r="M145" s="5"/>
      <c r="N145" s="18"/>
      <c r="O145" s="17"/>
    </row>
    <row r="146" spans="8:15" x14ac:dyDescent="0.3">
      <c r="H146" s="18"/>
      <c r="L146" s="18"/>
      <c r="M146" s="5"/>
      <c r="N146" s="18"/>
      <c r="O146" s="17"/>
    </row>
    <row r="147" spans="8:15" x14ac:dyDescent="0.3">
      <c r="H147" s="18"/>
      <c r="L147" s="18"/>
      <c r="M147" s="5"/>
      <c r="N147" s="18"/>
      <c r="O147" s="17"/>
    </row>
    <row r="148" spans="8:15" x14ac:dyDescent="0.3">
      <c r="H148" s="18"/>
      <c r="L148" s="18"/>
      <c r="M148" s="5"/>
      <c r="N148" s="18"/>
      <c r="O148" s="17"/>
    </row>
    <row r="149" spans="8:15" x14ac:dyDescent="0.3">
      <c r="H149" s="18"/>
      <c r="L149" s="18"/>
      <c r="M149" s="5"/>
      <c r="N149" s="18"/>
      <c r="O149" s="17"/>
    </row>
    <row r="150" spans="8:15" x14ac:dyDescent="0.3">
      <c r="H150" s="18"/>
      <c r="L150" s="18"/>
      <c r="M150" s="5"/>
      <c r="N150" s="18"/>
      <c r="O150" s="17"/>
    </row>
    <row r="151" spans="8:15" x14ac:dyDescent="0.3">
      <c r="H151" s="18"/>
      <c r="L151" s="18"/>
      <c r="M151" s="5"/>
      <c r="N151" s="18"/>
      <c r="O151" s="17"/>
    </row>
    <row r="152" spans="8:15" x14ac:dyDescent="0.3">
      <c r="H152" s="18"/>
      <c r="L152" s="18"/>
      <c r="M152" s="5"/>
      <c r="N152" s="18"/>
      <c r="O152" s="17"/>
    </row>
    <row r="153" spans="8:15" x14ac:dyDescent="0.3">
      <c r="H153" s="18"/>
      <c r="L153" s="18"/>
      <c r="M153" s="5"/>
      <c r="N153" s="18"/>
      <c r="O153" s="17"/>
    </row>
    <row r="154" spans="8:15" x14ac:dyDescent="0.3">
      <c r="H154" s="18"/>
      <c r="L154" s="18"/>
      <c r="M154" s="5"/>
      <c r="N154" s="18"/>
      <c r="O154" s="17"/>
    </row>
    <row r="155" spans="8:15" x14ac:dyDescent="0.3">
      <c r="H155" s="18"/>
      <c r="L155" s="18"/>
      <c r="M155" s="5"/>
      <c r="N155" s="18"/>
      <c r="O155" s="17"/>
    </row>
    <row r="156" spans="8:15" x14ac:dyDescent="0.3">
      <c r="H156" s="18"/>
      <c r="L156" s="18"/>
      <c r="M156" s="5"/>
      <c r="N156" s="18"/>
      <c r="O156" s="17"/>
    </row>
    <row r="157" spans="8:15" x14ac:dyDescent="0.3">
      <c r="H157" s="18"/>
      <c r="L157" s="18"/>
      <c r="M157" s="5"/>
      <c r="N157" s="18"/>
      <c r="O157" s="17"/>
    </row>
    <row r="158" spans="8:15" x14ac:dyDescent="0.3">
      <c r="H158" s="18"/>
      <c r="L158" s="18"/>
      <c r="M158" s="5"/>
      <c r="N158" s="18"/>
      <c r="O158" s="17"/>
    </row>
    <row r="159" spans="8:15" x14ac:dyDescent="0.3">
      <c r="H159" s="18"/>
      <c r="L159" s="18"/>
      <c r="M159" s="5"/>
      <c r="N159" s="18"/>
      <c r="O159" s="17"/>
    </row>
    <row r="160" spans="8:15" x14ac:dyDescent="0.3">
      <c r="H160" s="18"/>
      <c r="L160" s="18"/>
      <c r="M160" s="5"/>
      <c r="N160" s="18"/>
      <c r="O160" s="17"/>
    </row>
    <row r="161" spans="8:15" x14ac:dyDescent="0.3">
      <c r="H161" s="18"/>
      <c r="L161" s="18"/>
      <c r="M161" s="5"/>
      <c r="N161" s="18"/>
      <c r="O161" s="17"/>
    </row>
    <row r="162" spans="8:15" x14ac:dyDescent="0.3">
      <c r="H162" s="18"/>
      <c r="L162" s="18"/>
      <c r="M162" s="5"/>
      <c r="N162" s="18"/>
      <c r="O162" s="17"/>
    </row>
    <row r="163" spans="8:15" x14ac:dyDescent="0.3">
      <c r="H163" s="18"/>
      <c r="L163" s="18"/>
      <c r="M163" s="5"/>
      <c r="N163" s="18"/>
      <c r="O163" s="17"/>
    </row>
    <row r="164" spans="8:15" x14ac:dyDescent="0.3">
      <c r="H164" s="18"/>
      <c r="L164" s="18"/>
      <c r="M164" s="5"/>
      <c r="N164" s="18"/>
      <c r="O164" s="17"/>
    </row>
    <row r="165" spans="8:15" x14ac:dyDescent="0.3">
      <c r="H165" s="18"/>
      <c r="L165" s="18"/>
      <c r="M165" s="5"/>
      <c r="N165" s="18"/>
      <c r="O165" s="17"/>
    </row>
    <row r="166" spans="8:15" x14ac:dyDescent="0.3">
      <c r="H166" s="18"/>
      <c r="L166" s="18"/>
      <c r="M166" s="5"/>
      <c r="N166" s="18"/>
      <c r="O166" s="17"/>
    </row>
    <row r="167" spans="8:15" x14ac:dyDescent="0.3">
      <c r="H167" s="18"/>
      <c r="L167" s="18"/>
      <c r="M167" s="5"/>
      <c r="N167" s="18"/>
      <c r="O167" s="17"/>
    </row>
    <row r="168" spans="8:15" x14ac:dyDescent="0.3">
      <c r="H168" s="18"/>
      <c r="L168" s="18"/>
      <c r="M168" s="5"/>
      <c r="N168" s="18"/>
      <c r="O168" s="17"/>
    </row>
    <row r="169" spans="8:15" x14ac:dyDescent="0.3">
      <c r="H169" s="18"/>
      <c r="L169" s="18"/>
      <c r="M169" s="5"/>
      <c r="N169" s="18"/>
      <c r="O169" s="17"/>
    </row>
    <row r="170" spans="8:15" x14ac:dyDescent="0.3">
      <c r="H170" s="18"/>
      <c r="L170" s="18"/>
      <c r="M170" s="5"/>
      <c r="N170" s="18"/>
      <c r="O170" s="17"/>
    </row>
    <row r="171" spans="8:15" x14ac:dyDescent="0.3">
      <c r="H171" s="18"/>
      <c r="L171" s="18"/>
      <c r="M171" s="5"/>
      <c r="N171" s="18"/>
      <c r="O171" s="17"/>
    </row>
    <row r="172" spans="8:15" x14ac:dyDescent="0.3">
      <c r="H172" s="18"/>
      <c r="L172" s="18"/>
      <c r="M172" s="5"/>
      <c r="N172" s="18"/>
      <c r="O172" s="17"/>
    </row>
    <row r="173" spans="8:15" x14ac:dyDescent="0.3">
      <c r="H173" s="18"/>
      <c r="L173" s="18"/>
      <c r="M173" s="5"/>
      <c r="N173" s="18"/>
      <c r="O173" s="17"/>
    </row>
    <row r="174" spans="8:15" x14ac:dyDescent="0.3">
      <c r="H174" s="18"/>
      <c r="L174" s="18"/>
      <c r="M174" s="5"/>
      <c r="N174" s="18"/>
      <c r="O174" s="17"/>
    </row>
    <row r="175" spans="8:15" x14ac:dyDescent="0.3">
      <c r="H175" s="18"/>
      <c r="L175" s="18"/>
      <c r="M175" s="5"/>
      <c r="N175" s="18"/>
      <c r="O175" s="17"/>
    </row>
    <row r="176" spans="8:15" x14ac:dyDescent="0.3">
      <c r="H176" s="18"/>
      <c r="L176" s="18"/>
      <c r="M176" s="5"/>
      <c r="N176" s="18"/>
      <c r="O176" s="17"/>
    </row>
    <row r="177" spans="8:15" x14ac:dyDescent="0.3">
      <c r="H177" s="18"/>
      <c r="L177" s="18"/>
      <c r="M177" s="5"/>
      <c r="N177" s="18"/>
      <c r="O177" s="17"/>
    </row>
    <row r="178" spans="8:15" x14ac:dyDescent="0.3">
      <c r="H178" s="18"/>
      <c r="L178" s="18"/>
      <c r="M178" s="5"/>
      <c r="N178" s="18"/>
      <c r="O178" s="17"/>
    </row>
    <row r="179" spans="8:15" x14ac:dyDescent="0.3">
      <c r="H179" s="18"/>
      <c r="L179" s="18"/>
      <c r="M179" s="5"/>
      <c r="N179" s="18"/>
      <c r="O179" s="17"/>
    </row>
    <row r="180" spans="8:15" x14ac:dyDescent="0.3">
      <c r="H180" s="18"/>
      <c r="L180" s="18"/>
      <c r="M180" s="5"/>
      <c r="N180" s="18"/>
      <c r="O180" s="17"/>
    </row>
    <row r="181" spans="8:15" x14ac:dyDescent="0.3">
      <c r="H181" s="18"/>
      <c r="L181" s="18"/>
      <c r="M181" s="5"/>
      <c r="N181" s="18"/>
      <c r="O181" s="17"/>
    </row>
    <row r="182" spans="8:15" x14ac:dyDescent="0.3">
      <c r="H182" s="18"/>
      <c r="L182" s="18"/>
      <c r="M182" s="5"/>
      <c r="N182" s="18"/>
      <c r="O182" s="17"/>
    </row>
    <row r="183" spans="8:15" x14ac:dyDescent="0.3">
      <c r="H183" s="18"/>
      <c r="L183" s="18"/>
      <c r="M183" s="5"/>
      <c r="N183" s="18"/>
      <c r="O183" s="17"/>
    </row>
    <row r="184" spans="8:15" x14ac:dyDescent="0.3">
      <c r="H184" s="18"/>
      <c r="L184" s="18"/>
      <c r="M184" s="5"/>
      <c r="N184" s="18"/>
      <c r="O184" s="17"/>
    </row>
    <row r="185" spans="8:15" x14ac:dyDescent="0.3">
      <c r="H185" s="18"/>
      <c r="L185" s="18"/>
      <c r="M185" s="5"/>
      <c r="N185" s="18"/>
      <c r="O185" s="17"/>
    </row>
    <row r="186" spans="8:15" x14ac:dyDescent="0.3">
      <c r="H186" s="18"/>
      <c r="L186" s="18"/>
      <c r="M186" s="5"/>
      <c r="N186" s="18"/>
      <c r="O186" s="17"/>
    </row>
    <row r="187" spans="8:15" x14ac:dyDescent="0.3">
      <c r="H187" s="18"/>
      <c r="L187" s="18"/>
      <c r="M187" s="5"/>
      <c r="N187" s="18"/>
      <c r="O187" s="17"/>
    </row>
    <row r="188" spans="8:15" x14ac:dyDescent="0.3">
      <c r="H188" s="18"/>
      <c r="L188" s="18"/>
      <c r="M188" s="5"/>
      <c r="N188" s="18"/>
      <c r="O188" s="17"/>
    </row>
    <row r="189" spans="8:15" x14ac:dyDescent="0.3">
      <c r="H189" s="18"/>
      <c r="L189" s="18"/>
      <c r="M189" s="5"/>
      <c r="N189" s="18"/>
      <c r="O189" s="17"/>
    </row>
    <row r="190" spans="8:15" x14ac:dyDescent="0.3">
      <c r="H190" s="18"/>
      <c r="L190" s="18"/>
      <c r="M190" s="5"/>
      <c r="N190" s="18"/>
      <c r="O190" s="17"/>
    </row>
    <row r="191" spans="8:15" x14ac:dyDescent="0.3">
      <c r="H191" s="18"/>
      <c r="L191" s="18"/>
      <c r="M191" s="5"/>
      <c r="N191" s="18"/>
      <c r="O191" s="17"/>
    </row>
    <row r="192" spans="8:15" x14ac:dyDescent="0.3">
      <c r="H192" s="18"/>
      <c r="L192" s="18"/>
      <c r="M192" s="5"/>
      <c r="N192" s="18"/>
      <c r="O192" s="17"/>
    </row>
    <row r="193" spans="8:15" x14ac:dyDescent="0.3">
      <c r="H193" s="18"/>
      <c r="L193" s="18"/>
      <c r="M193" s="5"/>
      <c r="N193" s="18"/>
      <c r="O193" s="17"/>
    </row>
    <row r="194" spans="8:15" x14ac:dyDescent="0.3">
      <c r="H194" s="18"/>
      <c r="L194" s="18"/>
      <c r="M194" s="5"/>
      <c r="N194" s="18"/>
      <c r="O194" s="17"/>
    </row>
    <row r="195" spans="8:15" x14ac:dyDescent="0.3">
      <c r="H195" s="18"/>
      <c r="L195" s="18"/>
      <c r="M195" s="5"/>
      <c r="N195" s="18"/>
      <c r="O195" s="17"/>
    </row>
    <row r="196" spans="8:15" x14ac:dyDescent="0.3">
      <c r="H196" s="18"/>
      <c r="L196" s="18"/>
      <c r="M196" s="5"/>
      <c r="N196" s="18"/>
      <c r="O196" s="17"/>
    </row>
    <row r="197" spans="8:15" x14ac:dyDescent="0.3">
      <c r="H197" s="18"/>
      <c r="L197" s="18"/>
      <c r="M197" s="5"/>
      <c r="N197" s="18"/>
      <c r="O197" s="17"/>
    </row>
    <row r="198" spans="8:15" x14ac:dyDescent="0.3">
      <c r="H198" s="18"/>
      <c r="L198" s="18"/>
      <c r="M198" s="5"/>
      <c r="N198" s="18"/>
      <c r="O198" s="17"/>
    </row>
    <row r="199" spans="8:15" x14ac:dyDescent="0.3">
      <c r="H199" s="18"/>
      <c r="L199" s="18"/>
      <c r="M199" s="5"/>
      <c r="N199" s="18"/>
      <c r="O199" s="17"/>
    </row>
    <row r="200" spans="8:15" x14ac:dyDescent="0.3">
      <c r="H200" s="18"/>
      <c r="L200" s="18"/>
      <c r="M200" s="5"/>
      <c r="N200" s="18"/>
      <c r="O200" s="17"/>
    </row>
    <row r="201" spans="8:15" x14ac:dyDescent="0.3">
      <c r="H201" s="18"/>
      <c r="L201" s="18"/>
      <c r="M201" s="5"/>
      <c r="N201" s="18"/>
      <c r="O201" s="17"/>
    </row>
    <row r="202" spans="8:15" x14ac:dyDescent="0.3">
      <c r="H202" s="18"/>
      <c r="L202" s="18"/>
      <c r="M202" s="5"/>
      <c r="N202" s="18"/>
      <c r="O202" s="17"/>
    </row>
    <row r="203" spans="8:15" x14ac:dyDescent="0.3">
      <c r="H203" s="18"/>
      <c r="L203" s="18"/>
      <c r="M203" s="5"/>
      <c r="N203" s="18"/>
      <c r="O203" s="17"/>
    </row>
    <row r="204" spans="8:15" x14ac:dyDescent="0.3">
      <c r="H204" s="18"/>
      <c r="L204" s="18"/>
      <c r="M204" s="5"/>
      <c r="N204" s="18"/>
      <c r="O204" s="17"/>
    </row>
    <row r="205" spans="8:15" x14ac:dyDescent="0.3">
      <c r="H205" s="18"/>
      <c r="L205" s="18"/>
      <c r="M205" s="5"/>
      <c r="N205" s="18"/>
      <c r="O205" s="17"/>
    </row>
    <row r="206" spans="8:15" x14ac:dyDescent="0.3">
      <c r="H206" s="18"/>
      <c r="L206" s="18"/>
      <c r="M206" s="5"/>
      <c r="N206" s="18"/>
      <c r="O206" s="17"/>
    </row>
    <row r="207" spans="8:15" x14ac:dyDescent="0.3">
      <c r="H207" s="18"/>
      <c r="L207" s="18"/>
      <c r="M207" s="5"/>
      <c r="N207" s="18"/>
      <c r="O207" s="17"/>
    </row>
    <row r="208" spans="8:15" x14ac:dyDescent="0.3">
      <c r="H208" s="18"/>
      <c r="L208" s="18"/>
      <c r="M208" s="5"/>
      <c r="N208" s="18"/>
      <c r="O208" s="17"/>
    </row>
    <row r="209" spans="8:15" x14ac:dyDescent="0.3">
      <c r="H209" s="18"/>
      <c r="L209" s="18"/>
      <c r="M209" s="5"/>
      <c r="N209" s="18"/>
      <c r="O209" s="17"/>
    </row>
    <row r="210" spans="8:15" x14ac:dyDescent="0.3">
      <c r="H210" s="18"/>
      <c r="L210" s="18"/>
      <c r="M210" s="5"/>
      <c r="N210" s="18"/>
      <c r="O210" s="17"/>
    </row>
    <row r="211" spans="8:15" x14ac:dyDescent="0.3">
      <c r="H211" s="18"/>
      <c r="L211" s="18"/>
      <c r="M211" s="5"/>
      <c r="N211" s="18"/>
      <c r="O211" s="17"/>
    </row>
    <row r="212" spans="8:15" x14ac:dyDescent="0.3">
      <c r="H212" s="18"/>
      <c r="L212" s="18"/>
      <c r="M212" s="5"/>
      <c r="N212" s="18"/>
      <c r="O212" s="17"/>
    </row>
    <row r="213" spans="8:15" x14ac:dyDescent="0.3">
      <c r="H213" s="18"/>
      <c r="L213" s="18"/>
      <c r="M213" s="5"/>
      <c r="N213" s="18"/>
      <c r="O213" s="17"/>
    </row>
    <row r="214" spans="8:15" x14ac:dyDescent="0.3">
      <c r="H214" s="18"/>
      <c r="L214" s="18"/>
      <c r="M214" s="5"/>
      <c r="N214" s="18"/>
      <c r="O214" s="17"/>
    </row>
    <row r="215" spans="8:15" x14ac:dyDescent="0.3">
      <c r="H215" s="18"/>
      <c r="L215" s="18"/>
      <c r="M215" s="5"/>
      <c r="N215" s="18"/>
      <c r="O215" s="17"/>
    </row>
    <row r="216" spans="8:15" x14ac:dyDescent="0.3">
      <c r="H216" s="18"/>
      <c r="L216" s="18"/>
      <c r="M216" s="5"/>
      <c r="N216" s="18"/>
      <c r="O216" s="17"/>
    </row>
    <row r="217" spans="8:15" x14ac:dyDescent="0.3">
      <c r="H217" s="18"/>
      <c r="L217" s="18"/>
      <c r="M217" s="5"/>
      <c r="N217" s="18"/>
      <c r="O217" s="17"/>
    </row>
    <row r="218" spans="8:15" x14ac:dyDescent="0.3">
      <c r="H218" s="18"/>
      <c r="L218" s="18"/>
      <c r="M218" s="5"/>
      <c r="N218" s="18"/>
      <c r="O218" s="17"/>
    </row>
    <row r="219" spans="8:15" x14ac:dyDescent="0.3">
      <c r="H219" s="18"/>
      <c r="L219" s="18"/>
      <c r="M219" s="5"/>
      <c r="N219" s="18"/>
      <c r="O219" s="17"/>
    </row>
    <row r="220" spans="8:15" x14ac:dyDescent="0.3">
      <c r="H220" s="18"/>
      <c r="L220" s="18"/>
      <c r="M220" s="5"/>
      <c r="N220" s="18"/>
      <c r="O220" s="17"/>
    </row>
    <row r="221" spans="8:15" x14ac:dyDescent="0.3">
      <c r="H221" s="18"/>
      <c r="L221" s="18"/>
      <c r="M221" s="5"/>
      <c r="N221" s="18"/>
      <c r="O221" s="17"/>
    </row>
    <row r="222" spans="8:15" x14ac:dyDescent="0.3">
      <c r="H222" s="18"/>
      <c r="L222" s="18"/>
      <c r="M222" s="5"/>
      <c r="N222" s="18"/>
      <c r="O222" s="17"/>
    </row>
    <row r="223" spans="8:15" x14ac:dyDescent="0.3">
      <c r="H223" s="18"/>
      <c r="L223" s="18"/>
      <c r="M223" s="5"/>
      <c r="N223" s="18"/>
      <c r="O223" s="17"/>
    </row>
    <row r="224" spans="8:15" x14ac:dyDescent="0.3">
      <c r="H224" s="18"/>
      <c r="L224" s="18"/>
      <c r="M224" s="5"/>
      <c r="N224" s="18"/>
      <c r="O224" s="17"/>
    </row>
    <row r="225" spans="8:15" x14ac:dyDescent="0.3">
      <c r="H225" s="18"/>
      <c r="L225" s="18"/>
      <c r="M225" s="5"/>
      <c r="N225" s="18"/>
      <c r="O225" s="17"/>
    </row>
    <row r="226" spans="8:15" x14ac:dyDescent="0.3">
      <c r="H226" s="18"/>
      <c r="L226" s="18"/>
      <c r="M226" s="5"/>
      <c r="N226" s="18"/>
      <c r="O226" s="17"/>
    </row>
    <row r="227" spans="8:15" x14ac:dyDescent="0.3">
      <c r="H227" s="18"/>
      <c r="L227" s="18"/>
      <c r="M227" s="5"/>
      <c r="N227" s="18"/>
      <c r="O227" s="17"/>
    </row>
    <row r="228" spans="8:15" x14ac:dyDescent="0.3">
      <c r="H228" s="18"/>
      <c r="L228" s="18"/>
      <c r="M228" s="5"/>
      <c r="N228" s="18"/>
      <c r="O228" s="17"/>
    </row>
    <row r="229" spans="8:15" x14ac:dyDescent="0.3">
      <c r="H229" s="18"/>
      <c r="L229" s="18"/>
      <c r="M229" s="5"/>
      <c r="N229" s="18"/>
      <c r="O229" s="17"/>
    </row>
    <row r="230" spans="8:15" x14ac:dyDescent="0.3">
      <c r="H230" s="18"/>
      <c r="L230" s="18"/>
      <c r="M230" s="5"/>
      <c r="N230" s="18"/>
      <c r="O230" s="17"/>
    </row>
    <row r="231" spans="8:15" x14ac:dyDescent="0.3">
      <c r="H231" s="18"/>
      <c r="L231" s="18"/>
      <c r="M231" s="5"/>
      <c r="N231" s="18"/>
      <c r="O231" s="17"/>
    </row>
    <row r="232" spans="8:15" x14ac:dyDescent="0.3">
      <c r="H232" s="18"/>
      <c r="L232" s="18"/>
      <c r="M232" s="5"/>
      <c r="N232" s="18"/>
      <c r="O232" s="17"/>
    </row>
    <row r="233" spans="8:15" x14ac:dyDescent="0.3">
      <c r="H233" s="18"/>
      <c r="L233" s="18"/>
      <c r="M233" s="5"/>
      <c r="N233" s="18"/>
      <c r="O233" s="17"/>
    </row>
    <row r="234" spans="8:15" x14ac:dyDescent="0.3">
      <c r="H234" s="18"/>
      <c r="L234" s="18"/>
      <c r="M234" s="5"/>
      <c r="N234" s="18"/>
      <c r="O234" s="17"/>
    </row>
    <row r="235" spans="8:15" x14ac:dyDescent="0.3">
      <c r="H235" s="18"/>
      <c r="L235" s="18"/>
      <c r="M235" s="5"/>
      <c r="N235" s="18"/>
      <c r="O235" s="17"/>
    </row>
    <row r="236" spans="8:15" x14ac:dyDescent="0.3">
      <c r="H236" s="18"/>
      <c r="L236" s="18"/>
      <c r="M236" s="5"/>
      <c r="N236" s="18"/>
      <c r="O236" s="17"/>
    </row>
    <row r="237" spans="8:15" x14ac:dyDescent="0.3">
      <c r="H237" s="18"/>
      <c r="L237" s="18"/>
      <c r="M237" s="5"/>
      <c r="N237" s="18"/>
      <c r="O237" s="17"/>
    </row>
    <row r="238" spans="8:15" x14ac:dyDescent="0.3">
      <c r="H238" s="18"/>
      <c r="L238" s="18"/>
      <c r="M238" s="5"/>
      <c r="N238" s="18"/>
      <c r="O238" s="17"/>
    </row>
    <row r="239" spans="8:15" x14ac:dyDescent="0.3">
      <c r="H239" s="18"/>
      <c r="L239" s="18"/>
      <c r="M239" s="5"/>
      <c r="N239" s="18"/>
      <c r="O239" s="17"/>
    </row>
    <row r="240" spans="8:15" x14ac:dyDescent="0.3">
      <c r="H240" s="18"/>
      <c r="L240" s="18"/>
      <c r="M240" s="5"/>
      <c r="N240" s="18"/>
      <c r="O240" s="17"/>
    </row>
    <row r="241" spans="8:15" x14ac:dyDescent="0.3">
      <c r="H241" s="18"/>
      <c r="L241" s="18"/>
      <c r="M241" s="5"/>
      <c r="N241" s="18"/>
      <c r="O241" s="17"/>
    </row>
    <row r="242" spans="8:15" x14ac:dyDescent="0.3">
      <c r="H242" s="18"/>
      <c r="L242" s="18"/>
      <c r="M242" s="5"/>
      <c r="N242" s="18"/>
      <c r="O242" s="17"/>
    </row>
    <row r="243" spans="8:15" x14ac:dyDescent="0.3">
      <c r="H243" s="18"/>
      <c r="L243" s="18"/>
      <c r="M243" s="5"/>
      <c r="N243" s="18"/>
      <c r="O243" s="17"/>
    </row>
    <row r="244" spans="8:15" x14ac:dyDescent="0.3">
      <c r="H244" s="18"/>
      <c r="L244" s="18"/>
      <c r="M244" s="5"/>
      <c r="N244" s="18"/>
      <c r="O244" s="17"/>
    </row>
    <row r="245" spans="8:15" x14ac:dyDescent="0.3">
      <c r="H245" s="18"/>
      <c r="L245" s="18"/>
      <c r="M245" s="5"/>
      <c r="N245" s="18"/>
      <c r="O245" s="17"/>
    </row>
    <row r="246" spans="8:15" x14ac:dyDescent="0.3">
      <c r="H246" s="18"/>
      <c r="L246" s="18"/>
      <c r="M246" s="5"/>
      <c r="N246" s="18"/>
      <c r="O246" s="17"/>
    </row>
    <row r="247" spans="8:15" x14ac:dyDescent="0.3">
      <c r="H247" s="18"/>
      <c r="L247" s="18"/>
      <c r="M247" s="5"/>
      <c r="N247" s="18"/>
      <c r="O247" s="17"/>
    </row>
    <row r="248" spans="8:15" x14ac:dyDescent="0.3">
      <c r="H248" s="18"/>
      <c r="L248" s="18"/>
      <c r="M248" s="5"/>
      <c r="N248" s="18"/>
      <c r="O248" s="17"/>
    </row>
    <row r="249" spans="8:15" x14ac:dyDescent="0.3">
      <c r="H249" s="18"/>
      <c r="L249" s="18"/>
      <c r="M249" s="5"/>
      <c r="N249" s="18"/>
      <c r="O249" s="17"/>
    </row>
    <row r="250" spans="8:15" x14ac:dyDescent="0.3">
      <c r="H250" s="18"/>
      <c r="L250" s="18"/>
      <c r="M250" s="5"/>
      <c r="N250" s="18"/>
      <c r="O250" s="17"/>
    </row>
    <row r="251" spans="8:15" x14ac:dyDescent="0.3">
      <c r="H251" s="18"/>
      <c r="L251" s="18"/>
      <c r="M251" s="5"/>
      <c r="N251" s="18"/>
      <c r="O251" s="17"/>
    </row>
    <row r="252" spans="8:15" x14ac:dyDescent="0.3">
      <c r="H252" s="18"/>
      <c r="L252" s="18"/>
      <c r="M252" s="5"/>
      <c r="N252" s="18"/>
      <c r="O252" s="17"/>
    </row>
    <row r="253" spans="8:15" x14ac:dyDescent="0.3">
      <c r="H253" s="18"/>
      <c r="L253" s="18"/>
      <c r="M253" s="5"/>
      <c r="N253" s="18"/>
      <c r="O253" s="17"/>
    </row>
    <row r="254" spans="8:15" x14ac:dyDescent="0.3">
      <c r="H254" s="18"/>
      <c r="L254" s="18"/>
      <c r="M254" s="5"/>
      <c r="N254" s="18"/>
      <c r="O254" s="17"/>
    </row>
    <row r="255" spans="8:15" x14ac:dyDescent="0.3">
      <c r="H255" s="18"/>
      <c r="L255" s="18"/>
      <c r="M255" s="5"/>
      <c r="N255" s="18"/>
      <c r="O255" s="17"/>
    </row>
    <row r="256" spans="8:15" x14ac:dyDescent="0.3">
      <c r="H256" s="18"/>
      <c r="L256" s="18"/>
      <c r="M256" s="5"/>
      <c r="N256" s="18"/>
      <c r="O256" s="17"/>
    </row>
    <row r="257" spans="8:15" x14ac:dyDescent="0.3">
      <c r="H257" s="18"/>
      <c r="L257" s="18"/>
      <c r="M257" s="5"/>
      <c r="N257" s="18"/>
      <c r="O257" s="17"/>
    </row>
    <row r="258" spans="8:15" x14ac:dyDescent="0.3">
      <c r="H258" s="18"/>
      <c r="L258" s="18"/>
      <c r="M258" s="5"/>
      <c r="N258" s="18"/>
      <c r="O258" s="17"/>
    </row>
    <row r="259" spans="8:15" x14ac:dyDescent="0.3">
      <c r="H259" s="18"/>
      <c r="L259" s="18"/>
      <c r="M259" s="5"/>
      <c r="N259" s="18"/>
      <c r="O259" s="17"/>
    </row>
    <row r="260" spans="8:15" x14ac:dyDescent="0.3">
      <c r="H260" s="18"/>
      <c r="L260" s="18"/>
      <c r="M260" s="5"/>
      <c r="N260" s="18"/>
      <c r="O260" s="17"/>
    </row>
    <row r="261" spans="8:15" x14ac:dyDescent="0.3">
      <c r="H261" s="18"/>
      <c r="L261" s="18"/>
      <c r="M261" s="5"/>
      <c r="N261" s="18"/>
      <c r="O261" s="17"/>
    </row>
    <row r="262" spans="8:15" x14ac:dyDescent="0.3">
      <c r="H262" s="18"/>
      <c r="L262" s="18"/>
      <c r="M262" s="5"/>
      <c r="N262" s="18"/>
      <c r="O262" s="17"/>
    </row>
    <row r="263" spans="8:15" x14ac:dyDescent="0.3">
      <c r="H263" s="18"/>
      <c r="L263" s="18"/>
      <c r="M263" s="5"/>
      <c r="N263" s="18"/>
      <c r="O263" s="17"/>
    </row>
    <row r="264" spans="8:15" x14ac:dyDescent="0.3">
      <c r="H264" s="18"/>
      <c r="L264" s="18"/>
      <c r="M264" s="5"/>
      <c r="N264" s="18"/>
      <c r="O264" s="17"/>
    </row>
    <row r="265" spans="8:15" x14ac:dyDescent="0.3">
      <c r="H265" s="18"/>
      <c r="L265" s="18"/>
      <c r="M265" s="5"/>
      <c r="N265" s="18"/>
      <c r="O265" s="17"/>
    </row>
    <row r="266" spans="8:15" x14ac:dyDescent="0.3">
      <c r="H266" s="18"/>
      <c r="L266" s="18"/>
      <c r="M266" s="5"/>
      <c r="N266" s="18"/>
      <c r="O266" s="17"/>
    </row>
    <row r="267" spans="8:15" x14ac:dyDescent="0.3">
      <c r="H267" s="18"/>
      <c r="L267" s="18"/>
      <c r="M267" s="5"/>
      <c r="N267" s="18"/>
      <c r="O267" s="17"/>
    </row>
    <row r="268" spans="8:15" x14ac:dyDescent="0.3">
      <c r="H268" s="18"/>
      <c r="L268" s="18"/>
      <c r="M268" s="5"/>
      <c r="N268" s="18"/>
      <c r="O268" s="17"/>
    </row>
    <row r="269" spans="8:15" x14ac:dyDescent="0.3">
      <c r="H269" s="18"/>
      <c r="L269" s="18"/>
      <c r="M269" s="5"/>
      <c r="N269" s="18"/>
      <c r="O269" s="17"/>
    </row>
    <row r="270" spans="8:15" x14ac:dyDescent="0.3">
      <c r="H270" s="18"/>
      <c r="L270" s="18"/>
      <c r="M270" s="5"/>
      <c r="N270" s="18"/>
      <c r="O270" s="17"/>
    </row>
    <row r="271" spans="8:15" x14ac:dyDescent="0.3">
      <c r="H271" s="18"/>
      <c r="L271" s="18"/>
      <c r="M271" s="5"/>
      <c r="N271" s="18"/>
      <c r="O271" s="17"/>
    </row>
    <row r="272" spans="8:15" x14ac:dyDescent="0.3">
      <c r="H272" s="18"/>
      <c r="L272" s="18"/>
      <c r="M272" s="5"/>
      <c r="N272" s="18"/>
      <c r="O272" s="17"/>
    </row>
    <row r="273" spans="8:15" x14ac:dyDescent="0.3">
      <c r="H273" s="18"/>
      <c r="L273" s="18"/>
      <c r="M273" s="5"/>
      <c r="N273" s="18"/>
      <c r="O273" s="17"/>
    </row>
    <row r="274" spans="8:15" x14ac:dyDescent="0.3">
      <c r="H274" s="18"/>
      <c r="L274" s="18"/>
      <c r="M274" s="5"/>
      <c r="N274" s="18"/>
      <c r="O274" s="17"/>
    </row>
    <row r="275" spans="8:15" x14ac:dyDescent="0.3">
      <c r="H275" s="18"/>
      <c r="L275" s="18"/>
      <c r="M275" s="5"/>
      <c r="N275" s="18"/>
      <c r="O275" s="17"/>
    </row>
    <row r="276" spans="8:15" x14ac:dyDescent="0.3">
      <c r="H276" s="18"/>
      <c r="L276" s="18"/>
      <c r="M276" s="5"/>
      <c r="N276" s="18"/>
      <c r="O276" s="17"/>
    </row>
    <row r="277" spans="8:15" x14ac:dyDescent="0.3">
      <c r="H277" s="18"/>
      <c r="L277" s="18"/>
      <c r="M277" s="5"/>
      <c r="N277" s="18"/>
      <c r="O277" s="17"/>
    </row>
    <row r="278" spans="8:15" x14ac:dyDescent="0.3">
      <c r="H278" s="18"/>
      <c r="L278" s="18"/>
      <c r="M278" s="5"/>
      <c r="N278" s="18"/>
      <c r="O278" s="17"/>
    </row>
    <row r="279" spans="8:15" x14ac:dyDescent="0.3">
      <c r="H279" s="18"/>
      <c r="L279" s="18"/>
      <c r="M279" s="5"/>
      <c r="N279" s="18"/>
      <c r="O279" s="17"/>
    </row>
    <row r="280" spans="8:15" x14ac:dyDescent="0.3">
      <c r="H280" s="18"/>
      <c r="L280" s="18"/>
      <c r="M280" s="5"/>
      <c r="N280" s="18"/>
      <c r="O280" s="17"/>
    </row>
    <row r="281" spans="8:15" x14ac:dyDescent="0.3">
      <c r="H281" s="18"/>
      <c r="L281" s="18"/>
      <c r="M281" s="5"/>
      <c r="N281" s="18"/>
      <c r="O281" s="17"/>
    </row>
    <row r="282" spans="8:15" x14ac:dyDescent="0.3">
      <c r="H282" s="18"/>
      <c r="L282" s="18"/>
      <c r="M282" s="5"/>
      <c r="N282" s="18"/>
      <c r="O282" s="17"/>
    </row>
    <row r="283" spans="8:15" x14ac:dyDescent="0.3">
      <c r="H283" s="18"/>
      <c r="L283" s="18"/>
      <c r="M283" s="5"/>
      <c r="N283" s="18"/>
      <c r="O283" s="17"/>
    </row>
    <row r="284" spans="8:15" x14ac:dyDescent="0.3">
      <c r="H284" s="18"/>
      <c r="L284" s="18"/>
      <c r="M284" s="5"/>
      <c r="N284" s="18"/>
      <c r="O284" s="17"/>
    </row>
    <row r="285" spans="8:15" x14ac:dyDescent="0.3">
      <c r="H285" s="18"/>
      <c r="L285" s="18"/>
      <c r="M285" s="5"/>
      <c r="N285" s="18"/>
      <c r="O285" s="17"/>
    </row>
    <row r="286" spans="8:15" x14ac:dyDescent="0.3">
      <c r="H286" s="18"/>
      <c r="L286" s="18"/>
      <c r="M286" s="5"/>
      <c r="N286" s="18"/>
      <c r="O286" s="17"/>
    </row>
    <row r="287" spans="8:15" x14ac:dyDescent="0.3">
      <c r="H287" s="18"/>
      <c r="L287" s="18"/>
      <c r="M287" s="5"/>
      <c r="N287" s="18"/>
      <c r="O287" s="17"/>
    </row>
    <row r="288" spans="8:15" x14ac:dyDescent="0.3">
      <c r="H288" s="18"/>
      <c r="L288" s="18"/>
      <c r="M288" s="5"/>
      <c r="N288" s="18"/>
      <c r="O288" s="17"/>
    </row>
    <row r="289" spans="8:15" x14ac:dyDescent="0.3">
      <c r="H289" s="18"/>
      <c r="L289" s="18"/>
      <c r="M289" s="5"/>
      <c r="N289" s="18"/>
      <c r="O289" s="17"/>
    </row>
    <row r="290" spans="8:15" x14ac:dyDescent="0.3">
      <c r="H290" s="18"/>
      <c r="L290" s="18"/>
      <c r="M290" s="5"/>
      <c r="N290" s="18"/>
      <c r="O290" s="17"/>
    </row>
    <row r="291" spans="8:15" x14ac:dyDescent="0.3">
      <c r="H291" s="18"/>
      <c r="L291" s="18"/>
      <c r="M291" s="5"/>
      <c r="N291" s="18"/>
      <c r="O291" s="17"/>
    </row>
    <row r="292" spans="8:15" x14ac:dyDescent="0.3">
      <c r="H292" s="18"/>
      <c r="L292" s="18"/>
      <c r="M292" s="5"/>
      <c r="N292" s="18"/>
      <c r="O292" s="17"/>
    </row>
    <row r="293" spans="8:15" x14ac:dyDescent="0.3">
      <c r="H293" s="18"/>
      <c r="L293" s="18"/>
      <c r="M293" s="5"/>
      <c r="N293" s="18"/>
      <c r="O293" s="17"/>
    </row>
    <row r="294" spans="8:15" x14ac:dyDescent="0.3">
      <c r="H294" s="18"/>
      <c r="L294" s="18"/>
      <c r="M294" s="5"/>
      <c r="N294" s="18"/>
      <c r="O294" s="17"/>
    </row>
    <row r="295" spans="8:15" x14ac:dyDescent="0.3">
      <c r="H295" s="18"/>
      <c r="L295" s="18"/>
      <c r="M295" s="5"/>
      <c r="N295" s="18"/>
      <c r="O295" s="17"/>
    </row>
    <row r="296" spans="8:15" x14ac:dyDescent="0.3">
      <c r="H296" s="18"/>
      <c r="L296" s="18"/>
      <c r="M296" s="5"/>
      <c r="N296" s="18"/>
      <c r="O296" s="17"/>
    </row>
    <row r="297" spans="8:15" x14ac:dyDescent="0.3">
      <c r="H297" s="18"/>
      <c r="L297" s="18"/>
      <c r="M297" s="5"/>
      <c r="N297" s="18"/>
      <c r="O297" s="17"/>
    </row>
    <row r="298" spans="8:15" x14ac:dyDescent="0.3">
      <c r="H298" s="18"/>
      <c r="L298" s="18"/>
      <c r="M298" s="5"/>
      <c r="N298" s="18"/>
      <c r="O298" s="17"/>
    </row>
    <row r="299" spans="8:15" x14ac:dyDescent="0.3">
      <c r="H299" s="18"/>
      <c r="L299" s="18"/>
      <c r="M299" s="5"/>
      <c r="N299" s="18"/>
      <c r="O299" s="17"/>
    </row>
    <row r="300" spans="8:15" x14ac:dyDescent="0.3">
      <c r="H300" s="18"/>
      <c r="L300" s="18"/>
      <c r="M300" s="5"/>
      <c r="N300" s="18"/>
      <c r="O300" s="17"/>
    </row>
    <row r="301" spans="8:15" x14ac:dyDescent="0.3">
      <c r="H301" s="18"/>
      <c r="L301" s="18"/>
      <c r="M301" s="5"/>
      <c r="N301" s="18"/>
      <c r="O301" s="17"/>
    </row>
    <row r="302" spans="8:15" x14ac:dyDescent="0.3">
      <c r="H302" s="18"/>
      <c r="L302" s="18"/>
      <c r="M302" s="5"/>
      <c r="N302" s="18"/>
      <c r="O302" s="17"/>
    </row>
    <row r="303" spans="8:15" x14ac:dyDescent="0.3">
      <c r="H303" s="18"/>
      <c r="L303" s="18"/>
      <c r="M303" s="5"/>
      <c r="N303" s="18"/>
      <c r="O303" s="17"/>
    </row>
    <row r="304" spans="8:15" x14ac:dyDescent="0.3">
      <c r="H304" s="18"/>
      <c r="L304" s="18"/>
      <c r="M304" s="5"/>
      <c r="N304" s="18"/>
      <c r="O304" s="17"/>
    </row>
    <row r="305" spans="8:15" x14ac:dyDescent="0.3">
      <c r="H305" s="18"/>
      <c r="L305" s="18"/>
      <c r="M305" s="5"/>
      <c r="N305" s="18"/>
      <c r="O305" s="17"/>
    </row>
    <row r="306" spans="8:15" x14ac:dyDescent="0.3">
      <c r="H306" s="18"/>
      <c r="L306" s="18"/>
      <c r="M306" s="5"/>
      <c r="N306" s="18"/>
      <c r="O306" s="17"/>
    </row>
    <row r="307" spans="8:15" x14ac:dyDescent="0.3">
      <c r="H307" s="18"/>
      <c r="L307" s="18"/>
      <c r="M307" s="5"/>
      <c r="N307" s="18"/>
      <c r="O307" s="17"/>
    </row>
    <row r="308" spans="8:15" x14ac:dyDescent="0.3">
      <c r="H308" s="18"/>
      <c r="L308" s="18"/>
      <c r="M308" s="5"/>
      <c r="N308" s="18"/>
      <c r="O308" s="17"/>
    </row>
    <row r="309" spans="8:15" x14ac:dyDescent="0.3">
      <c r="H309" s="18"/>
      <c r="L309" s="18"/>
      <c r="M309" s="5"/>
      <c r="N309" s="18"/>
      <c r="O309" s="17"/>
    </row>
    <row r="310" spans="8:15" x14ac:dyDescent="0.3">
      <c r="H310" s="18"/>
      <c r="L310" s="18"/>
      <c r="M310" s="5"/>
      <c r="N310" s="18"/>
      <c r="O310" s="17"/>
    </row>
    <row r="311" spans="8:15" x14ac:dyDescent="0.3">
      <c r="H311" s="18"/>
      <c r="L311" s="18"/>
      <c r="M311" s="5"/>
      <c r="N311" s="18"/>
      <c r="O311" s="17"/>
    </row>
    <row r="312" spans="8:15" x14ac:dyDescent="0.3">
      <c r="H312" s="18"/>
      <c r="L312" s="18"/>
      <c r="M312" s="5"/>
      <c r="N312" s="18"/>
      <c r="O312" s="17"/>
    </row>
    <row r="313" spans="8:15" x14ac:dyDescent="0.3">
      <c r="H313" s="18"/>
      <c r="L313" s="18"/>
      <c r="M313" s="5"/>
      <c r="N313" s="18"/>
      <c r="O313" s="17"/>
    </row>
    <row r="314" spans="8:15" x14ac:dyDescent="0.3">
      <c r="H314" s="18"/>
      <c r="L314" s="18"/>
      <c r="M314" s="5"/>
      <c r="N314" s="18"/>
      <c r="O314" s="17"/>
    </row>
    <row r="315" spans="8:15" x14ac:dyDescent="0.3">
      <c r="H315" s="18"/>
      <c r="L315" s="18"/>
      <c r="M315" s="5"/>
      <c r="N315" s="18"/>
      <c r="O315" s="17"/>
    </row>
    <row r="316" spans="8:15" x14ac:dyDescent="0.3">
      <c r="H316" s="18"/>
      <c r="L316" s="18"/>
      <c r="M316" s="5"/>
      <c r="N316" s="18"/>
      <c r="O316" s="17"/>
    </row>
    <row r="317" spans="8:15" x14ac:dyDescent="0.3">
      <c r="H317" s="18"/>
      <c r="L317" s="18"/>
      <c r="M317" s="5"/>
      <c r="N317" s="18"/>
      <c r="O317" s="17"/>
    </row>
    <row r="318" spans="8:15" x14ac:dyDescent="0.3">
      <c r="H318" s="18"/>
      <c r="L318" s="18"/>
      <c r="M318" s="5"/>
      <c r="N318" s="18"/>
      <c r="O318" s="17"/>
    </row>
    <row r="319" spans="8:15" x14ac:dyDescent="0.3">
      <c r="H319" s="18"/>
      <c r="L319" s="18"/>
      <c r="M319" s="5"/>
      <c r="N319" s="18"/>
      <c r="O319" s="17"/>
    </row>
    <row r="320" spans="8:15" x14ac:dyDescent="0.3">
      <c r="H320" s="18"/>
      <c r="L320" s="18"/>
      <c r="M320" s="5"/>
      <c r="N320" s="18"/>
      <c r="O320" s="17"/>
    </row>
    <row r="321" spans="8:15" x14ac:dyDescent="0.3">
      <c r="H321" s="18"/>
      <c r="L321" s="18"/>
      <c r="M321" s="5"/>
      <c r="N321" s="18"/>
      <c r="O321" s="17"/>
    </row>
    <row r="322" spans="8:15" x14ac:dyDescent="0.3">
      <c r="H322" s="18"/>
      <c r="L322" s="18"/>
      <c r="M322" s="5"/>
      <c r="N322" s="18"/>
      <c r="O322" s="17"/>
    </row>
    <row r="323" spans="8:15" x14ac:dyDescent="0.3">
      <c r="H323" s="18"/>
      <c r="L323" s="18"/>
      <c r="M323" s="5"/>
      <c r="N323" s="18"/>
      <c r="O323" s="17"/>
    </row>
    <row r="324" spans="8:15" x14ac:dyDescent="0.3">
      <c r="H324" s="18"/>
      <c r="L324" s="18"/>
      <c r="M324" s="5"/>
      <c r="N324" s="18"/>
      <c r="O324" s="17"/>
    </row>
    <row r="325" spans="8:15" x14ac:dyDescent="0.3">
      <c r="H325" s="18"/>
      <c r="L325" s="18"/>
      <c r="M325" s="5"/>
      <c r="N325" s="18"/>
      <c r="O325" s="17"/>
    </row>
    <row r="326" spans="8:15" x14ac:dyDescent="0.3">
      <c r="H326" s="18"/>
      <c r="L326" s="18"/>
      <c r="M326" s="5"/>
      <c r="N326" s="18"/>
      <c r="O326" s="17"/>
    </row>
    <row r="327" spans="8:15" x14ac:dyDescent="0.3">
      <c r="H327" s="18"/>
      <c r="L327" s="18"/>
      <c r="M327" s="5"/>
      <c r="N327" s="18"/>
      <c r="O327" s="17"/>
    </row>
    <row r="328" spans="8:15" x14ac:dyDescent="0.3">
      <c r="H328" s="18"/>
      <c r="L328" s="18"/>
      <c r="M328" s="5"/>
      <c r="N328" s="18"/>
      <c r="O328" s="17"/>
    </row>
    <row r="329" spans="8:15" x14ac:dyDescent="0.3">
      <c r="H329" s="18"/>
      <c r="L329" s="18"/>
      <c r="M329" s="5"/>
      <c r="N329" s="18"/>
      <c r="O329" s="17"/>
    </row>
    <row r="330" spans="8:15" x14ac:dyDescent="0.3">
      <c r="H330" s="18"/>
      <c r="L330" s="18"/>
      <c r="M330" s="5"/>
      <c r="N330" s="18"/>
      <c r="O330" s="17"/>
    </row>
    <row r="331" spans="8:15" x14ac:dyDescent="0.3">
      <c r="H331" s="18"/>
      <c r="L331" s="18"/>
      <c r="M331" s="5"/>
      <c r="N331" s="18"/>
      <c r="O331" s="17"/>
    </row>
    <row r="332" spans="8:15" x14ac:dyDescent="0.3">
      <c r="H332" s="18"/>
      <c r="L332" s="18"/>
      <c r="M332" s="5"/>
      <c r="N332" s="18"/>
      <c r="O332" s="17"/>
    </row>
    <row r="333" spans="8:15" x14ac:dyDescent="0.3">
      <c r="H333" s="18"/>
      <c r="L333" s="18"/>
      <c r="M333" s="5"/>
      <c r="N333" s="18"/>
      <c r="O333" s="17"/>
    </row>
    <row r="334" spans="8:15" x14ac:dyDescent="0.3">
      <c r="H334" s="18"/>
      <c r="L334" s="18"/>
      <c r="M334" s="5"/>
      <c r="N334" s="18"/>
      <c r="O334" s="17"/>
    </row>
    <row r="335" spans="8:15" x14ac:dyDescent="0.3">
      <c r="H335" s="18"/>
      <c r="L335" s="18"/>
      <c r="M335" s="5"/>
      <c r="N335" s="18"/>
      <c r="O335" s="17"/>
    </row>
    <row r="336" spans="8:15" x14ac:dyDescent="0.3">
      <c r="H336" s="18"/>
      <c r="L336" s="18"/>
      <c r="M336" s="5"/>
      <c r="N336" s="18"/>
      <c r="O336" s="17"/>
    </row>
    <row r="337" spans="8:15" x14ac:dyDescent="0.3">
      <c r="H337" s="18"/>
      <c r="L337" s="18"/>
      <c r="M337" s="5"/>
      <c r="N337" s="18"/>
      <c r="O337" s="17"/>
    </row>
    <row r="338" spans="8:15" x14ac:dyDescent="0.3">
      <c r="H338" s="18"/>
      <c r="L338" s="18"/>
      <c r="M338" s="5"/>
      <c r="N338" s="18"/>
      <c r="O338" s="17"/>
    </row>
    <row r="339" spans="8:15" x14ac:dyDescent="0.3">
      <c r="H339" s="18"/>
      <c r="L339" s="18"/>
      <c r="M339" s="5"/>
      <c r="N339" s="18"/>
      <c r="O339" s="17"/>
    </row>
    <row r="340" spans="8:15" x14ac:dyDescent="0.3">
      <c r="H340" s="18"/>
      <c r="L340" s="18"/>
      <c r="M340" s="5"/>
      <c r="N340" s="18"/>
      <c r="O340" s="17"/>
    </row>
    <row r="341" spans="8:15" x14ac:dyDescent="0.3">
      <c r="H341" s="18"/>
      <c r="L341" s="18"/>
      <c r="M341" s="5"/>
      <c r="N341" s="18"/>
      <c r="O341" s="17"/>
    </row>
    <row r="342" spans="8:15" x14ac:dyDescent="0.3">
      <c r="H342" s="18"/>
      <c r="L342" s="18"/>
      <c r="M342" s="5"/>
      <c r="N342" s="18"/>
      <c r="O342" s="17"/>
    </row>
    <row r="343" spans="8:15" x14ac:dyDescent="0.3">
      <c r="H343" s="18"/>
      <c r="L343" s="18"/>
      <c r="M343" s="5"/>
      <c r="N343" s="18"/>
      <c r="O343" s="17"/>
    </row>
    <row r="344" spans="8:15" x14ac:dyDescent="0.3">
      <c r="H344" s="18"/>
      <c r="L344" s="18"/>
      <c r="M344" s="5"/>
      <c r="N344" s="18"/>
      <c r="O344" s="17"/>
    </row>
    <row r="345" spans="8:15" x14ac:dyDescent="0.3">
      <c r="H345" s="18"/>
      <c r="L345" s="18"/>
      <c r="M345" s="5"/>
      <c r="N345" s="18"/>
      <c r="O345" s="17"/>
    </row>
    <row r="346" spans="8:15" x14ac:dyDescent="0.3">
      <c r="H346" s="18"/>
      <c r="L346" s="18"/>
      <c r="M346" s="5"/>
      <c r="N346" s="18"/>
      <c r="O346" s="17"/>
    </row>
    <row r="347" spans="8:15" x14ac:dyDescent="0.3">
      <c r="H347" s="18"/>
      <c r="L347" s="18"/>
      <c r="M347" s="5"/>
      <c r="N347" s="18"/>
      <c r="O347" s="17"/>
    </row>
    <row r="348" spans="8:15" x14ac:dyDescent="0.3">
      <c r="H348" s="18"/>
      <c r="L348" s="18"/>
      <c r="M348" s="5"/>
      <c r="N348" s="18"/>
      <c r="O348" s="17"/>
    </row>
    <row r="349" spans="8:15" x14ac:dyDescent="0.3">
      <c r="H349" s="18"/>
      <c r="L349" s="18"/>
      <c r="M349" s="5"/>
      <c r="N349" s="18"/>
      <c r="O349" s="17"/>
    </row>
    <row r="350" spans="8:15" x14ac:dyDescent="0.3">
      <c r="H350" s="18"/>
      <c r="L350" s="18"/>
      <c r="M350" s="5"/>
      <c r="N350" s="18"/>
      <c r="O350" s="17"/>
    </row>
    <row r="351" spans="8:15" x14ac:dyDescent="0.3">
      <c r="H351" s="18"/>
      <c r="L351" s="18"/>
      <c r="M351" s="5"/>
      <c r="N351" s="18"/>
      <c r="O351" s="17"/>
    </row>
    <row r="352" spans="8:15" x14ac:dyDescent="0.3">
      <c r="H352" s="18"/>
      <c r="L352" s="18"/>
      <c r="M352" s="5"/>
      <c r="N352" s="18"/>
      <c r="O352" s="17"/>
    </row>
    <row r="353" spans="8:15" x14ac:dyDescent="0.3">
      <c r="H353" s="18"/>
      <c r="L353" s="18"/>
      <c r="M353" s="5"/>
      <c r="N353" s="18"/>
      <c r="O353" s="17"/>
    </row>
    <row r="354" spans="8:15" x14ac:dyDescent="0.3">
      <c r="H354" s="18"/>
      <c r="L354" s="18"/>
      <c r="M354" s="5"/>
      <c r="N354" s="18"/>
      <c r="O354" s="17"/>
    </row>
    <row r="355" spans="8:15" x14ac:dyDescent="0.3">
      <c r="H355" s="18"/>
      <c r="L355" s="18"/>
      <c r="M355" s="5"/>
      <c r="N355" s="18"/>
      <c r="O355" s="17"/>
    </row>
    <row r="356" spans="8:15" x14ac:dyDescent="0.3">
      <c r="H356" s="18"/>
      <c r="L356" s="18"/>
      <c r="M356" s="5"/>
      <c r="N356" s="18"/>
      <c r="O356" s="17"/>
    </row>
    <row r="357" spans="8:15" x14ac:dyDescent="0.3">
      <c r="H357" s="18"/>
      <c r="L357" s="18"/>
      <c r="M357" s="5"/>
      <c r="N357" s="18"/>
      <c r="O357" s="17"/>
    </row>
    <row r="358" spans="8:15" x14ac:dyDescent="0.3">
      <c r="H358" s="18"/>
      <c r="L358" s="18"/>
      <c r="M358" s="5"/>
      <c r="N358" s="18"/>
      <c r="O358" s="17"/>
    </row>
    <row r="359" spans="8:15" x14ac:dyDescent="0.3">
      <c r="H359" s="18"/>
      <c r="L359" s="18"/>
      <c r="M359" s="5"/>
      <c r="N359" s="18"/>
      <c r="O359" s="17"/>
    </row>
    <row r="360" spans="8:15" x14ac:dyDescent="0.3">
      <c r="H360" s="18"/>
      <c r="L360" s="18"/>
      <c r="M360" s="5"/>
      <c r="N360" s="18"/>
      <c r="O360" s="17"/>
    </row>
    <row r="361" spans="8:15" x14ac:dyDescent="0.3">
      <c r="H361" s="18"/>
      <c r="L361" s="18"/>
      <c r="M361" s="5"/>
      <c r="N361" s="18"/>
      <c r="O361" s="17"/>
    </row>
    <row r="362" spans="8:15" x14ac:dyDescent="0.3">
      <c r="H362" s="18"/>
      <c r="L362" s="18"/>
      <c r="M362" s="5"/>
      <c r="N362" s="18"/>
      <c r="O362" s="17"/>
    </row>
    <row r="363" spans="8:15" x14ac:dyDescent="0.3">
      <c r="H363" s="18"/>
      <c r="L363" s="18"/>
      <c r="M363" s="5"/>
      <c r="N363" s="18"/>
      <c r="O363" s="17"/>
    </row>
    <row r="364" spans="8:15" x14ac:dyDescent="0.3">
      <c r="H364" s="18"/>
      <c r="L364" s="18"/>
      <c r="M364" s="5"/>
      <c r="N364" s="18"/>
      <c r="O364" s="17"/>
    </row>
    <row r="365" spans="8:15" x14ac:dyDescent="0.3">
      <c r="H365" s="18"/>
      <c r="L365" s="18"/>
      <c r="M365" s="5"/>
      <c r="N365" s="18"/>
      <c r="O365" s="17"/>
    </row>
    <row r="366" spans="8:15" x14ac:dyDescent="0.3">
      <c r="H366" s="18"/>
      <c r="L366" s="18"/>
      <c r="M366" s="5"/>
      <c r="N366" s="18"/>
      <c r="O366" s="17"/>
    </row>
    <row r="367" spans="8:15" x14ac:dyDescent="0.3">
      <c r="H367" s="18"/>
      <c r="L367" s="18"/>
      <c r="M367" s="5"/>
      <c r="N367" s="18"/>
      <c r="O367" s="17"/>
    </row>
    <row r="368" spans="8:15" x14ac:dyDescent="0.3">
      <c r="H368" s="18"/>
      <c r="L368" s="18"/>
      <c r="M368" s="5"/>
      <c r="N368" s="18"/>
      <c r="O368" s="17"/>
    </row>
    <row r="369" spans="8:15" x14ac:dyDescent="0.3">
      <c r="H369" s="18"/>
      <c r="L369" s="18"/>
      <c r="M369" s="5"/>
      <c r="N369" s="18"/>
      <c r="O369" s="17"/>
    </row>
    <row r="370" spans="8:15" x14ac:dyDescent="0.3">
      <c r="H370" s="18"/>
      <c r="L370" s="18"/>
      <c r="M370" s="5"/>
      <c r="N370" s="18"/>
      <c r="O370" s="17"/>
    </row>
    <row r="371" spans="8:15" x14ac:dyDescent="0.3">
      <c r="H371" s="18"/>
      <c r="L371" s="18"/>
      <c r="M371" s="5"/>
      <c r="N371" s="18"/>
      <c r="O371" s="17"/>
    </row>
    <row r="372" spans="8:15" x14ac:dyDescent="0.3">
      <c r="H372" s="18"/>
      <c r="L372" s="18"/>
      <c r="M372" s="5"/>
      <c r="N372" s="18"/>
      <c r="O372" s="17"/>
    </row>
    <row r="373" spans="8:15" x14ac:dyDescent="0.3">
      <c r="H373" s="18"/>
      <c r="L373" s="18"/>
      <c r="M373" s="5"/>
      <c r="N373" s="18"/>
      <c r="O373" s="17"/>
    </row>
    <row r="374" spans="8:15" x14ac:dyDescent="0.3">
      <c r="H374" s="18"/>
      <c r="L374" s="18"/>
      <c r="M374" s="5"/>
      <c r="N374" s="18"/>
      <c r="O374" s="17"/>
    </row>
    <row r="375" spans="8:15" x14ac:dyDescent="0.3">
      <c r="H375" s="18"/>
      <c r="L375" s="18"/>
      <c r="M375" s="5"/>
      <c r="N375" s="18"/>
      <c r="O375" s="17"/>
    </row>
    <row r="376" spans="8:15" x14ac:dyDescent="0.3">
      <c r="H376" s="18"/>
      <c r="L376" s="18"/>
      <c r="M376" s="5"/>
      <c r="N376" s="18"/>
      <c r="O376" s="17"/>
    </row>
    <row r="377" spans="8:15" x14ac:dyDescent="0.3">
      <c r="H377" s="18"/>
      <c r="L377" s="18"/>
      <c r="M377" s="5"/>
      <c r="N377" s="18"/>
      <c r="O377" s="17"/>
    </row>
    <row r="378" spans="8:15" x14ac:dyDescent="0.3">
      <c r="H378" s="18"/>
      <c r="L378" s="18"/>
      <c r="M378" s="5"/>
      <c r="N378" s="18"/>
      <c r="O378" s="17"/>
    </row>
    <row r="379" spans="8:15" x14ac:dyDescent="0.3">
      <c r="H379" s="18"/>
      <c r="L379" s="18"/>
      <c r="M379" s="5"/>
      <c r="N379" s="18"/>
      <c r="O379" s="17"/>
    </row>
    <row r="380" spans="8:15" x14ac:dyDescent="0.3">
      <c r="H380" s="18"/>
      <c r="L380" s="18"/>
      <c r="M380" s="5"/>
      <c r="N380" s="18"/>
      <c r="O380" s="17"/>
    </row>
    <row r="381" spans="8:15" x14ac:dyDescent="0.3">
      <c r="H381" s="18"/>
      <c r="L381" s="18"/>
      <c r="M381" s="5"/>
      <c r="N381" s="18"/>
      <c r="O381" s="17"/>
    </row>
    <row r="382" spans="8:15" x14ac:dyDescent="0.3">
      <c r="H382" s="18"/>
      <c r="L382" s="18"/>
      <c r="M382" s="5"/>
      <c r="N382" s="18"/>
      <c r="O382" s="17"/>
    </row>
    <row r="383" spans="8:15" x14ac:dyDescent="0.3">
      <c r="H383" s="18"/>
      <c r="L383" s="18"/>
      <c r="M383" s="5"/>
      <c r="N383" s="18"/>
      <c r="O383" s="17"/>
    </row>
    <row r="384" spans="8:15" x14ac:dyDescent="0.3">
      <c r="H384" s="18"/>
      <c r="L384" s="18"/>
      <c r="M384" s="5"/>
      <c r="N384" s="18"/>
      <c r="O384" s="17"/>
    </row>
    <row r="385" spans="8:15" x14ac:dyDescent="0.3">
      <c r="H385" s="18"/>
      <c r="L385" s="18"/>
      <c r="M385" s="5"/>
      <c r="N385" s="18"/>
      <c r="O385" s="17"/>
    </row>
    <row r="386" spans="8:15" x14ac:dyDescent="0.3">
      <c r="H386" s="18"/>
      <c r="L386" s="18"/>
      <c r="M386" s="5"/>
      <c r="N386" s="18"/>
      <c r="O386" s="17"/>
    </row>
    <row r="387" spans="8:15" x14ac:dyDescent="0.3">
      <c r="H387" s="18"/>
      <c r="L387" s="18"/>
      <c r="M387" s="5"/>
      <c r="N387" s="18"/>
      <c r="O387" s="17"/>
    </row>
    <row r="388" spans="8:15" x14ac:dyDescent="0.3">
      <c r="H388" s="18"/>
      <c r="L388" s="18"/>
      <c r="M388" s="5"/>
      <c r="N388" s="18"/>
      <c r="O388" s="17"/>
    </row>
    <row r="389" spans="8:15" x14ac:dyDescent="0.3">
      <c r="H389" s="18"/>
      <c r="L389" s="18"/>
      <c r="M389" s="5"/>
      <c r="N389" s="18"/>
      <c r="O389" s="17"/>
    </row>
    <row r="390" spans="8:15" x14ac:dyDescent="0.3">
      <c r="H390" s="18"/>
      <c r="L390" s="18"/>
      <c r="M390" s="5"/>
      <c r="N390" s="18"/>
      <c r="O390" s="17"/>
    </row>
    <row r="391" spans="8:15" x14ac:dyDescent="0.3">
      <c r="H391" s="18"/>
      <c r="L391" s="18"/>
      <c r="M391" s="5"/>
      <c r="N391" s="18"/>
      <c r="O391" s="17"/>
    </row>
    <row r="392" spans="8:15" x14ac:dyDescent="0.3">
      <c r="H392" s="18"/>
      <c r="L392" s="18"/>
      <c r="M392" s="5"/>
      <c r="N392" s="18"/>
      <c r="O392" s="17"/>
    </row>
    <row r="393" spans="8:15" x14ac:dyDescent="0.3">
      <c r="H393" s="18"/>
      <c r="L393" s="18"/>
      <c r="M393" s="5"/>
      <c r="N393" s="18"/>
      <c r="O393" s="17"/>
    </row>
    <row r="394" spans="8:15" x14ac:dyDescent="0.3">
      <c r="H394" s="18"/>
      <c r="L394" s="18"/>
      <c r="M394" s="5"/>
      <c r="N394" s="18"/>
      <c r="O394" s="17"/>
    </row>
    <row r="395" spans="8:15" x14ac:dyDescent="0.3">
      <c r="H395" s="18"/>
      <c r="L395" s="18"/>
      <c r="M395" s="5"/>
      <c r="N395" s="18"/>
      <c r="O395" s="17"/>
    </row>
    <row r="396" spans="8:15" x14ac:dyDescent="0.3">
      <c r="H396" s="18"/>
      <c r="L396" s="18"/>
      <c r="M396" s="5"/>
      <c r="N396" s="18"/>
      <c r="O396" s="17"/>
    </row>
    <row r="397" spans="8:15" x14ac:dyDescent="0.3">
      <c r="H397" s="18"/>
      <c r="L397" s="18"/>
      <c r="M397" s="5"/>
      <c r="N397" s="18"/>
      <c r="O397" s="17"/>
    </row>
    <row r="398" spans="8:15" x14ac:dyDescent="0.3">
      <c r="H398" s="18"/>
      <c r="L398" s="18"/>
      <c r="M398" s="5"/>
      <c r="N398" s="18"/>
      <c r="O398" s="17"/>
    </row>
    <row r="399" spans="8:15" x14ac:dyDescent="0.3">
      <c r="H399" s="18"/>
      <c r="L399" s="18"/>
      <c r="M399" s="5"/>
      <c r="N399" s="18"/>
      <c r="O399" s="17"/>
    </row>
    <row r="400" spans="8:15" x14ac:dyDescent="0.3">
      <c r="H400" s="18"/>
      <c r="L400" s="18"/>
      <c r="M400" s="5"/>
      <c r="N400" s="18"/>
      <c r="O400" s="17"/>
    </row>
    <row r="401" spans="8:15" x14ac:dyDescent="0.3">
      <c r="H401" s="18"/>
      <c r="L401" s="18"/>
      <c r="M401" s="5"/>
      <c r="N401" s="18"/>
      <c r="O401" s="17"/>
    </row>
    <row r="402" spans="8:15" x14ac:dyDescent="0.3">
      <c r="H402" s="18"/>
      <c r="L402" s="18"/>
      <c r="M402" s="5"/>
      <c r="N402" s="18"/>
      <c r="O402" s="17"/>
    </row>
    <row r="403" spans="8:15" x14ac:dyDescent="0.3">
      <c r="H403" s="18"/>
      <c r="L403" s="18"/>
      <c r="M403" s="5"/>
      <c r="N403" s="18"/>
      <c r="O403" s="17"/>
    </row>
    <row r="404" spans="8:15" x14ac:dyDescent="0.3">
      <c r="H404" s="18"/>
      <c r="L404" s="18"/>
      <c r="M404" s="5"/>
      <c r="N404" s="18"/>
      <c r="O404" s="17"/>
    </row>
    <row r="405" spans="8:15" x14ac:dyDescent="0.3">
      <c r="H405" s="18"/>
      <c r="L405" s="18"/>
      <c r="M405" s="5"/>
      <c r="N405" s="18"/>
      <c r="O405" s="17"/>
    </row>
    <row r="406" spans="8:15" x14ac:dyDescent="0.3">
      <c r="H406" s="18"/>
      <c r="L406" s="18"/>
      <c r="M406" s="5"/>
      <c r="N406" s="18"/>
      <c r="O406" s="17"/>
    </row>
    <row r="407" spans="8:15" x14ac:dyDescent="0.3">
      <c r="H407" s="18"/>
      <c r="L407" s="18"/>
      <c r="M407" s="5"/>
      <c r="N407" s="18"/>
      <c r="O407" s="17"/>
    </row>
    <row r="408" spans="8:15" x14ac:dyDescent="0.3">
      <c r="H408" s="18"/>
      <c r="L408" s="18"/>
      <c r="M408" s="5"/>
      <c r="N408" s="18"/>
      <c r="O408" s="17"/>
    </row>
    <row r="409" spans="8:15" x14ac:dyDescent="0.3">
      <c r="H409" s="18"/>
      <c r="L409" s="18"/>
      <c r="M409" s="5"/>
      <c r="N409" s="18"/>
      <c r="O409" s="17"/>
    </row>
    <row r="410" spans="8:15" x14ac:dyDescent="0.3">
      <c r="H410" s="18"/>
      <c r="L410" s="18"/>
      <c r="M410" s="5"/>
      <c r="N410" s="18"/>
      <c r="O410" s="17"/>
    </row>
    <row r="411" spans="8:15" x14ac:dyDescent="0.3">
      <c r="H411" s="18"/>
      <c r="L411" s="18"/>
      <c r="M411" s="5"/>
      <c r="N411" s="18"/>
      <c r="O411" s="17"/>
    </row>
    <row r="412" spans="8:15" x14ac:dyDescent="0.3">
      <c r="H412" s="18"/>
      <c r="L412" s="18"/>
      <c r="M412" s="5"/>
      <c r="N412" s="18"/>
      <c r="O412" s="17"/>
    </row>
    <row r="413" spans="8:15" x14ac:dyDescent="0.3">
      <c r="H413" s="18"/>
      <c r="L413" s="18"/>
      <c r="M413" s="5"/>
      <c r="N413" s="18"/>
      <c r="O413" s="17"/>
    </row>
    <row r="414" spans="8:15" x14ac:dyDescent="0.3">
      <c r="H414" s="18"/>
      <c r="L414" s="18"/>
      <c r="M414" s="5"/>
      <c r="N414" s="18"/>
      <c r="O414" s="17"/>
    </row>
    <row r="415" spans="8:15" x14ac:dyDescent="0.3">
      <c r="H415" s="18"/>
      <c r="L415" s="18"/>
      <c r="M415" s="5"/>
      <c r="N415" s="18"/>
      <c r="O415" s="17"/>
    </row>
    <row r="416" spans="8:15" x14ac:dyDescent="0.3">
      <c r="H416" s="18"/>
      <c r="L416" s="18"/>
      <c r="M416" s="5"/>
      <c r="N416" s="18"/>
      <c r="O416" s="17"/>
    </row>
    <row r="417" spans="8:15" x14ac:dyDescent="0.3">
      <c r="H417" s="18"/>
      <c r="L417" s="18"/>
      <c r="M417" s="5"/>
      <c r="N417" s="18"/>
      <c r="O417" s="17"/>
    </row>
    <row r="418" spans="8:15" x14ac:dyDescent="0.3">
      <c r="H418" s="18"/>
      <c r="L418" s="18"/>
      <c r="M418" s="5"/>
      <c r="N418" s="18"/>
      <c r="O418" s="17"/>
    </row>
    <row r="419" spans="8:15" x14ac:dyDescent="0.3">
      <c r="H419" s="18"/>
      <c r="L419" s="18"/>
      <c r="M419" s="5"/>
      <c r="N419" s="18"/>
      <c r="O419" s="17"/>
    </row>
    <row r="420" spans="8:15" x14ac:dyDescent="0.3">
      <c r="H420" s="18"/>
      <c r="L420" s="18"/>
      <c r="M420" s="5"/>
      <c r="N420" s="18"/>
      <c r="O420" s="17"/>
    </row>
    <row r="421" spans="8:15" x14ac:dyDescent="0.3">
      <c r="H421" s="18"/>
      <c r="L421" s="18"/>
      <c r="M421" s="5"/>
      <c r="N421" s="18"/>
      <c r="O421" s="17"/>
    </row>
    <row r="422" spans="8:15" x14ac:dyDescent="0.3">
      <c r="H422" s="18"/>
      <c r="L422" s="18"/>
      <c r="M422" s="5"/>
      <c r="N422" s="18"/>
      <c r="O422" s="17"/>
    </row>
    <row r="423" spans="8:15" x14ac:dyDescent="0.3">
      <c r="H423" s="18"/>
      <c r="L423" s="18"/>
      <c r="M423" s="5"/>
      <c r="N423" s="18"/>
      <c r="O423" s="17"/>
    </row>
    <row r="424" spans="8:15" x14ac:dyDescent="0.3">
      <c r="H424" s="18"/>
      <c r="L424" s="18"/>
      <c r="M424" s="5"/>
      <c r="N424" s="18"/>
      <c r="O424" s="17"/>
    </row>
    <row r="425" spans="8:15" x14ac:dyDescent="0.3">
      <c r="H425" s="18"/>
      <c r="L425" s="18"/>
      <c r="M425" s="5"/>
      <c r="N425" s="18"/>
      <c r="O425" s="17"/>
    </row>
    <row r="426" spans="8:15" x14ac:dyDescent="0.3">
      <c r="H426" s="18"/>
      <c r="L426" s="18"/>
      <c r="M426" s="5"/>
      <c r="N426" s="18"/>
      <c r="O426" s="17"/>
    </row>
    <row r="427" spans="8:15" x14ac:dyDescent="0.3">
      <c r="H427" s="18"/>
      <c r="L427" s="18"/>
      <c r="M427" s="5"/>
      <c r="N427" s="18"/>
      <c r="O427" s="17"/>
    </row>
    <row r="428" spans="8:15" x14ac:dyDescent="0.3">
      <c r="H428" s="18"/>
      <c r="L428" s="18"/>
      <c r="M428" s="5"/>
      <c r="N428" s="18"/>
      <c r="O428" s="17"/>
    </row>
    <row r="429" spans="8:15" x14ac:dyDescent="0.3">
      <c r="H429" s="18"/>
      <c r="L429" s="18"/>
      <c r="M429" s="5"/>
      <c r="N429" s="18"/>
      <c r="O429" s="17"/>
    </row>
    <row r="430" spans="8:15" x14ac:dyDescent="0.3">
      <c r="H430" s="18"/>
      <c r="L430" s="18"/>
      <c r="M430" s="5"/>
      <c r="N430" s="18"/>
      <c r="O430" s="17"/>
    </row>
    <row r="431" spans="8:15" x14ac:dyDescent="0.3">
      <c r="H431" s="18"/>
      <c r="L431" s="18"/>
      <c r="M431" s="5"/>
      <c r="N431" s="18"/>
      <c r="O431" s="17"/>
    </row>
    <row r="432" spans="8:15" x14ac:dyDescent="0.3">
      <c r="H432" s="18"/>
      <c r="L432" s="18"/>
      <c r="M432" s="5"/>
      <c r="N432" s="18"/>
      <c r="O432" s="17"/>
    </row>
    <row r="433" spans="8:15" x14ac:dyDescent="0.3">
      <c r="H433" s="18"/>
      <c r="L433" s="18"/>
      <c r="M433" s="5"/>
      <c r="N433" s="18"/>
      <c r="O433" s="17"/>
    </row>
    <row r="434" spans="8:15" x14ac:dyDescent="0.3">
      <c r="H434" s="18"/>
      <c r="L434" s="18"/>
      <c r="M434" s="5"/>
      <c r="N434" s="18"/>
      <c r="O434" s="17"/>
    </row>
    <row r="435" spans="8:15" x14ac:dyDescent="0.3">
      <c r="H435" s="18"/>
      <c r="L435" s="18"/>
      <c r="M435" s="5"/>
      <c r="N435" s="18"/>
      <c r="O435" s="17"/>
    </row>
    <row r="436" spans="8:15" x14ac:dyDescent="0.3">
      <c r="H436" s="18"/>
      <c r="L436" s="18"/>
      <c r="M436" s="5"/>
      <c r="N436" s="18"/>
      <c r="O436" s="17"/>
    </row>
    <row r="437" spans="8:15" x14ac:dyDescent="0.3">
      <c r="H437" s="18"/>
      <c r="L437" s="18"/>
      <c r="M437" s="5"/>
      <c r="N437" s="18"/>
      <c r="O437" s="17"/>
    </row>
    <row r="438" spans="8:15" x14ac:dyDescent="0.3">
      <c r="H438" s="18"/>
      <c r="L438" s="18"/>
      <c r="M438" s="5"/>
      <c r="N438" s="18"/>
      <c r="O438" s="17"/>
    </row>
    <row r="439" spans="8:15" x14ac:dyDescent="0.3">
      <c r="H439" s="18"/>
      <c r="L439" s="18"/>
      <c r="M439" s="5"/>
      <c r="N439" s="18"/>
      <c r="O439" s="17"/>
    </row>
    <row r="440" spans="8:15" x14ac:dyDescent="0.3">
      <c r="H440" s="18"/>
      <c r="L440" s="18"/>
      <c r="M440" s="5"/>
      <c r="N440" s="18"/>
      <c r="O440" s="17"/>
    </row>
    <row r="441" spans="8:15" x14ac:dyDescent="0.3">
      <c r="H441" s="18"/>
      <c r="L441" s="18"/>
      <c r="M441" s="5"/>
      <c r="N441" s="18"/>
      <c r="O441" s="17"/>
    </row>
    <row r="442" spans="8:15" x14ac:dyDescent="0.3">
      <c r="H442" s="18"/>
      <c r="L442" s="18"/>
      <c r="M442" s="5"/>
      <c r="N442" s="18"/>
      <c r="O442" s="17"/>
    </row>
    <row r="443" spans="8:15" x14ac:dyDescent="0.3">
      <c r="H443" s="18"/>
      <c r="L443" s="18"/>
      <c r="M443" s="5"/>
      <c r="N443" s="18"/>
      <c r="O443" s="17"/>
    </row>
    <row r="444" spans="8:15" x14ac:dyDescent="0.3">
      <c r="H444" s="18"/>
      <c r="L444" s="18"/>
      <c r="M444" s="5"/>
      <c r="N444" s="18"/>
      <c r="O444" s="17"/>
    </row>
    <row r="445" spans="8:15" x14ac:dyDescent="0.3">
      <c r="H445" s="18"/>
      <c r="L445" s="18"/>
      <c r="M445" s="5"/>
      <c r="N445" s="18"/>
      <c r="O445" s="17"/>
    </row>
    <row r="446" spans="8:15" x14ac:dyDescent="0.3">
      <c r="H446" s="18"/>
      <c r="L446" s="18"/>
      <c r="M446" s="5"/>
      <c r="N446" s="18"/>
      <c r="O446" s="17"/>
    </row>
    <row r="447" spans="8:15" x14ac:dyDescent="0.3">
      <c r="H447" s="18"/>
      <c r="L447" s="18"/>
      <c r="M447" s="5"/>
      <c r="N447" s="18"/>
      <c r="O447" s="17"/>
    </row>
    <row r="448" spans="8:15" x14ac:dyDescent="0.3">
      <c r="H448" s="18"/>
      <c r="L448" s="18"/>
      <c r="M448" s="5"/>
      <c r="N448" s="18"/>
      <c r="O448" s="17"/>
    </row>
    <row r="449" spans="8:15" x14ac:dyDescent="0.3">
      <c r="H449" s="18"/>
      <c r="L449" s="18"/>
      <c r="M449" s="5"/>
      <c r="N449" s="18"/>
      <c r="O449" s="17"/>
    </row>
    <row r="450" spans="8:15" x14ac:dyDescent="0.3">
      <c r="H450" s="18"/>
      <c r="L450" s="18"/>
      <c r="M450" s="5"/>
      <c r="N450" s="18"/>
      <c r="O450" s="17"/>
    </row>
    <row r="451" spans="8:15" x14ac:dyDescent="0.3">
      <c r="H451" s="18"/>
      <c r="L451" s="18"/>
      <c r="M451" s="5"/>
      <c r="N451" s="18"/>
      <c r="O451" s="17"/>
    </row>
    <row r="452" spans="8:15" x14ac:dyDescent="0.3">
      <c r="H452" s="18"/>
      <c r="L452" s="18"/>
      <c r="M452" s="5"/>
      <c r="N452" s="18"/>
      <c r="O452" s="17"/>
    </row>
    <row r="453" spans="8:15" x14ac:dyDescent="0.3">
      <c r="H453" s="18"/>
      <c r="L453" s="18"/>
      <c r="M453" s="5"/>
      <c r="N453" s="18"/>
      <c r="O453" s="17"/>
    </row>
    <row r="454" spans="8:15" x14ac:dyDescent="0.3">
      <c r="H454" s="18"/>
      <c r="L454" s="18"/>
      <c r="M454" s="5"/>
      <c r="N454" s="18"/>
      <c r="O454" s="17"/>
    </row>
    <row r="455" spans="8:15" x14ac:dyDescent="0.3">
      <c r="H455" s="18"/>
      <c r="L455" s="18"/>
      <c r="M455" s="5"/>
      <c r="N455" s="18"/>
      <c r="O455" s="17"/>
    </row>
    <row r="456" spans="8:15" x14ac:dyDescent="0.3">
      <c r="H456" s="18"/>
      <c r="L456" s="18"/>
      <c r="M456" s="5"/>
      <c r="N456" s="18"/>
      <c r="O456" s="17"/>
    </row>
    <row r="457" spans="8:15" x14ac:dyDescent="0.3">
      <c r="H457" s="18"/>
      <c r="L457" s="18"/>
      <c r="M457" s="5"/>
      <c r="N457" s="18"/>
      <c r="O457" s="17"/>
    </row>
    <row r="458" spans="8:15" x14ac:dyDescent="0.3">
      <c r="H458" s="18"/>
      <c r="L458" s="18"/>
      <c r="M458" s="5"/>
      <c r="N458" s="18"/>
      <c r="O458" s="17"/>
    </row>
    <row r="459" spans="8:15" x14ac:dyDescent="0.3">
      <c r="H459" s="18"/>
      <c r="L459" s="18"/>
      <c r="M459" s="5"/>
      <c r="N459" s="18"/>
      <c r="O459" s="17"/>
    </row>
    <row r="460" spans="8:15" x14ac:dyDescent="0.3">
      <c r="H460" s="18"/>
      <c r="L460" s="18"/>
      <c r="M460" s="5"/>
      <c r="N460" s="18"/>
      <c r="O460" s="17"/>
    </row>
    <row r="461" spans="8:15" x14ac:dyDescent="0.3">
      <c r="H461" s="18"/>
      <c r="L461" s="18"/>
      <c r="M461" s="5"/>
      <c r="N461" s="18"/>
      <c r="O461" s="17"/>
    </row>
    <row r="462" spans="8:15" x14ac:dyDescent="0.3">
      <c r="H462" s="18"/>
      <c r="L462" s="18"/>
      <c r="M462" s="5"/>
      <c r="N462" s="18"/>
      <c r="O462" s="17"/>
    </row>
    <row r="463" spans="8:15" x14ac:dyDescent="0.3">
      <c r="H463" s="18"/>
      <c r="L463" s="18"/>
      <c r="M463" s="5"/>
      <c r="N463" s="18"/>
      <c r="O463" s="17"/>
    </row>
    <row r="464" spans="8:15" x14ac:dyDescent="0.3">
      <c r="H464" s="18"/>
      <c r="L464" s="18"/>
      <c r="M464" s="5"/>
      <c r="N464" s="18"/>
      <c r="O464" s="17"/>
    </row>
    <row r="465" spans="8:15" x14ac:dyDescent="0.3">
      <c r="H465" s="18"/>
      <c r="L465" s="18"/>
      <c r="M465" s="5"/>
      <c r="N465" s="18"/>
      <c r="O465" s="17"/>
    </row>
    <row r="466" spans="8:15" x14ac:dyDescent="0.3">
      <c r="H466" s="18"/>
      <c r="L466" s="18"/>
      <c r="M466" s="5"/>
      <c r="N466" s="18"/>
      <c r="O466" s="17"/>
    </row>
    <row r="467" spans="8:15" x14ac:dyDescent="0.3">
      <c r="H467" s="18"/>
      <c r="L467" s="18"/>
      <c r="M467" s="5"/>
      <c r="N467" s="18"/>
      <c r="O467" s="17"/>
    </row>
    <row r="468" spans="8:15" x14ac:dyDescent="0.3">
      <c r="H468" s="18"/>
      <c r="L468" s="18"/>
      <c r="M468" s="5"/>
      <c r="N468" s="18"/>
      <c r="O468" s="17"/>
    </row>
    <row r="469" spans="8:15" x14ac:dyDescent="0.3">
      <c r="H469" s="18"/>
      <c r="L469" s="18"/>
      <c r="M469" s="5"/>
      <c r="N469" s="18"/>
      <c r="O469" s="17"/>
    </row>
    <row r="470" spans="8:15" x14ac:dyDescent="0.3">
      <c r="H470" s="18"/>
      <c r="L470" s="18"/>
      <c r="M470" s="5"/>
      <c r="N470" s="18"/>
      <c r="O470" s="17"/>
    </row>
    <row r="471" spans="8:15" x14ac:dyDescent="0.3">
      <c r="H471" s="18"/>
      <c r="L471" s="18"/>
      <c r="M471" s="5"/>
      <c r="N471" s="18"/>
      <c r="O471" s="17"/>
    </row>
    <row r="472" spans="8:15" x14ac:dyDescent="0.3">
      <c r="H472" s="18"/>
      <c r="L472" s="18"/>
      <c r="M472" s="5"/>
      <c r="N472" s="18"/>
      <c r="O472" s="17"/>
    </row>
    <row r="473" spans="8:15" x14ac:dyDescent="0.3">
      <c r="H473" s="18"/>
      <c r="L473" s="18"/>
      <c r="M473" s="5"/>
      <c r="N473" s="18"/>
      <c r="O473" s="17"/>
    </row>
    <row r="474" spans="8:15" x14ac:dyDescent="0.3">
      <c r="H474" s="18"/>
      <c r="L474" s="18"/>
      <c r="M474" s="5"/>
      <c r="N474" s="18"/>
      <c r="O474" s="17"/>
    </row>
    <row r="475" spans="8:15" x14ac:dyDescent="0.3">
      <c r="H475" s="18"/>
      <c r="L475" s="18"/>
      <c r="M475" s="5"/>
      <c r="N475" s="18"/>
      <c r="O475" s="17"/>
    </row>
    <row r="476" spans="8:15" x14ac:dyDescent="0.3">
      <c r="H476" s="18"/>
      <c r="L476" s="18"/>
      <c r="M476" s="5"/>
      <c r="N476" s="18"/>
      <c r="O476" s="17"/>
    </row>
    <row r="477" spans="8:15" x14ac:dyDescent="0.3">
      <c r="H477" s="18"/>
      <c r="L477" s="18"/>
      <c r="M477" s="5"/>
      <c r="N477" s="18"/>
      <c r="O477" s="17"/>
    </row>
    <row r="478" spans="8:15" x14ac:dyDescent="0.3">
      <c r="H478" s="18"/>
      <c r="L478" s="18"/>
      <c r="M478" s="5"/>
      <c r="N478" s="18"/>
      <c r="O478" s="17"/>
    </row>
    <row r="479" spans="8:15" x14ac:dyDescent="0.3">
      <c r="H479" s="18"/>
      <c r="L479" s="18"/>
      <c r="M479" s="5"/>
      <c r="N479" s="18"/>
      <c r="O479" s="17"/>
    </row>
    <row r="480" spans="8:15" x14ac:dyDescent="0.3">
      <c r="H480" s="18"/>
      <c r="L480" s="18"/>
      <c r="M480" s="5"/>
      <c r="N480" s="18"/>
      <c r="O480" s="17"/>
    </row>
    <row r="481" spans="8:15" x14ac:dyDescent="0.3">
      <c r="H481" s="18"/>
      <c r="L481" s="18"/>
      <c r="M481" s="5"/>
      <c r="N481" s="18"/>
      <c r="O481" s="17"/>
    </row>
    <row r="482" spans="8:15" x14ac:dyDescent="0.3">
      <c r="H482" s="18"/>
      <c r="L482" s="18"/>
      <c r="M482" s="5"/>
      <c r="N482" s="18"/>
      <c r="O482" s="17"/>
    </row>
    <row r="483" spans="8:15" x14ac:dyDescent="0.3">
      <c r="H483" s="18"/>
      <c r="L483" s="18"/>
      <c r="M483" s="5"/>
      <c r="N483" s="18"/>
      <c r="O483" s="17"/>
    </row>
    <row r="484" spans="8:15" x14ac:dyDescent="0.3">
      <c r="H484" s="18"/>
      <c r="L484" s="18"/>
      <c r="M484" s="5"/>
      <c r="N484" s="18"/>
      <c r="O484" s="17"/>
    </row>
    <row r="485" spans="8:15" x14ac:dyDescent="0.3">
      <c r="H485" s="18"/>
      <c r="L485" s="18"/>
      <c r="M485" s="5"/>
      <c r="N485" s="18"/>
      <c r="O485" s="17"/>
    </row>
    <row r="486" spans="8:15" x14ac:dyDescent="0.3">
      <c r="H486" s="18"/>
      <c r="L486" s="18"/>
      <c r="M486" s="5"/>
      <c r="N486" s="18"/>
      <c r="O486" s="17"/>
    </row>
    <row r="487" spans="8:15" x14ac:dyDescent="0.3">
      <c r="H487" s="18"/>
      <c r="L487" s="18"/>
      <c r="M487" s="5"/>
      <c r="N487" s="18"/>
      <c r="O487" s="17"/>
    </row>
    <row r="488" spans="8:15" x14ac:dyDescent="0.3">
      <c r="H488" s="18"/>
      <c r="L488" s="18"/>
      <c r="M488" s="5"/>
      <c r="N488" s="18"/>
      <c r="O488" s="17"/>
    </row>
    <row r="489" spans="8:15" x14ac:dyDescent="0.3">
      <c r="H489" s="18"/>
      <c r="L489" s="18"/>
      <c r="M489" s="5"/>
      <c r="N489" s="18"/>
      <c r="O489" s="17"/>
    </row>
    <row r="490" spans="8:15" x14ac:dyDescent="0.3">
      <c r="H490" s="18"/>
      <c r="L490" s="18"/>
      <c r="M490" s="5"/>
      <c r="N490" s="18"/>
      <c r="O490" s="17"/>
    </row>
    <row r="491" spans="8:15" x14ac:dyDescent="0.3">
      <c r="H491" s="18"/>
      <c r="L491" s="18"/>
      <c r="M491" s="5"/>
      <c r="N491" s="18"/>
      <c r="O491" s="17"/>
    </row>
    <row r="492" spans="8:15" x14ac:dyDescent="0.3">
      <c r="H492" s="18"/>
      <c r="L492" s="18"/>
      <c r="M492" s="5"/>
      <c r="N492" s="18"/>
      <c r="O492" s="17"/>
    </row>
    <row r="493" spans="8:15" x14ac:dyDescent="0.3">
      <c r="H493" s="18"/>
      <c r="L493" s="18"/>
      <c r="M493" s="5"/>
      <c r="N493" s="18"/>
      <c r="O493" s="17"/>
    </row>
    <row r="494" spans="8:15" x14ac:dyDescent="0.3">
      <c r="H494" s="18"/>
      <c r="L494" s="18"/>
      <c r="M494" s="5"/>
      <c r="N494" s="18"/>
      <c r="O494" s="17"/>
    </row>
    <row r="495" spans="8:15" x14ac:dyDescent="0.3">
      <c r="H495" s="18"/>
      <c r="L495" s="18"/>
      <c r="M495" s="5"/>
      <c r="N495" s="18"/>
      <c r="O495" s="17"/>
    </row>
    <row r="496" spans="8:15" x14ac:dyDescent="0.3">
      <c r="H496" s="18"/>
      <c r="L496" s="18"/>
      <c r="M496" s="5"/>
      <c r="N496" s="18"/>
      <c r="O496" s="17"/>
    </row>
    <row r="497" spans="8:15" x14ac:dyDescent="0.3">
      <c r="H497" s="18"/>
      <c r="L497" s="18"/>
      <c r="M497" s="5"/>
      <c r="N497" s="18"/>
      <c r="O497" s="17"/>
    </row>
    <row r="498" spans="8:15" x14ac:dyDescent="0.3">
      <c r="H498" s="18"/>
      <c r="L498" s="18"/>
      <c r="M498" s="5"/>
      <c r="N498" s="18"/>
      <c r="O498" s="17"/>
    </row>
    <row r="499" spans="8:15" x14ac:dyDescent="0.3">
      <c r="H499" s="18"/>
      <c r="L499" s="18"/>
      <c r="M499" s="5"/>
      <c r="N499" s="18"/>
      <c r="O499" s="17"/>
    </row>
    <row r="500" spans="8:15" x14ac:dyDescent="0.3">
      <c r="H500" s="18"/>
      <c r="L500" s="18"/>
      <c r="M500" s="5"/>
      <c r="N500" s="18"/>
      <c r="O500" s="17"/>
    </row>
    <row r="501" spans="8:15" x14ac:dyDescent="0.3">
      <c r="H501" s="18"/>
      <c r="L501" s="18"/>
      <c r="M501" s="5"/>
      <c r="N501" s="18"/>
      <c r="O501" s="17"/>
    </row>
    <row r="502" spans="8:15" x14ac:dyDescent="0.3">
      <c r="H502" s="18"/>
      <c r="L502" s="18"/>
      <c r="M502" s="5"/>
      <c r="N502" s="18"/>
      <c r="O502" s="17"/>
    </row>
    <row r="503" spans="8:15" x14ac:dyDescent="0.3">
      <c r="H503" s="18"/>
      <c r="L503" s="18"/>
      <c r="M503" s="5"/>
      <c r="N503" s="18"/>
      <c r="O503" s="17"/>
    </row>
    <row r="504" spans="8:15" x14ac:dyDescent="0.3">
      <c r="H504" s="18"/>
      <c r="L504" s="18"/>
      <c r="M504" s="5"/>
      <c r="N504" s="18"/>
      <c r="O504" s="17"/>
    </row>
  </sheetData>
  <mergeCells count="3">
    <mergeCell ref="A1:H1"/>
    <mergeCell ref="C5:I5"/>
    <mergeCell ref="A7:A2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DE85F-1DB8-495D-8E6D-9E553A11A135}">
  <dimension ref="C2:E11"/>
  <sheetViews>
    <sheetView workbookViewId="0">
      <selection activeCell="E11" sqref="E11"/>
    </sheetView>
  </sheetViews>
  <sheetFormatPr defaultRowHeight="14.4" x14ac:dyDescent="0.3"/>
  <sheetData>
    <row r="2" spans="3:5" ht="15" thickBot="1" x14ac:dyDescent="0.35"/>
    <row r="3" spans="3:5" ht="15.6" thickTop="1" thickBot="1" x14ac:dyDescent="0.35">
      <c r="C3" s="2" t="s">
        <v>438</v>
      </c>
      <c r="D3" s="2">
        <f>'1'!I1</f>
        <v>1.5</v>
      </c>
      <c r="E3" s="2">
        <f>'1'!J1</f>
        <v>0</v>
      </c>
    </row>
    <row r="4" spans="3:5" ht="15.6" thickTop="1" thickBot="1" x14ac:dyDescent="0.35">
      <c r="C4" s="2" t="s">
        <v>439</v>
      </c>
      <c r="D4" s="2">
        <f>'2'!H1</f>
        <v>1</v>
      </c>
      <c r="E4" s="2">
        <f>'2'!I1</f>
        <v>0</v>
      </c>
    </row>
    <row r="5" spans="3:5" ht="15.6" thickTop="1" thickBot="1" x14ac:dyDescent="0.35">
      <c r="C5" s="2" t="s">
        <v>440</v>
      </c>
      <c r="D5" s="2">
        <f>'3'!H1</f>
        <v>1.5</v>
      </c>
      <c r="E5" s="2">
        <f>'3'!I1</f>
        <v>0</v>
      </c>
    </row>
    <row r="6" spans="3:5" ht="15.6" thickTop="1" thickBot="1" x14ac:dyDescent="0.35">
      <c r="C6" s="2" t="s">
        <v>441</v>
      </c>
      <c r="D6" s="2">
        <f>'4'!J1</f>
        <v>1</v>
      </c>
      <c r="E6" s="2">
        <f>'4'!K1</f>
        <v>0</v>
      </c>
    </row>
    <row r="7" spans="3:5" ht="15.6" thickTop="1" thickBot="1" x14ac:dyDescent="0.35">
      <c r="C7" s="2" t="s">
        <v>442</v>
      </c>
      <c r="D7" s="2">
        <f>'5'!J1</f>
        <v>2</v>
      </c>
      <c r="E7" s="2">
        <f>'5'!K1</f>
        <v>0</v>
      </c>
    </row>
    <row r="8" spans="3:5" ht="15.6" thickTop="1" thickBot="1" x14ac:dyDescent="0.35">
      <c r="C8" s="2" t="s">
        <v>443</v>
      </c>
      <c r="D8" s="2">
        <f>'1'!I1</f>
        <v>1.5</v>
      </c>
      <c r="E8" s="2">
        <f>'1'!J1</f>
        <v>0</v>
      </c>
    </row>
    <row r="9" spans="3:5" ht="15.6" thickTop="1" thickBot="1" x14ac:dyDescent="0.35">
      <c r="C9" s="2" t="s">
        <v>454</v>
      </c>
      <c r="D9" s="2">
        <f>'7'!J1</f>
        <v>1</v>
      </c>
      <c r="E9" s="2">
        <f>'7'!K1</f>
        <v>0</v>
      </c>
    </row>
    <row r="10" spans="3:5" ht="15.6" thickTop="1" thickBot="1" x14ac:dyDescent="0.35">
      <c r="C10" s="2"/>
      <c r="D10" s="2">
        <f>SUM(D3:D9)</f>
        <v>9.5</v>
      </c>
      <c r="E10" s="2">
        <f>SUM(E3:E9)</f>
        <v>0</v>
      </c>
    </row>
    <row r="11" spans="3:5" ht="1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vt:lpstr>
      <vt:lpstr>2</vt:lpstr>
      <vt:lpstr>3</vt:lpstr>
      <vt:lpstr>4</vt:lpstr>
      <vt:lpstr>5</vt:lpstr>
      <vt:lpstr>6</vt:lpstr>
      <vt:lpstr>7</vt:lpstr>
      <vt:lpstr>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 Lortkipanidze</dc:creator>
  <cp:lastModifiedBy>nino lortkipanidze</cp:lastModifiedBy>
  <dcterms:created xsi:type="dcterms:W3CDTF">2022-10-20T22:27:21Z</dcterms:created>
  <dcterms:modified xsi:type="dcterms:W3CDTF">2023-11-06T18:14:55Z</dcterms:modified>
</cp:coreProperties>
</file>