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E9D89BC-AD71-4D25-9AE3-841EDB208103}" xr6:coauthVersionLast="47" xr6:coauthVersionMax="47" xr10:uidLastSave="{00000000-0000-0000-0000-000000000000}"/>
  <bookViews>
    <workbookView minimized="1" xWindow="3017" yWindow="3017" windowWidth="16457" windowHeight="9454" activeTab="2" xr2:uid="{C1A3988E-6E55-4186-A494-678A68EB13F2}"/>
  </bookViews>
  <sheets>
    <sheet name="Question 1 " sheetId="25" r:id="rId1"/>
    <sheet name="Table1" sheetId="34" r:id="rId2"/>
    <sheet name="Table2" sheetId="16" r:id="rId3"/>
    <sheet name="Table3" sheetId="30" r:id="rId4"/>
    <sheet name="Question3" sheetId="21" r:id="rId5"/>
    <sheet name="Question4" sheetId="23" r:id="rId6"/>
  </sheets>
  <calcPr calcId="18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3" l="1"/>
  <c r="C3" i="23"/>
  <c r="C4" i="23"/>
  <c r="C5" i="23"/>
  <c r="C6" i="23"/>
  <c r="C7" i="23"/>
  <c r="C8" i="23"/>
  <c r="C9" i="23"/>
  <c r="C10" i="23"/>
  <c r="C11" i="23"/>
  <c r="E2" i="21"/>
  <c r="F2" i="21"/>
  <c r="G2" i="21" s="1"/>
  <c r="E3" i="21"/>
  <c r="F3" i="21"/>
  <c r="G3" i="21"/>
  <c r="E4" i="21"/>
  <c r="F4" i="21"/>
  <c r="G4" i="21"/>
  <c r="E5" i="21"/>
  <c r="F5" i="21"/>
  <c r="G5" i="21"/>
  <c r="E6" i="21"/>
  <c r="F6" i="21"/>
  <c r="G6" i="21"/>
  <c r="E7" i="21"/>
  <c r="G7" i="21"/>
  <c r="E8" i="21"/>
  <c r="G8" i="21"/>
  <c r="E9" i="21"/>
  <c r="F9" i="21"/>
  <c r="G9" i="21"/>
  <c r="E10" i="21"/>
  <c r="F10" i="21"/>
  <c r="G10" i="21" s="1"/>
  <c r="E11" i="21"/>
  <c r="F11" i="21"/>
  <c r="G11" i="21" s="1"/>
  <c r="E12" i="21"/>
  <c r="F12" i="21"/>
  <c r="G12" i="21"/>
  <c r="E13" i="21"/>
  <c r="F13" i="21"/>
  <c r="G13" i="21" s="1"/>
  <c r="E14" i="21"/>
  <c r="F14" i="21"/>
  <c r="G14" i="21" s="1"/>
  <c r="E15" i="21"/>
  <c r="F15" i="21"/>
  <c r="G15" i="21"/>
  <c r="G17" i="21" l="1"/>
  <c r="G19" i="21" l="1"/>
  <c r="G20" i="21"/>
</calcChain>
</file>

<file path=xl/sharedStrings.xml><?xml version="1.0" encoding="utf-8"?>
<sst xmlns="http://schemas.openxmlformats.org/spreadsheetml/2006/main" count="157" uniqueCount="52">
  <si>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</si>
  <si>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</si>
  <si>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</si>
  <si>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</si>
  <si>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</si>
  <si>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</si>
  <si>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</si>
  <si>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</si>
  <si>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</si>
  <si>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</si>
  <si>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</si>
  <si>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</si>
  <si>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lvy League Applicants</t>
  </si>
  <si>
    <t>Mathematics</t>
  </si>
  <si>
    <t>Princeton</t>
  </si>
  <si>
    <t>Psychology</t>
  </si>
  <si>
    <t>Penn State</t>
  </si>
  <si>
    <t>Étiquettes de lignes</t>
  </si>
  <si>
    <t>Total général</t>
  </si>
  <si>
    <t>Étiquettes de colonnes</t>
  </si>
  <si>
    <t>Somme de Students</t>
  </si>
  <si>
    <t>Moyenne de Students2</t>
  </si>
  <si>
    <t>ID</t>
  </si>
  <si>
    <t>PU</t>
  </si>
  <si>
    <t>QTE</t>
  </si>
  <si>
    <t>PT</t>
  </si>
  <si>
    <t>Remise</t>
  </si>
  <si>
    <t>Val Remise</t>
  </si>
  <si>
    <t>Total a payer</t>
  </si>
  <si>
    <t>TTC:</t>
  </si>
  <si>
    <t>Val TVA</t>
  </si>
  <si>
    <t>TVA:</t>
  </si>
  <si>
    <t>Total facture:</t>
  </si>
  <si>
    <t xml:space="preserve"> -  DZD</t>
  </si>
  <si>
    <t>Time(s)</t>
  </si>
  <si>
    <t>Distance (m)</t>
  </si>
  <si>
    <t>Speed (m/s)</t>
  </si>
  <si>
    <t>Somme de students</t>
  </si>
  <si>
    <t>prénom:</t>
  </si>
  <si>
    <t>Nom:</t>
  </si>
  <si>
    <t>Abderrahmane</t>
  </si>
  <si>
    <t>ELKEDIM</t>
  </si>
  <si>
    <t>CHERIF</t>
  </si>
  <si>
    <t>Wael</t>
  </si>
  <si>
    <t>ABBACI</t>
  </si>
  <si>
    <t>Mohamed elamine</t>
  </si>
  <si>
    <t>ZERROUT</t>
  </si>
  <si>
    <t>Houssem eddine</t>
  </si>
  <si>
    <t>ABBAD</t>
  </si>
  <si>
    <t>nassim</t>
  </si>
  <si>
    <t>grp1</t>
  </si>
  <si>
    <t>groupe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</si>
</sst>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3" fillId="4" borderId="2" xfId="0" applyNumberFormat="1" applyFont="1" applyFill="1" applyBorder="1"/>
    <xf numFmtId="164" fontId="0" fillId="0" borderId="5" xfId="0" applyNumberFormat="1" applyBorder="1"/>
    <xf numFmtId="9" fontId="0" fillId="0" borderId="2" xfId="0" applyNumberFormat="1" applyBorder="1"/>
    <xf numFmtId="164" fontId="0" fillId="0" borderId="2" xfId="0" applyNumberFormat="1" applyBorder="1"/>
    <xf numFmtId="164" fontId="4" fillId="4" borderId="8" xfId="0" applyNumberFormat="1" applyFont="1" applyFill="1" applyBorder="1"/>
    <xf numFmtId="9" fontId="4" fillId="4" borderId="8" xfId="0" applyNumberFormat="1" applyFont="1" applyFill="1" applyBorder="1" applyAlignment="1">
      <alignment horizontal="center"/>
    </xf>
    <xf numFmtId="0" fontId="4" fillId="4" borderId="8" xfId="0" applyFont="1" applyFill="1" applyBorder="1"/>
    <xf numFmtId="0" fontId="4" fillId="4" borderId="8" xfId="0" applyFont="1" applyFill="1" applyBorder="1" applyAlignment="1">
      <alignment horizontal="center"/>
    </xf>
    <xf numFmtId="164" fontId="4" fillId="0" borderId="9" xfId="0" applyNumberFormat="1" applyFont="1" applyBorder="1"/>
    <xf numFmtId="9" fontId="4" fillId="0" borderId="9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64" fontId="4" fillId="4" borderId="9" xfId="0" applyNumberFormat="1" applyFont="1" applyFill="1" applyBorder="1"/>
    <xf numFmtId="9" fontId="4" fillId="4" borderId="9" xfId="0" applyNumberFormat="1" applyFont="1" applyFill="1" applyBorder="1" applyAlignment="1">
      <alignment horizontal="center"/>
    </xf>
    <xf numFmtId="0" fontId="4" fillId="4" borderId="9" xfId="0" applyFont="1" applyFill="1" applyBorder="1"/>
    <xf numFmtId="0" fontId="4" fillId="4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0" fillId="8" borderId="1" xfId="0" applyFill="1" applyBorder="1"/>
    <xf numFmtId="0" fontId="0" fillId="8" borderId="22" xfId="0" applyFill="1" applyBorder="1"/>
    <xf numFmtId="0" fontId="0" fillId="2" borderId="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8" borderId="21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3" borderId="2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Question4!$C$1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Question4!$A$2:$A$11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Question4!$C$2:$C$11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B-4D1B-848F-01460E011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174520"/>
        <c:axId val="702173800"/>
      </c:lineChart>
      <c:catAx>
        <c:axId val="70217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702173800"/>
        <c:crosses val="autoZero"/>
        <c:auto val="1"/>
        <c:lblAlgn val="ctr"/>
        <c:lblOffset val="100"/>
        <c:noMultiLvlLbl val="0"/>
      </c:catAx>
      <c:valAx>
        <c:axId val="7021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70217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Question4!$B$1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Question4!$B$2:$B$11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Question4!$C$2:$C$11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0-4009-8EE4-3D7FA3191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174520"/>
        <c:axId val="702173800"/>
      </c:lineChart>
      <c:catAx>
        <c:axId val="702174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702173800"/>
        <c:crosses val="autoZero"/>
        <c:auto val="1"/>
        <c:lblAlgn val="ctr"/>
        <c:lblOffset val="100"/>
        <c:tickMarkSkip val="5"/>
        <c:noMultiLvlLbl val="0"/>
      </c:catAx>
      <c:valAx>
        <c:axId val="7021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70217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721178</xdr:colOff>
      <xdr:row>12</xdr:row>
      <xdr:rowOff>182335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6D14F4B-3EFF-4A4D-B5F7-5B397D8D9511}"/>
            </a:ext>
          </a:extLst>
        </xdr:cNvPr>
        <xdr:cNvSpPr txBox="1"/>
      </xdr:nvSpPr>
      <xdr:spPr>
        <a:xfrm>
          <a:off x="6207578" y="24030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DZ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144235</xdr:rowOff>
    </xdr:from>
    <xdr:to>
      <xdr:col>5</xdr:col>
      <xdr:colOff>342900</xdr:colOff>
      <xdr:row>28</xdr:row>
      <xdr:rowOff>87085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9C1EC1-73A8-9E2D-1B17-DA803C0EB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5444</xdr:rowOff>
    </xdr:from>
    <xdr:to>
      <xdr:col>5</xdr:col>
      <xdr:colOff>342900</xdr:colOff>
      <xdr:row>44</xdr:row>
      <xdr:rowOff>133351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8595A7CC-8B5A-439D-9D60-C0B063A03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90.975730092592" createdVersion="8" refreshedVersion="8" minRefreshableVersion="3" recordCount="40" xr:uid="{2367A42B-5D80-47AA-A533-9D5E868BBE15}">
  <cacheSource type="worksheet">
    <worksheetSource ref="A3:C43" sheet="Feuil1"/>
  </cacheSource>
  <cacheFields count="4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7">
        <s v="Arts"/>
        <s v="Physics"/>
        <s v="Economics"/>
        <s v="Mathematics"/>
        <s v="Psychology"/>
        <s v="Princeton"/>
        <s v="Penn State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  <cacheField name="Students2" numFmtId="0" formula="Studen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92.651338657408" createdVersion="8" refreshedVersion="8" minRefreshableVersion="3" recordCount="40" xr:uid="{EC66D9E8-71C1-4B25-8B06-73F3814D8722}">
  <cacheSource type="worksheet">
    <worksheetSource ref="A3:C43" sheet="Question 1 "/>
  </cacheSource>
  <cacheFields count="4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  <cacheField name="students2" numFmtId="0" formula="Studen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5"/>
    <x v="7"/>
  </r>
  <r>
    <x v="29"/>
    <x v="6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F72E2-F328-4942-BBBD-2341D4A09E3C}" name="Tableau croisé dynamique43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4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3" baseField="1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B7AAE-9001-4BBE-B740-CC2D5D0F209F}" name="Tableau croisé dynamique1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2" firstHeaderRow="0" firstDataRow="1" firstDataCol="1"/>
  <pivotFields count="4">
    <pivotField dataField="1" showAll="0"/>
    <pivotField showAll="0">
      <items count="8">
        <item x="0"/>
        <item x="2"/>
        <item x="3"/>
        <item x="6"/>
        <item x="1"/>
        <item x="5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dataField="1" dragToRow="0" dragToCol="0" dragToPage="0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3" subtotal="average" baseField="2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F7387-AD98-4C9F-BA13-4D293529C667}" name="Tableau croisé dynamique40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4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dragToRow="0" dragToCol="0" dragToPage="0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918C-DDA0-439A-A9A7-66415934A38E}">
  <dimension ref="A1:G44"/>
  <sheetViews>
    <sheetView zoomScaleNormal="100" workbookViewId="0">
      <selection activeCell="D12" sqref="D12"/>
    </sheetView>
  </sheetViews>
  <sheetFormatPr baseColWidth="10" defaultRowHeight="14.6" x14ac:dyDescent="0.4"/>
  <cols>
    <col min="1" max="1" width="10.3828125" customWidth="1"/>
    <col min="6" max="6" width="18.3828125" customWidth="1"/>
  </cols>
  <sheetData>
    <row r="1" spans="1:7" ht="15.45" thickTop="1" thickBot="1" x14ac:dyDescent="0.45">
      <c r="A1" s="48" t="s">
        <v>12</v>
      </c>
      <c r="B1" s="49"/>
      <c r="C1" s="50"/>
    </row>
    <row r="2" spans="1:7" ht="15.45" thickTop="1" thickBot="1" x14ac:dyDescent="0.45">
      <c r="A2" s="51"/>
      <c r="B2" s="49"/>
      <c r="C2" s="50"/>
    </row>
    <row r="3" spans="1:7" ht="15.45" thickTop="1" thickBot="1" x14ac:dyDescent="0.45">
      <c r="A3" s="40" t="s">
        <v>0</v>
      </c>
      <c r="B3" s="41" t="s">
        <v>1</v>
      </c>
      <c r="C3" s="42" t="s">
        <v>2</v>
      </c>
    </row>
    <row r="4" spans="1:7" ht="15.45" thickTop="1" thickBot="1" x14ac:dyDescent="0.45">
      <c r="A4" s="39">
        <v>591</v>
      </c>
      <c r="B4" s="33" t="s">
        <v>3</v>
      </c>
      <c r="C4" s="34" t="s">
        <v>4</v>
      </c>
      <c r="E4" s="46" t="s">
        <v>39</v>
      </c>
      <c r="F4" s="46" t="s">
        <v>38</v>
      </c>
      <c r="G4" s="46" t="s">
        <v>51</v>
      </c>
    </row>
    <row r="5" spans="1:7" ht="15.45" thickTop="1" thickBot="1" x14ac:dyDescent="0.45">
      <c r="A5" s="43">
        <v>9567</v>
      </c>
      <c r="B5" s="35" t="s">
        <v>5</v>
      </c>
      <c r="C5" s="36" t="s">
        <v>6</v>
      </c>
      <c r="E5" s="47" t="s">
        <v>41</v>
      </c>
      <c r="F5" s="47" t="s">
        <v>40</v>
      </c>
      <c r="G5" s="47" t="s">
        <v>50</v>
      </c>
    </row>
    <row r="6" spans="1:7" ht="15.45" thickTop="1" thickBot="1" x14ac:dyDescent="0.45">
      <c r="A6" s="39">
        <v>542</v>
      </c>
      <c r="B6" s="33" t="s">
        <v>7</v>
      </c>
      <c r="C6" s="34" t="s">
        <v>8</v>
      </c>
      <c r="E6" s="47" t="s">
        <v>44</v>
      </c>
      <c r="F6" s="47" t="s">
        <v>45</v>
      </c>
      <c r="G6" s="47" t="s">
        <v>50</v>
      </c>
    </row>
    <row r="7" spans="1:7" ht="15.45" thickTop="1" thickBot="1" x14ac:dyDescent="0.45">
      <c r="A7" s="43">
        <v>346</v>
      </c>
      <c r="B7" s="35" t="s">
        <v>7</v>
      </c>
      <c r="C7" s="36" t="s">
        <v>9</v>
      </c>
      <c r="E7" s="47" t="s">
        <v>42</v>
      </c>
      <c r="F7" s="47" t="s">
        <v>43</v>
      </c>
      <c r="G7" s="47" t="s">
        <v>50</v>
      </c>
    </row>
    <row r="8" spans="1:7" ht="15.45" thickTop="1" thickBot="1" x14ac:dyDescent="0.45">
      <c r="A8" s="39">
        <v>849</v>
      </c>
      <c r="B8" s="33" t="s">
        <v>3</v>
      </c>
      <c r="C8" s="34" t="s">
        <v>10</v>
      </c>
      <c r="E8" s="47" t="s">
        <v>46</v>
      </c>
      <c r="F8" s="47" t="s">
        <v>47</v>
      </c>
      <c r="G8" s="47" t="s">
        <v>50</v>
      </c>
    </row>
    <row r="9" spans="1:7" ht="15.45" thickTop="1" thickBot="1" x14ac:dyDescent="0.45">
      <c r="A9" s="43">
        <v>552</v>
      </c>
      <c r="B9" s="35" t="s">
        <v>7</v>
      </c>
      <c r="C9" s="36" t="s">
        <v>11</v>
      </c>
      <c r="E9" s="47" t="s">
        <v>48</v>
      </c>
      <c r="F9" s="47" t="s">
        <v>49</v>
      </c>
      <c r="G9" s="47" t="s">
        <v>50</v>
      </c>
    </row>
    <row r="10" spans="1:7" ht="15.45" thickTop="1" thickBot="1" x14ac:dyDescent="0.45">
      <c r="A10" s="39">
        <v>173</v>
      </c>
      <c r="B10" s="33" t="s">
        <v>3</v>
      </c>
      <c r="C10" s="34" t="s">
        <v>9</v>
      </c>
    </row>
    <row r="11" spans="1:7" ht="15.45" thickTop="1" thickBot="1" x14ac:dyDescent="0.45">
      <c r="A11" s="43">
        <v>1355</v>
      </c>
      <c r="B11" s="35" t="s">
        <v>3</v>
      </c>
      <c r="C11" s="36" t="s">
        <v>11</v>
      </c>
    </row>
    <row r="12" spans="1:7" ht="15.45" thickTop="1" thickBot="1" x14ac:dyDescent="0.45">
      <c r="A12" s="39">
        <v>193</v>
      </c>
      <c r="B12" s="33" t="s">
        <v>13</v>
      </c>
      <c r="C12" s="34" t="s">
        <v>14</v>
      </c>
    </row>
    <row r="13" spans="1:7" ht="15.45" thickTop="1" thickBot="1" x14ac:dyDescent="0.45">
      <c r="A13" s="43">
        <v>615</v>
      </c>
      <c r="B13" s="35" t="s">
        <v>13</v>
      </c>
      <c r="C13" s="36" t="s">
        <v>9</v>
      </c>
    </row>
    <row r="14" spans="1:7" ht="15.45" thickTop="1" thickBot="1" x14ac:dyDescent="0.45">
      <c r="A14" s="39">
        <v>1579</v>
      </c>
      <c r="B14" s="33" t="s">
        <v>13</v>
      </c>
      <c r="C14" s="34" t="s">
        <v>6</v>
      </c>
    </row>
    <row r="15" spans="1:7" ht="15.45" thickTop="1" thickBot="1" x14ac:dyDescent="0.45">
      <c r="A15" s="43">
        <v>547</v>
      </c>
      <c r="B15" s="35" t="s">
        <v>5</v>
      </c>
      <c r="C15" s="36" t="s">
        <v>8</v>
      </c>
    </row>
    <row r="16" spans="1:7" ht="15.45" thickTop="1" thickBot="1" x14ac:dyDescent="0.45">
      <c r="A16" s="39">
        <v>1687</v>
      </c>
      <c r="B16" s="33" t="s">
        <v>15</v>
      </c>
      <c r="C16" s="34" t="s">
        <v>8</v>
      </c>
    </row>
    <row r="17" spans="1:3" ht="15.45" thickTop="1" thickBot="1" x14ac:dyDescent="0.45">
      <c r="A17" s="43">
        <v>972</v>
      </c>
      <c r="B17" s="35" t="s">
        <v>7</v>
      </c>
      <c r="C17" s="36" t="s">
        <v>6</v>
      </c>
    </row>
    <row r="18" spans="1:3" ht="15.45" thickTop="1" thickBot="1" x14ac:dyDescent="0.45">
      <c r="A18" s="39">
        <v>234</v>
      </c>
      <c r="B18" s="33" t="s">
        <v>7</v>
      </c>
      <c r="C18" s="34" t="s">
        <v>16</v>
      </c>
    </row>
    <row r="19" spans="1:3" ht="15.45" thickTop="1" thickBot="1" x14ac:dyDescent="0.45">
      <c r="A19" s="43">
        <v>151</v>
      </c>
      <c r="B19" s="35" t="s">
        <v>15</v>
      </c>
      <c r="C19" s="36" t="s">
        <v>14</v>
      </c>
    </row>
    <row r="20" spans="1:3" ht="15.45" thickTop="1" thickBot="1" x14ac:dyDescent="0.45">
      <c r="A20" s="39">
        <v>1793</v>
      </c>
      <c r="B20" s="33" t="s">
        <v>5</v>
      </c>
      <c r="C20" s="34" t="s">
        <v>10</v>
      </c>
    </row>
    <row r="21" spans="1:3" ht="15.45" thickTop="1" thickBot="1" x14ac:dyDescent="0.45">
      <c r="A21" s="43">
        <v>315</v>
      </c>
      <c r="B21" s="35" t="s">
        <v>15</v>
      </c>
      <c r="C21" s="36" t="s">
        <v>10</v>
      </c>
    </row>
    <row r="22" spans="1:3" ht="15.45" thickTop="1" thickBot="1" x14ac:dyDescent="0.45">
      <c r="A22" s="39">
        <v>618</v>
      </c>
      <c r="B22" s="33" t="s">
        <v>5</v>
      </c>
      <c r="C22" s="34" t="s">
        <v>11</v>
      </c>
    </row>
    <row r="23" spans="1:3" ht="15.45" thickTop="1" thickBot="1" x14ac:dyDescent="0.45">
      <c r="A23" s="43">
        <v>246</v>
      </c>
      <c r="B23" s="35" t="s">
        <v>5</v>
      </c>
      <c r="C23" s="36" t="s">
        <v>4</v>
      </c>
    </row>
    <row r="24" spans="1:3" ht="15.45" thickTop="1" thickBot="1" x14ac:dyDescent="0.45">
      <c r="A24" s="39">
        <v>784</v>
      </c>
      <c r="B24" s="33" t="s">
        <v>5</v>
      </c>
      <c r="C24" s="34" t="s">
        <v>14</v>
      </c>
    </row>
    <row r="25" spans="1:3" ht="15.45" thickTop="1" thickBot="1" x14ac:dyDescent="0.45">
      <c r="A25" s="43">
        <v>316</v>
      </c>
      <c r="B25" s="35" t="s">
        <v>13</v>
      </c>
      <c r="C25" s="36" t="s">
        <v>8</v>
      </c>
    </row>
    <row r="26" spans="1:3" ht="15.45" thickTop="1" thickBot="1" x14ac:dyDescent="0.45">
      <c r="A26" s="39">
        <v>3155</v>
      </c>
      <c r="B26" s="33" t="s">
        <v>3</v>
      </c>
      <c r="C26" s="34" t="s">
        <v>8</v>
      </c>
    </row>
    <row r="27" spans="1:3" ht="15.45" thickTop="1" thickBot="1" x14ac:dyDescent="0.45">
      <c r="A27" s="43">
        <v>318</v>
      </c>
      <c r="B27" s="35" t="s">
        <v>15</v>
      </c>
      <c r="C27" s="36" t="s">
        <v>16</v>
      </c>
    </row>
    <row r="28" spans="1:3" ht="15.45" thickTop="1" thickBot="1" x14ac:dyDescent="0.45">
      <c r="A28" s="39">
        <v>608</v>
      </c>
      <c r="B28" s="33" t="s">
        <v>7</v>
      </c>
      <c r="C28" s="34" t="s">
        <v>10</v>
      </c>
    </row>
    <row r="29" spans="1:3" ht="15.45" thickTop="1" thickBot="1" x14ac:dyDescent="0.45">
      <c r="A29" s="43">
        <v>561</v>
      </c>
      <c r="B29" s="35" t="s">
        <v>3</v>
      </c>
      <c r="C29" s="36" t="s">
        <v>14</v>
      </c>
    </row>
    <row r="30" spans="1:3" ht="15.45" thickTop="1" thickBot="1" x14ac:dyDescent="0.45">
      <c r="A30" s="39">
        <v>357</v>
      </c>
      <c r="B30" s="33" t="s">
        <v>15</v>
      </c>
      <c r="C30" s="34" t="s">
        <v>4</v>
      </c>
    </row>
    <row r="31" spans="1:3" ht="15.45" thickTop="1" thickBot="1" x14ac:dyDescent="0.45">
      <c r="A31" s="43">
        <v>1688</v>
      </c>
      <c r="B31" s="35" t="s">
        <v>13</v>
      </c>
      <c r="C31" s="36" t="s">
        <v>10</v>
      </c>
    </row>
    <row r="32" spans="1:3" ht="15.45" thickTop="1" thickBot="1" x14ac:dyDescent="0.45">
      <c r="A32" s="39">
        <v>972</v>
      </c>
      <c r="B32" s="33" t="s">
        <v>7</v>
      </c>
      <c r="C32" s="34" t="s">
        <v>14</v>
      </c>
    </row>
    <row r="33" spans="1:3" ht="15.45" thickTop="1" thickBot="1" x14ac:dyDescent="0.45">
      <c r="A33" s="43">
        <v>568</v>
      </c>
      <c r="B33" s="35" t="s">
        <v>5</v>
      </c>
      <c r="C33" s="36" t="s">
        <v>16</v>
      </c>
    </row>
    <row r="34" spans="1:3" ht="15.45" thickTop="1" thickBot="1" x14ac:dyDescent="0.45">
      <c r="A34" s="39">
        <v>632</v>
      </c>
      <c r="B34" s="33" t="s">
        <v>13</v>
      </c>
      <c r="C34" s="34" t="s">
        <v>16</v>
      </c>
    </row>
    <row r="35" spans="1:3" ht="15.45" thickTop="1" thickBot="1" x14ac:dyDescent="0.45">
      <c r="A35" s="43">
        <v>551</v>
      </c>
      <c r="B35" s="35" t="s">
        <v>15</v>
      </c>
      <c r="C35" s="36" t="s">
        <v>11</v>
      </c>
    </row>
    <row r="36" spans="1:3" ht="15.45" thickTop="1" thickBot="1" x14ac:dyDescent="0.45">
      <c r="A36" s="39">
        <v>948</v>
      </c>
      <c r="B36" s="33" t="s">
        <v>5</v>
      </c>
      <c r="C36" s="34" t="s">
        <v>9</v>
      </c>
    </row>
    <row r="37" spans="1:3" ht="15.45" thickTop="1" thickBot="1" x14ac:dyDescent="0.45">
      <c r="A37" s="43">
        <v>1358</v>
      </c>
      <c r="B37" s="35" t="s">
        <v>3</v>
      </c>
      <c r="C37" s="36" t="s">
        <v>6</v>
      </c>
    </row>
    <row r="38" spans="1:3" ht="15.45" thickTop="1" thickBot="1" x14ac:dyDescent="0.45">
      <c r="A38" s="39">
        <v>135</v>
      </c>
      <c r="B38" s="33" t="s">
        <v>3</v>
      </c>
      <c r="C38" s="34" t="s">
        <v>16</v>
      </c>
    </row>
    <row r="39" spans="1:3" ht="15.45" thickTop="1" thickBot="1" x14ac:dyDescent="0.45">
      <c r="A39" s="43">
        <v>849</v>
      </c>
      <c r="B39" s="35" t="s">
        <v>13</v>
      </c>
      <c r="C39" s="36" t="s">
        <v>4</v>
      </c>
    </row>
    <row r="40" spans="1:3" ht="15.45" thickTop="1" thickBot="1" x14ac:dyDescent="0.45">
      <c r="A40" s="39">
        <v>158</v>
      </c>
      <c r="B40" s="33" t="s">
        <v>15</v>
      </c>
      <c r="C40" s="34" t="s">
        <v>9</v>
      </c>
    </row>
    <row r="41" spans="1:3" ht="15.45" thickTop="1" thickBot="1" x14ac:dyDescent="0.45">
      <c r="A41" s="43">
        <v>1889</v>
      </c>
      <c r="B41" s="35" t="s">
        <v>13</v>
      </c>
      <c r="C41" s="36" t="s">
        <v>11</v>
      </c>
    </row>
    <row r="42" spans="1:3" ht="15.45" thickTop="1" thickBot="1" x14ac:dyDescent="0.45">
      <c r="A42" s="39">
        <v>651</v>
      </c>
      <c r="B42" s="33" t="s">
        <v>15</v>
      </c>
      <c r="C42" s="34" t="s">
        <v>6</v>
      </c>
    </row>
    <row r="43" spans="1:3" ht="15.45" thickTop="1" thickBot="1" x14ac:dyDescent="0.45">
      <c r="A43" s="43">
        <v>651</v>
      </c>
      <c r="B43" s="37" t="s">
        <v>7</v>
      </c>
      <c r="C43" s="38" t="s">
        <v>4</v>
      </c>
    </row>
    <row r="44" spans="1:3" ht="15" thickTop="1" x14ac:dyDescent="0.4"/>
  </sheetData>
  <mergeCells count="1">
    <mergeCell ref="A1:C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8AAF-1996-4866-B37D-D55F928F1A15}">
  <dimension ref="A3:C9"/>
  <sheetViews>
    <sheetView workbookViewId="0">
      <selection activeCell="B29" sqref="B29"/>
    </sheetView>
  </sheetViews>
  <sheetFormatPr baseColWidth="10" defaultRowHeight="14.6" x14ac:dyDescent="0.4"/>
  <cols>
    <col min="1" max="1" width="24.765625" customWidth="1"/>
    <col min="2" max="2" width="27.4609375" customWidth="1"/>
    <col min="3" max="3" width="28.84375" customWidth="1"/>
  </cols>
  <sheetData>
    <row r="3" spans="1:3" x14ac:dyDescent="0.4">
      <c r="A3" s="1" t="s">
        <v>17</v>
      </c>
      <c r="B3" t="s">
        <v>37</v>
      </c>
      <c r="C3" t="s">
        <v>21</v>
      </c>
    </row>
    <row r="4" spans="1:3" x14ac:dyDescent="0.4">
      <c r="A4" s="2" t="s">
        <v>3</v>
      </c>
      <c r="B4">
        <v>8177</v>
      </c>
      <c r="C4">
        <v>1022.125</v>
      </c>
    </row>
    <row r="5" spans="1:3" x14ac:dyDescent="0.4">
      <c r="A5" s="2" t="s">
        <v>7</v>
      </c>
      <c r="B5">
        <v>4877</v>
      </c>
      <c r="C5">
        <v>609.625</v>
      </c>
    </row>
    <row r="6" spans="1:3" x14ac:dyDescent="0.4">
      <c r="A6" s="2" t="s">
        <v>13</v>
      </c>
      <c r="B6">
        <v>7761</v>
      </c>
      <c r="C6">
        <v>970.125</v>
      </c>
    </row>
    <row r="7" spans="1:3" x14ac:dyDescent="0.4">
      <c r="A7" s="2" t="s">
        <v>5</v>
      </c>
      <c r="B7">
        <v>15071</v>
      </c>
      <c r="C7">
        <v>1883.875</v>
      </c>
    </row>
    <row r="8" spans="1:3" x14ac:dyDescent="0.4">
      <c r="A8" s="2" t="s">
        <v>15</v>
      </c>
      <c r="B8">
        <v>4188</v>
      </c>
      <c r="C8">
        <v>523.5</v>
      </c>
    </row>
    <row r="9" spans="1:3" x14ac:dyDescent="0.4">
      <c r="A9" s="2" t="s">
        <v>18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664-7FAC-4543-9DA4-4C8811EACC25}">
  <dimension ref="A3:C12"/>
  <sheetViews>
    <sheetView tabSelected="1" workbookViewId="0">
      <selection activeCell="C3" sqref="C3"/>
    </sheetView>
  </sheetViews>
  <sheetFormatPr baseColWidth="10" defaultRowHeight="14.6" x14ac:dyDescent="0.4"/>
  <cols>
    <col min="1" max="1" width="19.3046875" bestFit="1" customWidth="1"/>
    <col min="2" max="2" width="21.84375" customWidth="1"/>
    <col min="3" max="3" width="26.15234375" customWidth="1"/>
  </cols>
  <sheetData>
    <row r="3" spans="1:3" x14ac:dyDescent="0.4">
      <c r="A3" s="1" t="s">
        <v>17</v>
      </c>
      <c r="B3" t="s">
        <v>20</v>
      </c>
      <c r="C3" t="s">
        <v>21</v>
      </c>
    </row>
    <row r="4" spans="1:3" x14ac:dyDescent="0.4">
      <c r="A4" s="2" t="s">
        <v>6</v>
      </c>
      <c r="B4">
        <v>14127</v>
      </c>
      <c r="C4">
        <v>2825.4</v>
      </c>
    </row>
    <row r="5" spans="1:3" x14ac:dyDescent="0.4">
      <c r="A5" s="2" t="s">
        <v>10</v>
      </c>
      <c r="B5">
        <v>5253</v>
      </c>
      <c r="C5">
        <v>1050.5999999999999</v>
      </c>
    </row>
    <row r="6" spans="1:3" x14ac:dyDescent="0.4">
      <c r="A6" s="2" t="s">
        <v>11</v>
      </c>
      <c r="B6">
        <v>4965</v>
      </c>
      <c r="C6">
        <v>993</v>
      </c>
    </row>
    <row r="7" spans="1:3" x14ac:dyDescent="0.4">
      <c r="A7" s="2" t="s">
        <v>8</v>
      </c>
      <c r="B7">
        <v>6247</v>
      </c>
      <c r="C7">
        <v>1249.4000000000001</v>
      </c>
    </row>
    <row r="8" spans="1:3" x14ac:dyDescent="0.4">
      <c r="A8" s="2" t="s">
        <v>9</v>
      </c>
      <c r="B8">
        <v>2240</v>
      </c>
      <c r="C8">
        <v>448</v>
      </c>
    </row>
    <row r="9" spans="1:3" x14ac:dyDescent="0.4">
      <c r="A9" s="2" t="s">
        <v>16</v>
      </c>
      <c r="B9">
        <v>1887</v>
      </c>
      <c r="C9">
        <v>377.4</v>
      </c>
    </row>
    <row r="10" spans="1:3" x14ac:dyDescent="0.4">
      <c r="A10" s="2" t="s">
        <v>14</v>
      </c>
      <c r="B10">
        <v>2661</v>
      </c>
      <c r="C10">
        <v>532.20000000000005</v>
      </c>
    </row>
    <row r="11" spans="1:3" x14ac:dyDescent="0.4">
      <c r="A11" s="2" t="s">
        <v>4</v>
      </c>
      <c r="B11">
        <v>2694</v>
      </c>
      <c r="C11">
        <v>538.79999999999995</v>
      </c>
    </row>
    <row r="12" spans="1:3" x14ac:dyDescent="0.4">
      <c r="A12" s="2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EEA0-F30F-4064-AA9A-B56CFDB4F0C8}">
  <dimension ref="A3:G13"/>
  <sheetViews>
    <sheetView workbookViewId="0">
      <selection activeCell="A3" sqref="A3"/>
    </sheetView>
  </sheetViews>
  <sheetFormatPr baseColWidth="10" defaultRowHeight="14.6" x14ac:dyDescent="0.4"/>
  <cols>
    <col min="1" max="1" width="19.3046875" bestFit="1" customWidth="1"/>
    <col min="2" max="2" width="22" bestFit="1" customWidth="1"/>
    <col min="3" max="3" width="9.61328125" bestFit="1" customWidth="1"/>
    <col min="4" max="4" width="11.765625" bestFit="1" customWidth="1"/>
    <col min="5" max="5" width="6.765625" bestFit="1" customWidth="1"/>
    <col min="6" max="6" width="10" bestFit="1" customWidth="1"/>
    <col min="7" max="7" width="11.69140625" bestFit="1" customWidth="1"/>
  </cols>
  <sheetData>
    <row r="3" spans="1:7" x14ac:dyDescent="0.4">
      <c r="A3" s="1" t="s">
        <v>20</v>
      </c>
      <c r="B3" s="1" t="s">
        <v>19</v>
      </c>
    </row>
    <row r="4" spans="1:7" x14ac:dyDescent="0.4">
      <c r="A4" s="1" t="s">
        <v>17</v>
      </c>
      <c r="B4" t="s">
        <v>3</v>
      </c>
      <c r="C4" t="s">
        <v>7</v>
      </c>
      <c r="D4" t="s">
        <v>13</v>
      </c>
      <c r="E4" t="s">
        <v>5</v>
      </c>
      <c r="F4" t="s">
        <v>15</v>
      </c>
      <c r="G4" t="s">
        <v>18</v>
      </c>
    </row>
    <row r="5" spans="1:7" x14ac:dyDescent="0.4">
      <c r="A5" s="2" t="s">
        <v>6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4">
      <c r="A6" s="2" t="s">
        <v>10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4">
      <c r="A7" s="2" t="s">
        <v>11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4">
      <c r="A8" s="2" t="s">
        <v>8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4">
      <c r="A9" s="2" t="s">
        <v>9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4">
      <c r="A10" s="2" t="s">
        <v>16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4">
      <c r="A11" s="2" t="s">
        <v>14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4">
      <c r="A12" s="2" t="s">
        <v>4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4">
      <c r="A13" s="2" t="s">
        <v>18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0C9F-499D-4752-9A17-26BDB98D5E85}">
  <dimension ref="A1:G20"/>
  <sheetViews>
    <sheetView zoomScale="93" zoomScaleNormal="186" workbookViewId="0">
      <selection activeCell="E2" sqref="E2"/>
    </sheetView>
  </sheetViews>
  <sheetFormatPr baseColWidth="10" defaultRowHeight="14.6" x14ac:dyDescent="0.4"/>
  <cols>
    <col min="1" max="1" width="11.15234375" bestFit="1" customWidth="1"/>
    <col min="2" max="2" width="12.3828125" bestFit="1" customWidth="1"/>
    <col min="3" max="3" width="11.15234375" bestFit="1" customWidth="1"/>
    <col min="4" max="4" width="12.3828125" bestFit="1" customWidth="1"/>
    <col min="5" max="6" width="11.15234375" bestFit="1" customWidth="1"/>
    <col min="7" max="7" width="18.3046875" customWidth="1"/>
  </cols>
  <sheetData>
    <row r="1" spans="1:7" x14ac:dyDescent="0.4">
      <c r="A1" s="19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28</v>
      </c>
    </row>
    <row r="2" spans="1:7" x14ac:dyDescent="0.4">
      <c r="A2" s="14">
        <v>1</v>
      </c>
      <c r="B2" s="11">
        <v>120</v>
      </c>
      <c r="C2" s="13">
        <v>3</v>
      </c>
      <c r="D2" s="11">
        <v>360</v>
      </c>
      <c r="E2" s="12">
        <f t="shared" ref="E2:E15" si="0">IF(AND(D2&gt;=100, D2&lt;=999), 5%, IF(D2&gt;=1000, 10%, 0%))</f>
        <v>0.05</v>
      </c>
      <c r="F2" s="11">
        <f>IF(AND(D2&gt;=100, D2&lt;=999), D2*0.05, IF(D2&gt;=1000, D2*0.1, "-"))</f>
        <v>18</v>
      </c>
      <c r="G2" s="11">
        <f>D2-F2</f>
        <v>342</v>
      </c>
    </row>
    <row r="3" spans="1:7" x14ac:dyDescent="0.4">
      <c r="A3" s="18">
        <v>2</v>
      </c>
      <c r="B3" s="15">
        <v>56</v>
      </c>
      <c r="C3" s="17">
        <v>5</v>
      </c>
      <c r="D3" s="15">
        <v>280</v>
      </c>
      <c r="E3" s="16">
        <f t="shared" si="0"/>
        <v>0.05</v>
      </c>
      <c r="F3" s="15">
        <f>IF(AND(D3&gt;=100, D3&lt;=999), D3*0.05, IF(D3&gt;=1000, D3*0.1, "-"))</f>
        <v>14</v>
      </c>
      <c r="G3" s="15">
        <f>D3-F3</f>
        <v>266</v>
      </c>
    </row>
    <row r="4" spans="1:7" x14ac:dyDescent="0.4">
      <c r="A4" s="14">
        <v>3</v>
      </c>
      <c r="B4" s="11">
        <v>70</v>
      </c>
      <c r="C4" s="13">
        <v>2</v>
      </c>
      <c r="D4" s="11">
        <v>140</v>
      </c>
      <c r="E4" s="12">
        <f t="shared" si="0"/>
        <v>0.05</v>
      </c>
      <c r="F4" s="11">
        <f>IF(AND(D4&gt;=100, D4&lt;=999), D4*0.05, IF(D4&gt;=1000, D4*0.1, "-"))</f>
        <v>7</v>
      </c>
      <c r="G4" s="11">
        <f>D4-F4</f>
        <v>133</v>
      </c>
    </row>
    <row r="5" spans="1:7" x14ac:dyDescent="0.4">
      <c r="A5" s="18">
        <v>4</v>
      </c>
      <c r="B5" s="15">
        <v>430</v>
      </c>
      <c r="C5" s="17">
        <v>7</v>
      </c>
      <c r="D5" s="15">
        <v>3010</v>
      </c>
      <c r="E5" s="16">
        <f t="shared" si="0"/>
        <v>0.1</v>
      </c>
      <c r="F5" s="15">
        <f>IF(AND(D5&gt;=100, D5&lt;=999), D5*0.05, IF(D5&gt;=1000, D5*0.1, "-"))</f>
        <v>301</v>
      </c>
      <c r="G5" s="15">
        <f>D5-F5</f>
        <v>2709</v>
      </c>
    </row>
    <row r="6" spans="1:7" x14ac:dyDescent="0.4">
      <c r="A6" s="14">
        <v>5</v>
      </c>
      <c r="B6" s="11">
        <v>230</v>
      </c>
      <c r="C6" s="13">
        <v>23</v>
      </c>
      <c r="D6" s="11">
        <v>5290</v>
      </c>
      <c r="E6" s="12">
        <f t="shared" si="0"/>
        <v>0.1</v>
      </c>
      <c r="F6" s="11">
        <f>IF(AND(D6&gt;=100, D6&lt;=999), D6*0.05, IF(D6&gt;=1000, D6*0.1, "-"))</f>
        <v>529</v>
      </c>
      <c r="G6" s="11">
        <f>D6-F6</f>
        <v>4761</v>
      </c>
    </row>
    <row r="7" spans="1:7" x14ac:dyDescent="0.4">
      <c r="A7" s="18">
        <v>6</v>
      </c>
      <c r="B7" s="15">
        <v>10</v>
      </c>
      <c r="C7" s="17">
        <v>2</v>
      </c>
      <c r="D7" s="15">
        <v>20</v>
      </c>
      <c r="E7" s="16">
        <f t="shared" si="0"/>
        <v>0</v>
      </c>
      <c r="F7" s="44" t="s">
        <v>33</v>
      </c>
      <c r="G7" s="15">
        <f>D7-0</f>
        <v>20</v>
      </c>
    </row>
    <row r="8" spans="1:7" x14ac:dyDescent="0.4">
      <c r="A8" s="14">
        <v>7</v>
      </c>
      <c r="B8" s="11">
        <v>5</v>
      </c>
      <c r="C8" s="13">
        <v>8</v>
      </c>
      <c r="D8" s="11">
        <v>40</v>
      </c>
      <c r="E8" s="12">
        <f t="shared" si="0"/>
        <v>0</v>
      </c>
      <c r="F8" s="45" t="s">
        <v>33</v>
      </c>
      <c r="G8" s="11">
        <f>D8-0</f>
        <v>40</v>
      </c>
    </row>
    <row r="9" spans="1:7" x14ac:dyDescent="0.4">
      <c r="A9" s="18">
        <v>8</v>
      </c>
      <c r="B9" s="15">
        <v>5040</v>
      </c>
      <c r="C9" s="17">
        <v>1</v>
      </c>
      <c r="D9" s="15">
        <v>5040</v>
      </c>
      <c r="E9" s="16">
        <f t="shared" si="0"/>
        <v>0.1</v>
      </c>
      <c r="F9" s="15">
        <f t="shared" ref="F9:F15" si="1">IF(AND(D9&gt;=100, D9&lt;=999), D9*0.05, IF(D9&gt;=1000, D9*0.1, "-"))</f>
        <v>504</v>
      </c>
      <c r="G9" s="15">
        <f t="shared" ref="G9:G15" si="2">D9-F9</f>
        <v>4536</v>
      </c>
    </row>
    <row r="10" spans="1:7" x14ac:dyDescent="0.4">
      <c r="A10" s="14">
        <v>9</v>
      </c>
      <c r="B10" s="11">
        <v>1200</v>
      </c>
      <c r="C10" s="13">
        <v>3</v>
      </c>
      <c r="D10" s="11">
        <v>3600</v>
      </c>
      <c r="E10" s="12">
        <f t="shared" si="0"/>
        <v>0.1</v>
      </c>
      <c r="F10" s="11">
        <f t="shared" si="1"/>
        <v>360</v>
      </c>
      <c r="G10" s="11">
        <f t="shared" si="2"/>
        <v>3240</v>
      </c>
    </row>
    <row r="11" spans="1:7" x14ac:dyDescent="0.4">
      <c r="A11" s="18">
        <v>10</v>
      </c>
      <c r="B11" s="15">
        <v>480</v>
      </c>
      <c r="C11" s="17">
        <v>4</v>
      </c>
      <c r="D11" s="15">
        <v>1920</v>
      </c>
      <c r="E11" s="16">
        <f t="shared" si="0"/>
        <v>0.1</v>
      </c>
      <c r="F11" s="15">
        <f t="shared" si="1"/>
        <v>192</v>
      </c>
      <c r="G11" s="15">
        <f t="shared" si="2"/>
        <v>1728</v>
      </c>
    </row>
    <row r="12" spans="1:7" x14ac:dyDescent="0.4">
      <c r="A12" s="14">
        <v>11</v>
      </c>
      <c r="B12" s="11">
        <v>33</v>
      </c>
      <c r="C12" s="13">
        <v>5</v>
      </c>
      <c r="D12" s="11">
        <v>165</v>
      </c>
      <c r="E12" s="12">
        <f t="shared" si="0"/>
        <v>0.05</v>
      </c>
      <c r="F12" s="11">
        <f t="shared" si="1"/>
        <v>8.25</v>
      </c>
      <c r="G12" s="11">
        <f t="shared" si="2"/>
        <v>156.75</v>
      </c>
    </row>
    <row r="13" spans="1:7" x14ac:dyDescent="0.4">
      <c r="A13" s="18">
        <v>12</v>
      </c>
      <c r="B13" s="15">
        <v>1200</v>
      </c>
      <c r="C13" s="17">
        <v>2</v>
      </c>
      <c r="D13" s="15">
        <v>2400</v>
      </c>
      <c r="E13" s="16">
        <f t="shared" si="0"/>
        <v>0.1</v>
      </c>
      <c r="F13" s="15">
        <f t="shared" si="1"/>
        <v>240</v>
      </c>
      <c r="G13" s="15">
        <f t="shared" si="2"/>
        <v>2160</v>
      </c>
    </row>
    <row r="14" spans="1:7" x14ac:dyDescent="0.4">
      <c r="A14" s="14">
        <v>13</v>
      </c>
      <c r="B14" s="11">
        <v>15</v>
      </c>
      <c r="C14" s="13">
        <v>10</v>
      </c>
      <c r="D14" s="11">
        <v>150</v>
      </c>
      <c r="E14" s="12">
        <f t="shared" si="0"/>
        <v>0.05</v>
      </c>
      <c r="F14" s="11">
        <f t="shared" si="1"/>
        <v>7.5</v>
      </c>
      <c r="G14" s="11">
        <f t="shared" si="2"/>
        <v>142.5</v>
      </c>
    </row>
    <row r="15" spans="1:7" ht="15" thickBot="1" x14ac:dyDescent="0.45">
      <c r="A15" s="10">
        <v>14</v>
      </c>
      <c r="B15" s="7">
        <v>24</v>
      </c>
      <c r="C15" s="9">
        <v>5</v>
      </c>
      <c r="D15" s="7">
        <v>120</v>
      </c>
      <c r="E15" s="8">
        <f t="shared" si="0"/>
        <v>0.05</v>
      </c>
      <c r="F15" s="7">
        <f t="shared" si="1"/>
        <v>6</v>
      </c>
      <c r="G15" s="7">
        <f t="shared" si="2"/>
        <v>114</v>
      </c>
    </row>
    <row r="16" spans="1:7" ht="15" thickBot="1" x14ac:dyDescent="0.45"/>
    <row r="17" spans="5:7" ht="15" thickBot="1" x14ac:dyDescent="0.45">
      <c r="E17" s="52" t="s">
        <v>32</v>
      </c>
      <c r="F17" s="53"/>
      <c r="G17" s="6">
        <f>SUM(G2+G3+G4+G5+G6+G7+G8+G9+G10+G11+G12+G13+G14+G15)</f>
        <v>20348.25</v>
      </c>
    </row>
    <row r="18" spans="5:7" ht="15" thickBot="1" x14ac:dyDescent="0.45">
      <c r="E18" s="52" t="s">
        <v>31</v>
      </c>
      <c r="F18" s="53"/>
      <c r="G18" s="5">
        <v>0.19</v>
      </c>
    </row>
    <row r="19" spans="5:7" ht="15" thickBot="1" x14ac:dyDescent="0.45">
      <c r="E19" s="52" t="s">
        <v>30</v>
      </c>
      <c r="F19" s="53"/>
      <c r="G19" s="4">
        <f>(G17*G18)</f>
        <v>3866.1675</v>
      </c>
    </row>
    <row r="20" spans="5:7" ht="19.75" customHeight="1" thickBot="1" x14ac:dyDescent="0.55000000000000004">
      <c r="E20" s="54" t="s">
        <v>29</v>
      </c>
      <c r="F20" s="55"/>
      <c r="G20" s="3">
        <f>SUM(G17+G19)</f>
        <v>24214.4175</v>
      </c>
    </row>
  </sheetData>
  <mergeCells count="4">
    <mergeCell ref="E17:F17"/>
    <mergeCell ref="E18:F18"/>
    <mergeCell ref="E20:F20"/>
    <mergeCell ref="E19:F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66D4-9D68-43E3-87FB-D7F292F62F76}">
  <dimension ref="A1:C11"/>
  <sheetViews>
    <sheetView workbookViewId="0">
      <selection activeCell="H13" sqref="H13"/>
    </sheetView>
  </sheetViews>
  <sheetFormatPr baseColWidth="10" defaultRowHeight="14.6" x14ac:dyDescent="0.4"/>
  <cols>
    <col min="1" max="1" width="12.07421875" customWidth="1"/>
    <col min="2" max="2" width="12.61328125" customWidth="1"/>
    <col min="3" max="3" width="12.921875" customWidth="1"/>
  </cols>
  <sheetData>
    <row r="1" spans="1:3" ht="17.600000000000001" customHeight="1" x14ac:dyDescent="0.4">
      <c r="A1" s="30" t="s">
        <v>34</v>
      </c>
      <c r="B1" s="31" t="s">
        <v>35</v>
      </c>
      <c r="C1" s="32" t="s">
        <v>36</v>
      </c>
    </row>
    <row r="2" spans="1:3" x14ac:dyDescent="0.4">
      <c r="A2" s="26">
        <v>1</v>
      </c>
      <c r="B2" s="24">
        <v>5</v>
      </c>
      <c r="C2" s="20">
        <f>B2/A2</f>
        <v>5</v>
      </c>
    </row>
    <row r="3" spans="1:3" x14ac:dyDescent="0.4">
      <c r="A3" s="27">
        <v>2</v>
      </c>
      <c r="B3" s="23">
        <v>10</v>
      </c>
      <c r="C3" s="21">
        <f t="shared" ref="C3:C11" si="0">B3/A3</f>
        <v>5</v>
      </c>
    </row>
    <row r="4" spans="1:3" x14ac:dyDescent="0.4">
      <c r="A4" s="28">
        <v>3</v>
      </c>
      <c r="B4" s="24">
        <v>17</v>
      </c>
      <c r="C4" s="20">
        <f t="shared" si="0"/>
        <v>5.666666666666667</v>
      </c>
    </row>
    <row r="5" spans="1:3" x14ac:dyDescent="0.4">
      <c r="A5" s="27">
        <v>4</v>
      </c>
      <c r="B5" s="23">
        <v>27</v>
      </c>
      <c r="C5" s="21">
        <f t="shared" si="0"/>
        <v>6.75</v>
      </c>
    </row>
    <row r="6" spans="1:3" x14ac:dyDescent="0.4">
      <c r="A6" s="26">
        <v>5</v>
      </c>
      <c r="B6" s="24">
        <v>37</v>
      </c>
      <c r="C6" s="20">
        <f t="shared" si="0"/>
        <v>7.4</v>
      </c>
    </row>
    <row r="7" spans="1:3" x14ac:dyDescent="0.4">
      <c r="A7" s="27">
        <v>6</v>
      </c>
      <c r="B7" s="23">
        <v>49</v>
      </c>
      <c r="C7" s="21">
        <f t="shared" si="0"/>
        <v>8.1666666666666661</v>
      </c>
    </row>
    <row r="8" spans="1:3" x14ac:dyDescent="0.4">
      <c r="A8" s="26">
        <v>7</v>
      </c>
      <c r="B8" s="24">
        <v>63</v>
      </c>
      <c r="C8" s="20">
        <f t="shared" si="0"/>
        <v>9</v>
      </c>
    </row>
    <row r="9" spans="1:3" x14ac:dyDescent="0.4">
      <c r="A9" s="27">
        <v>8</v>
      </c>
      <c r="B9" s="23">
        <v>75</v>
      </c>
      <c r="C9" s="21">
        <f t="shared" si="0"/>
        <v>9.375</v>
      </c>
    </row>
    <row r="10" spans="1:3" x14ac:dyDescent="0.4">
      <c r="A10" s="26">
        <v>9</v>
      </c>
      <c r="B10" s="24">
        <v>83</v>
      </c>
      <c r="C10" s="20">
        <f t="shared" si="0"/>
        <v>9.2222222222222214</v>
      </c>
    </row>
    <row r="11" spans="1:3" ht="15" thickBot="1" x14ac:dyDescent="0.45">
      <c r="A11" s="29">
        <v>10</v>
      </c>
      <c r="B11" s="25">
        <v>91</v>
      </c>
      <c r="C11" s="22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 1 </vt:lpstr>
      <vt:lpstr>Table1</vt:lpstr>
      <vt:lpstr>Table2</vt:lpstr>
      <vt:lpstr>Table3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2023-12-30T18:37:01Z</dcterms:created>
  <dcterms:modified xsi:type="dcterms:W3CDTF">2024-01-02T17:14:49Z</dcterms:modified>
</cp:coreProperties>
</file>