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rs\Documents\Projekte\Features\dSAX\Implementation\configs\"/>
    </mc:Choice>
  </mc:AlternateContent>
  <bookViews>
    <workbookView xWindow="0" yWindow="0" windowWidth="18870" windowHeight="6720"/>
  </bookViews>
  <sheets>
    <sheet name="Tabelle2" sheetId="2" r:id="rId1"/>
    <sheet name="Tabelle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2" l="1"/>
  <c r="H25" i="2"/>
  <c r="H26" i="2"/>
  <c r="H27" i="2"/>
  <c r="H28" i="2"/>
  <c r="H29" i="2"/>
  <c r="H30" i="2"/>
  <c r="H31" i="2"/>
  <c r="H32" i="2"/>
  <c r="H23" i="2"/>
  <c r="C24" i="2"/>
  <c r="C25" i="2"/>
  <c r="C26" i="2"/>
  <c r="C27" i="2"/>
  <c r="C28" i="2"/>
  <c r="C29" i="2"/>
  <c r="C30" i="2"/>
  <c r="C31" i="2"/>
  <c r="C32" i="2"/>
  <c r="C23" i="2"/>
  <c r="H22" i="2" l="1"/>
  <c r="C22" i="2"/>
  <c r="I22" i="2" s="1"/>
  <c r="H21" i="2"/>
  <c r="C21" i="2"/>
  <c r="I21" i="2" s="1"/>
  <c r="H20" i="2"/>
  <c r="C20" i="2"/>
  <c r="I20" i="2" s="1"/>
  <c r="H19" i="2"/>
  <c r="C19" i="2"/>
  <c r="I19" i="2" s="1"/>
  <c r="H18" i="2"/>
  <c r="C18" i="2"/>
  <c r="I18" i="2" s="1"/>
  <c r="H17" i="2"/>
  <c r="C17" i="2"/>
  <c r="I17" i="2" s="1"/>
  <c r="H16" i="2"/>
  <c r="C16" i="2"/>
  <c r="I16" i="2" s="1"/>
  <c r="H15" i="2"/>
  <c r="C15" i="2"/>
  <c r="I15" i="2" s="1"/>
  <c r="H14" i="2"/>
  <c r="C14" i="2"/>
  <c r="I14" i="2" s="1"/>
  <c r="H13" i="2"/>
  <c r="C13" i="2"/>
  <c r="I13" i="2" s="1"/>
  <c r="H12" i="2"/>
  <c r="C12" i="2"/>
  <c r="I12" i="2" s="1"/>
  <c r="H11" i="2"/>
  <c r="C11" i="2"/>
  <c r="I11" i="2" s="1"/>
  <c r="H10" i="2"/>
  <c r="C10" i="2"/>
  <c r="I10" i="2" s="1"/>
  <c r="H9" i="2"/>
  <c r="C9" i="2"/>
  <c r="I9" i="2" s="1"/>
  <c r="H8" i="2"/>
  <c r="C8" i="2"/>
  <c r="I8" i="2" s="1"/>
  <c r="H7" i="2"/>
  <c r="C7" i="2"/>
  <c r="I7" i="2" s="1"/>
  <c r="H5" i="2"/>
  <c r="C5" i="2"/>
  <c r="I5" i="2" s="1"/>
  <c r="H6" i="2"/>
  <c r="C6" i="2"/>
  <c r="I6" i="2" s="1"/>
  <c r="C2" i="2" l="1"/>
  <c r="H2" i="2" s="1"/>
  <c r="C3" i="2"/>
  <c r="H3" i="2" s="1"/>
  <c r="C4" i="2"/>
  <c r="H4" i="2" s="1"/>
  <c r="H22" i="1" l="1"/>
  <c r="G22" i="1"/>
  <c r="B22" i="1"/>
  <c r="B21" i="1"/>
  <c r="G21" i="1" s="1"/>
  <c r="H20" i="1"/>
  <c r="G20" i="1"/>
  <c r="H19" i="1"/>
  <c r="G19" i="1"/>
  <c r="H18" i="1"/>
  <c r="G18" i="1"/>
  <c r="H17" i="1"/>
  <c r="G17" i="1"/>
  <c r="H16" i="1"/>
  <c r="B16" i="1"/>
  <c r="G16" i="1" s="1"/>
  <c r="H15" i="1"/>
  <c r="G15" i="1"/>
  <c r="H21" i="1" l="1"/>
  <c r="H37" i="1"/>
  <c r="H38" i="1"/>
  <c r="H39" i="1"/>
  <c r="H40" i="1"/>
  <c r="G37" i="1"/>
  <c r="G38" i="1"/>
  <c r="G39" i="1"/>
  <c r="G40" i="1"/>
  <c r="B40" i="1"/>
  <c r="B39" i="1"/>
  <c r="G6" i="1"/>
  <c r="H6" i="1"/>
  <c r="H36" i="1"/>
  <c r="G32" i="1"/>
  <c r="G33" i="1"/>
  <c r="B35" i="1"/>
  <c r="G35" i="1" s="1"/>
  <c r="B34" i="1"/>
  <c r="H34" i="1" s="1"/>
  <c r="H33" i="1"/>
  <c r="H32" i="1"/>
  <c r="H31" i="1"/>
  <c r="H5" i="1"/>
  <c r="G5" i="1"/>
  <c r="G34" i="1" l="1"/>
  <c r="H35" i="1"/>
  <c r="G36" i="1"/>
  <c r="G31" i="1"/>
  <c r="B30" i="1"/>
  <c r="H30" i="1" s="1"/>
  <c r="B29" i="1"/>
  <c r="H29" i="1" s="1"/>
  <c r="H28" i="1"/>
  <c r="G28" i="1"/>
  <c r="H27" i="1"/>
  <c r="G27" i="1"/>
  <c r="G7" i="1"/>
  <c r="G9" i="1"/>
  <c r="G10" i="1"/>
  <c r="G11" i="1"/>
  <c r="G12" i="1"/>
  <c r="G23" i="1"/>
  <c r="G24" i="1"/>
  <c r="G25" i="1"/>
  <c r="G26" i="1"/>
  <c r="H26" i="1"/>
  <c r="H4" i="1"/>
  <c r="G4" i="1"/>
  <c r="H25" i="1"/>
  <c r="H24" i="1"/>
  <c r="B14" i="1"/>
  <c r="G14" i="1" s="1"/>
  <c r="B13" i="1"/>
  <c r="H13" i="1" s="1"/>
  <c r="H11" i="1"/>
  <c r="H12" i="1"/>
  <c r="H14" i="1"/>
  <c r="H23" i="1"/>
  <c r="B8" i="1"/>
  <c r="G8" i="1" s="1"/>
  <c r="G13" i="1" l="1"/>
  <c r="G30" i="1"/>
  <c r="G29" i="1"/>
  <c r="H8" i="1"/>
  <c r="H9" i="1"/>
  <c r="H10" i="1"/>
  <c r="H7" i="1" l="1"/>
  <c r="H3" i="1"/>
  <c r="G3" i="1" l="1"/>
</calcChain>
</file>

<file path=xl/sharedStrings.xml><?xml version="1.0" encoding="utf-8"?>
<sst xmlns="http://schemas.openxmlformats.org/spreadsheetml/2006/main" count="164" uniqueCount="15">
  <si>
    <t>a</t>
  </si>
  <si>
    <t>w</t>
  </si>
  <si>
    <t>dist-type</t>
  </si>
  <si>
    <t>sd</t>
  </si>
  <si>
    <t>sax</t>
  </si>
  <si>
    <t>norm</t>
  </si>
  <si>
    <t>Bit</t>
  </si>
  <si>
    <t>NA</t>
  </si>
  <si>
    <t>name</t>
  </si>
  <si>
    <t>LUT</t>
  </si>
  <si>
    <t>a_lrr</t>
  </si>
  <si>
    <t>lrrsaxres</t>
  </si>
  <si>
    <t>paa</t>
  </si>
  <si>
    <t>lrrpaa</t>
  </si>
  <si>
    <t>1d_sax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</si>
</sst>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H23" sqref="B23:H23"/>
    </sheetView>
  </sheetViews>
  <sheetFormatPr baseColWidth="10" defaultRowHeight="15" x14ac:dyDescent="0.25"/>
  <cols>
    <col min="3" max="3" width="13.85546875" customWidth="1"/>
  </cols>
  <sheetData>
    <row r="1" spans="1:9" x14ac:dyDescent="0.25">
      <c r="A1" t="s">
        <v>8</v>
      </c>
      <c r="B1" t="s">
        <v>10</v>
      </c>
      <c r="C1" t="s">
        <v>0</v>
      </c>
      <c r="D1" t="s">
        <v>1</v>
      </c>
      <c r="E1" t="s">
        <v>2</v>
      </c>
      <c r="F1" t="s">
        <v>3</v>
      </c>
      <c r="G1" t="s">
        <v>6</v>
      </c>
      <c r="H1" t="s">
        <v>9</v>
      </c>
    </row>
    <row r="2" spans="1:9" x14ac:dyDescent="0.25">
      <c r="A2" t="s">
        <v>4</v>
      </c>
      <c r="C2">
        <f t="shared" ref="C2" si="0">ROUNDDOWN(2^(G2/D2),0)</f>
        <v>423</v>
      </c>
      <c r="D2">
        <v>11</v>
      </c>
      <c r="E2" t="s">
        <v>5</v>
      </c>
      <c r="F2">
        <v>1</v>
      </c>
      <c r="G2">
        <v>96</v>
      </c>
      <c r="H2">
        <f t="shared" ref="H2" si="1">C2*C2</f>
        <v>178929</v>
      </c>
    </row>
    <row r="3" spans="1:9" x14ac:dyDescent="0.25">
      <c r="A3" t="s">
        <v>4</v>
      </c>
      <c r="C3">
        <f t="shared" ref="C3:C4" si="2">ROUNDDOWN(2^(G3/D3),0)</f>
        <v>256</v>
      </c>
      <c r="D3">
        <v>12</v>
      </c>
      <c r="E3" t="s">
        <v>5</v>
      </c>
      <c r="F3">
        <v>1</v>
      </c>
      <c r="G3">
        <v>96</v>
      </c>
      <c r="H3">
        <f t="shared" ref="H3:H4" si="3">C3*C3</f>
        <v>65536</v>
      </c>
    </row>
    <row r="4" spans="1:9" x14ac:dyDescent="0.25">
      <c r="A4" t="s">
        <v>4</v>
      </c>
      <c r="C4">
        <f t="shared" si="2"/>
        <v>7</v>
      </c>
      <c r="D4">
        <v>33</v>
      </c>
      <c r="E4" t="s">
        <v>5</v>
      </c>
      <c r="F4">
        <v>1</v>
      </c>
      <c r="G4">
        <v>96</v>
      </c>
      <c r="H4">
        <f t="shared" si="3"/>
        <v>49</v>
      </c>
    </row>
    <row r="5" spans="1:9" x14ac:dyDescent="0.25">
      <c r="A5" t="s">
        <v>11</v>
      </c>
      <c r="B5">
        <v>32</v>
      </c>
      <c r="C5">
        <f t="shared" ref="C5" si="4">ROUNDDOWN(2^(((G5-LOG(B5,2))/D5)),0)</f>
        <v>309</v>
      </c>
      <c r="D5">
        <v>11</v>
      </c>
      <c r="E5" t="s">
        <v>5</v>
      </c>
      <c r="F5" t="s">
        <v>7</v>
      </c>
      <c r="G5">
        <v>96</v>
      </c>
      <c r="H5">
        <f t="shared" ref="H5" si="5">B5^2</f>
        <v>1024</v>
      </c>
      <c r="I5">
        <f t="shared" ref="I5" si="6">C5^2</f>
        <v>95481</v>
      </c>
    </row>
    <row r="6" spans="1:9" x14ac:dyDescent="0.25">
      <c r="A6" t="s">
        <v>11</v>
      </c>
      <c r="B6">
        <v>32</v>
      </c>
      <c r="C6">
        <f t="shared" ref="C6" si="7">ROUNDDOWN(2^(((G6-LOG(B6,2))/D6)),0)</f>
        <v>191</v>
      </c>
      <c r="D6">
        <v>12</v>
      </c>
      <c r="E6" t="s">
        <v>5</v>
      </c>
      <c r="F6" t="s">
        <v>7</v>
      </c>
      <c r="G6">
        <v>96</v>
      </c>
      <c r="H6">
        <f t="shared" ref="H6:I6" si="8">B6^2</f>
        <v>1024</v>
      </c>
      <c r="I6">
        <f t="shared" si="8"/>
        <v>36481</v>
      </c>
    </row>
    <row r="7" spans="1:9" x14ac:dyDescent="0.25">
      <c r="A7" t="s">
        <v>11</v>
      </c>
      <c r="B7">
        <v>32</v>
      </c>
      <c r="C7">
        <f t="shared" ref="C7:C9" si="9">ROUNDDOWN(2^(((G7-LOG(B7,2))/D7)),0)</f>
        <v>6</v>
      </c>
      <c r="D7">
        <v>33</v>
      </c>
      <c r="E7" t="s">
        <v>5</v>
      </c>
      <c r="F7" t="s">
        <v>7</v>
      </c>
      <c r="G7">
        <v>96</v>
      </c>
      <c r="H7">
        <f t="shared" ref="H7:H9" si="10">B7^2</f>
        <v>1024</v>
      </c>
      <c r="I7">
        <f t="shared" ref="I7:I9" si="11">C7^2</f>
        <v>36</v>
      </c>
    </row>
    <row r="8" spans="1:9" x14ac:dyDescent="0.25">
      <c r="A8" t="s">
        <v>11</v>
      </c>
      <c r="B8">
        <v>128</v>
      </c>
      <c r="C8">
        <f t="shared" si="9"/>
        <v>272</v>
      </c>
      <c r="D8">
        <v>11</v>
      </c>
      <c r="E8" t="s">
        <v>5</v>
      </c>
      <c r="F8" t="s">
        <v>7</v>
      </c>
      <c r="G8">
        <v>96</v>
      </c>
      <c r="H8">
        <f t="shared" si="10"/>
        <v>16384</v>
      </c>
      <c r="I8">
        <f t="shared" si="11"/>
        <v>73984</v>
      </c>
    </row>
    <row r="9" spans="1:9" x14ac:dyDescent="0.25">
      <c r="A9" t="s">
        <v>11</v>
      </c>
      <c r="B9">
        <v>128</v>
      </c>
      <c r="C9">
        <f t="shared" si="9"/>
        <v>170</v>
      </c>
      <c r="D9">
        <v>12</v>
      </c>
      <c r="E9" t="s">
        <v>5</v>
      </c>
      <c r="F9" t="s">
        <v>7</v>
      </c>
      <c r="G9">
        <v>96</v>
      </c>
      <c r="H9">
        <f t="shared" si="10"/>
        <v>16384</v>
      </c>
      <c r="I9">
        <f t="shared" si="11"/>
        <v>28900</v>
      </c>
    </row>
    <row r="10" spans="1:9" x14ac:dyDescent="0.25">
      <c r="A10" t="s">
        <v>11</v>
      </c>
      <c r="B10">
        <v>128</v>
      </c>
      <c r="C10">
        <f t="shared" ref="C10:C12" si="12">ROUNDDOWN(2^(((G10-LOG(B10,2))/D10)),0)</f>
        <v>6</v>
      </c>
      <c r="D10">
        <v>33</v>
      </c>
      <c r="E10" t="s">
        <v>5</v>
      </c>
      <c r="F10" t="s">
        <v>7</v>
      </c>
      <c r="G10">
        <v>96</v>
      </c>
      <c r="H10">
        <f t="shared" ref="H10:H12" si="13">B10^2</f>
        <v>16384</v>
      </c>
      <c r="I10">
        <f t="shared" ref="I10:I12" si="14">C10^2</f>
        <v>36</v>
      </c>
    </row>
    <row r="11" spans="1:9" x14ac:dyDescent="0.25">
      <c r="A11" t="s">
        <v>11</v>
      </c>
      <c r="B11">
        <v>1024</v>
      </c>
      <c r="C11">
        <f t="shared" si="12"/>
        <v>225</v>
      </c>
      <c r="D11">
        <v>11</v>
      </c>
      <c r="E11" t="s">
        <v>5</v>
      </c>
      <c r="F11" t="s">
        <v>7</v>
      </c>
      <c r="G11">
        <v>96</v>
      </c>
      <c r="H11">
        <f t="shared" si="13"/>
        <v>1048576</v>
      </c>
      <c r="I11">
        <f t="shared" si="14"/>
        <v>50625</v>
      </c>
    </row>
    <row r="12" spans="1:9" x14ac:dyDescent="0.25">
      <c r="A12" t="s">
        <v>11</v>
      </c>
      <c r="B12">
        <v>1024</v>
      </c>
      <c r="C12">
        <f t="shared" si="12"/>
        <v>143</v>
      </c>
      <c r="D12">
        <v>12</v>
      </c>
      <c r="E12" t="s">
        <v>5</v>
      </c>
      <c r="F12" t="s">
        <v>7</v>
      </c>
      <c r="G12">
        <v>96</v>
      </c>
      <c r="H12">
        <f t="shared" si="13"/>
        <v>1048576</v>
      </c>
      <c r="I12">
        <f t="shared" si="14"/>
        <v>20449</v>
      </c>
    </row>
    <row r="13" spans="1:9" x14ac:dyDescent="0.25">
      <c r="A13" t="s">
        <v>11</v>
      </c>
      <c r="B13">
        <v>1024</v>
      </c>
      <c r="C13">
        <f t="shared" ref="C13:C15" si="15">ROUNDDOWN(2^(((G13-LOG(B13,2))/D13)),0)</f>
        <v>6</v>
      </c>
      <c r="D13">
        <v>33</v>
      </c>
      <c r="E13" t="s">
        <v>5</v>
      </c>
      <c r="F13" t="s">
        <v>7</v>
      </c>
      <c r="G13">
        <v>96</v>
      </c>
      <c r="H13">
        <f t="shared" ref="H13:H15" si="16">B13^2</f>
        <v>1048576</v>
      </c>
      <c r="I13">
        <f t="shared" ref="I13:I15" si="17">C13^2</f>
        <v>36</v>
      </c>
    </row>
    <row r="14" spans="1:9" x14ac:dyDescent="0.25">
      <c r="A14" t="s">
        <v>11</v>
      </c>
      <c r="B14">
        <v>1024</v>
      </c>
      <c r="C14">
        <f t="shared" si="15"/>
        <v>225</v>
      </c>
      <c r="D14">
        <v>11</v>
      </c>
      <c r="E14" t="s">
        <v>5</v>
      </c>
      <c r="F14">
        <v>1</v>
      </c>
      <c r="G14">
        <v>96</v>
      </c>
      <c r="H14">
        <f t="shared" si="16"/>
        <v>1048576</v>
      </c>
      <c r="I14">
        <f t="shared" si="17"/>
        <v>50625</v>
      </c>
    </row>
    <row r="15" spans="1:9" x14ac:dyDescent="0.25">
      <c r="A15" t="s">
        <v>11</v>
      </c>
      <c r="B15">
        <v>1024</v>
      </c>
      <c r="C15">
        <f t="shared" si="15"/>
        <v>143</v>
      </c>
      <c r="D15">
        <v>12</v>
      </c>
      <c r="E15" t="s">
        <v>5</v>
      </c>
      <c r="F15">
        <v>1</v>
      </c>
      <c r="G15">
        <v>96</v>
      </c>
      <c r="H15">
        <f t="shared" si="16"/>
        <v>1048576</v>
      </c>
      <c r="I15">
        <f t="shared" si="17"/>
        <v>20449</v>
      </c>
    </row>
    <row r="16" spans="1:9" x14ac:dyDescent="0.25">
      <c r="A16" t="s">
        <v>11</v>
      </c>
      <c r="B16">
        <v>1024</v>
      </c>
      <c r="C16">
        <f t="shared" ref="C16:C19" si="18">ROUNDDOWN(2^(((G16-LOG(B16,2))/D16)),0)</f>
        <v>6</v>
      </c>
      <c r="D16">
        <v>33</v>
      </c>
      <c r="E16" t="s">
        <v>5</v>
      </c>
      <c r="F16">
        <v>1</v>
      </c>
      <c r="G16">
        <v>96</v>
      </c>
      <c r="H16">
        <f t="shared" ref="H16:H19" si="19">B16^2</f>
        <v>1048576</v>
      </c>
      <c r="I16">
        <f t="shared" ref="I16:I19" si="20">C16^2</f>
        <v>36</v>
      </c>
    </row>
    <row r="17" spans="1:9" x14ac:dyDescent="0.25">
      <c r="A17" t="s">
        <v>11</v>
      </c>
      <c r="B17">
        <v>1024</v>
      </c>
      <c r="C17">
        <f t="shared" si="18"/>
        <v>225</v>
      </c>
      <c r="D17">
        <v>11</v>
      </c>
      <c r="E17" t="s">
        <v>5</v>
      </c>
      <c r="F17">
        <v>0.8</v>
      </c>
      <c r="G17">
        <v>96</v>
      </c>
      <c r="H17">
        <f t="shared" si="19"/>
        <v>1048576</v>
      </c>
      <c r="I17">
        <f t="shared" si="20"/>
        <v>50625</v>
      </c>
    </row>
    <row r="18" spans="1:9" x14ac:dyDescent="0.25">
      <c r="A18" t="s">
        <v>11</v>
      </c>
      <c r="B18">
        <v>1024</v>
      </c>
      <c r="C18">
        <f t="shared" si="18"/>
        <v>143</v>
      </c>
      <c r="D18">
        <v>12</v>
      </c>
      <c r="E18" t="s">
        <v>5</v>
      </c>
      <c r="F18">
        <v>0.8</v>
      </c>
      <c r="G18">
        <v>96</v>
      </c>
      <c r="H18">
        <f t="shared" si="19"/>
        <v>1048576</v>
      </c>
      <c r="I18">
        <f t="shared" si="20"/>
        <v>20449</v>
      </c>
    </row>
    <row r="19" spans="1:9" x14ac:dyDescent="0.25">
      <c r="A19" t="s">
        <v>11</v>
      </c>
      <c r="B19">
        <v>1024</v>
      </c>
      <c r="C19">
        <f t="shared" si="18"/>
        <v>6</v>
      </c>
      <c r="D19">
        <v>33</v>
      </c>
      <c r="E19" t="s">
        <v>5</v>
      </c>
      <c r="F19">
        <v>0.8</v>
      </c>
      <c r="G19">
        <v>96</v>
      </c>
      <c r="H19">
        <f t="shared" si="19"/>
        <v>1048576</v>
      </c>
      <c r="I19">
        <f t="shared" si="20"/>
        <v>36</v>
      </c>
    </row>
    <row r="20" spans="1:9" x14ac:dyDescent="0.25">
      <c r="A20" t="s">
        <v>11</v>
      </c>
      <c r="B20">
        <v>1024</v>
      </c>
      <c r="C20">
        <f t="shared" ref="C20:C22" si="21">ROUNDDOWN(2^(((G20-LOG(B20,2))/D20)),0)</f>
        <v>225</v>
      </c>
      <c r="D20">
        <v>11</v>
      </c>
      <c r="E20" t="s">
        <v>5</v>
      </c>
      <c r="F20">
        <v>0.75</v>
      </c>
      <c r="G20">
        <v>96</v>
      </c>
      <c r="H20">
        <f t="shared" ref="H20:H22" si="22">B20^2</f>
        <v>1048576</v>
      </c>
      <c r="I20">
        <f t="shared" ref="I20:I22" si="23">C20^2</f>
        <v>50625</v>
      </c>
    </row>
    <row r="21" spans="1:9" x14ac:dyDescent="0.25">
      <c r="A21" t="s">
        <v>11</v>
      </c>
      <c r="B21">
        <v>1024</v>
      </c>
      <c r="C21">
        <f t="shared" si="21"/>
        <v>143</v>
      </c>
      <c r="D21">
        <v>12</v>
      </c>
      <c r="E21" t="s">
        <v>5</v>
      </c>
      <c r="F21">
        <v>0.75</v>
      </c>
      <c r="G21">
        <v>96</v>
      </c>
      <c r="H21">
        <f t="shared" si="22"/>
        <v>1048576</v>
      </c>
      <c r="I21">
        <f t="shared" si="23"/>
        <v>20449</v>
      </c>
    </row>
    <row r="22" spans="1:9" x14ac:dyDescent="0.25">
      <c r="A22" t="s">
        <v>11</v>
      </c>
      <c r="B22">
        <v>1024</v>
      </c>
      <c r="C22">
        <f t="shared" si="21"/>
        <v>6</v>
      </c>
      <c r="D22">
        <v>33</v>
      </c>
      <c r="E22" t="s">
        <v>5</v>
      </c>
      <c r="F22">
        <v>0.75</v>
      </c>
      <c r="G22">
        <v>96</v>
      </c>
      <c r="H22">
        <f t="shared" si="22"/>
        <v>1048576</v>
      </c>
      <c r="I22">
        <f t="shared" si="23"/>
        <v>36</v>
      </c>
    </row>
    <row r="23" spans="1:9" x14ac:dyDescent="0.25">
      <c r="A23" t="s">
        <v>14</v>
      </c>
      <c r="B23">
        <v>4</v>
      </c>
      <c r="C23">
        <f>ROUNDDOWN(2^((G23-LOG(B23,2)*D23)/D23),0)</f>
        <v>105</v>
      </c>
      <c r="D23">
        <v>11</v>
      </c>
      <c r="E23" t="s">
        <v>5</v>
      </c>
      <c r="F23">
        <v>1</v>
      </c>
      <c r="G23">
        <v>96</v>
      </c>
      <c r="H23">
        <f>C23^2+B23^2</f>
        <v>11041</v>
      </c>
    </row>
    <row r="24" spans="1:9" x14ac:dyDescent="0.25">
      <c r="A24" t="s">
        <v>14</v>
      </c>
      <c r="B24">
        <v>4</v>
      </c>
      <c r="C24">
        <f t="shared" ref="C24:C32" si="24">ROUNDDOWN(2^((G24-LOG(B24,2)*D24)/D24),0)</f>
        <v>64</v>
      </c>
      <c r="D24">
        <v>12</v>
      </c>
      <c r="E24" t="s">
        <v>5</v>
      </c>
      <c r="F24">
        <v>1</v>
      </c>
      <c r="G24">
        <v>96</v>
      </c>
      <c r="H24">
        <f t="shared" ref="H24:H32" si="25">C24^2+B24^2</f>
        <v>4112</v>
      </c>
    </row>
    <row r="25" spans="1:9" x14ac:dyDescent="0.25">
      <c r="A25" t="s">
        <v>14</v>
      </c>
      <c r="B25">
        <v>8</v>
      </c>
      <c r="C25">
        <f t="shared" si="24"/>
        <v>52</v>
      </c>
      <c r="D25">
        <v>11</v>
      </c>
      <c r="E25" t="s">
        <v>5</v>
      </c>
      <c r="F25">
        <v>1</v>
      </c>
      <c r="G25">
        <v>96</v>
      </c>
      <c r="H25">
        <f t="shared" si="25"/>
        <v>2768</v>
      </c>
    </row>
    <row r="26" spans="1:9" x14ac:dyDescent="0.25">
      <c r="A26" t="s">
        <v>14</v>
      </c>
      <c r="B26">
        <v>8</v>
      </c>
      <c r="C26">
        <f t="shared" si="24"/>
        <v>32</v>
      </c>
      <c r="D26">
        <v>12</v>
      </c>
      <c r="E26" t="s">
        <v>5</v>
      </c>
      <c r="F26">
        <v>1</v>
      </c>
      <c r="G26">
        <v>96</v>
      </c>
      <c r="H26">
        <f t="shared" si="25"/>
        <v>1088</v>
      </c>
    </row>
    <row r="27" spans="1:9" x14ac:dyDescent="0.25">
      <c r="A27" t="s">
        <v>14</v>
      </c>
      <c r="B27">
        <v>16</v>
      </c>
      <c r="C27">
        <f t="shared" si="24"/>
        <v>26</v>
      </c>
      <c r="D27">
        <v>11</v>
      </c>
      <c r="E27" t="s">
        <v>5</v>
      </c>
      <c r="F27">
        <v>1</v>
      </c>
      <c r="G27">
        <v>96</v>
      </c>
      <c r="H27">
        <f t="shared" si="25"/>
        <v>932</v>
      </c>
    </row>
    <row r="28" spans="1:9" x14ac:dyDescent="0.25">
      <c r="A28" t="s">
        <v>14</v>
      </c>
      <c r="B28">
        <v>16</v>
      </c>
      <c r="C28">
        <f t="shared" si="24"/>
        <v>16</v>
      </c>
      <c r="D28">
        <v>12</v>
      </c>
      <c r="E28" t="s">
        <v>5</v>
      </c>
      <c r="F28">
        <v>1</v>
      </c>
      <c r="G28">
        <v>96</v>
      </c>
      <c r="H28">
        <f t="shared" si="25"/>
        <v>512</v>
      </c>
    </row>
    <row r="29" spans="1:9" x14ac:dyDescent="0.25">
      <c r="A29" t="s">
        <v>14</v>
      </c>
      <c r="B29">
        <v>32</v>
      </c>
      <c r="C29">
        <f t="shared" si="24"/>
        <v>13</v>
      </c>
      <c r="D29">
        <v>11</v>
      </c>
      <c r="E29" t="s">
        <v>5</v>
      </c>
      <c r="F29">
        <v>1</v>
      </c>
      <c r="G29">
        <v>96</v>
      </c>
      <c r="H29">
        <f t="shared" si="25"/>
        <v>1193</v>
      </c>
    </row>
    <row r="30" spans="1:9" x14ac:dyDescent="0.25">
      <c r="A30" t="s">
        <v>14</v>
      </c>
      <c r="B30">
        <v>32</v>
      </c>
      <c r="C30">
        <f t="shared" si="24"/>
        <v>8</v>
      </c>
      <c r="D30">
        <v>12</v>
      </c>
      <c r="E30" t="s">
        <v>5</v>
      </c>
      <c r="F30">
        <v>1</v>
      </c>
      <c r="G30">
        <v>96</v>
      </c>
      <c r="H30">
        <f t="shared" si="25"/>
        <v>1088</v>
      </c>
    </row>
    <row r="31" spans="1:9" x14ac:dyDescent="0.25">
      <c r="A31" t="s">
        <v>14</v>
      </c>
      <c r="B31">
        <v>64</v>
      </c>
      <c r="C31">
        <f t="shared" si="24"/>
        <v>6</v>
      </c>
      <c r="D31">
        <v>11</v>
      </c>
      <c r="E31" t="s">
        <v>5</v>
      </c>
      <c r="F31">
        <v>1</v>
      </c>
      <c r="G31">
        <v>96</v>
      </c>
      <c r="H31">
        <f t="shared" si="25"/>
        <v>4132</v>
      </c>
    </row>
    <row r="32" spans="1:9" x14ac:dyDescent="0.25">
      <c r="A32" t="s">
        <v>14</v>
      </c>
      <c r="B32">
        <v>64</v>
      </c>
      <c r="C32">
        <f t="shared" si="24"/>
        <v>4</v>
      </c>
      <c r="D32">
        <v>12</v>
      </c>
      <c r="E32" t="s">
        <v>5</v>
      </c>
      <c r="F32">
        <v>1</v>
      </c>
      <c r="G32">
        <v>96</v>
      </c>
      <c r="H32">
        <f t="shared" si="25"/>
        <v>4112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A3" sqref="A3:H5"/>
    </sheetView>
  </sheetViews>
  <sheetFormatPr baseColWidth="10" defaultRowHeight="15" x14ac:dyDescent="0.25"/>
  <cols>
    <col min="2" max="2" width="12" bestFit="1" customWidth="1"/>
    <col min="8" max="8" width="15.42578125" customWidth="1"/>
  </cols>
  <sheetData>
    <row r="1" spans="1:8" x14ac:dyDescent="0.25">
      <c r="A1" t="s">
        <v>8</v>
      </c>
      <c r="B1" t="s">
        <v>10</v>
      </c>
      <c r="C1" t="s">
        <v>0</v>
      </c>
      <c r="D1" t="s">
        <v>1</v>
      </c>
      <c r="E1" t="s">
        <v>2</v>
      </c>
      <c r="F1" t="s">
        <v>3</v>
      </c>
      <c r="G1" t="s">
        <v>6</v>
      </c>
      <c r="H1" t="s">
        <v>9</v>
      </c>
    </row>
    <row r="2" spans="1:8" x14ac:dyDescent="0.25">
      <c r="A2" t="s">
        <v>12</v>
      </c>
      <c r="D2">
        <v>12</v>
      </c>
    </row>
    <row r="3" spans="1:8" x14ac:dyDescent="0.25">
      <c r="A3" t="s">
        <v>4</v>
      </c>
      <c r="C3">
        <v>256</v>
      </c>
      <c r="D3">
        <v>12</v>
      </c>
      <c r="E3" t="s">
        <v>5</v>
      </c>
      <c r="F3">
        <v>1</v>
      </c>
      <c r="G3">
        <f t="shared" ref="G3" si="0">ROUND(LOG(C3,2)*D3,0)</f>
        <v>96</v>
      </c>
      <c r="H3">
        <f t="shared" ref="H3" si="1">C3*C3</f>
        <v>65536</v>
      </c>
    </row>
    <row r="4" spans="1:8" x14ac:dyDescent="0.25">
      <c r="A4" t="s">
        <v>4</v>
      </c>
      <c r="C4">
        <v>256</v>
      </c>
      <c r="D4">
        <v>6</v>
      </c>
      <c r="E4" t="s">
        <v>5</v>
      </c>
      <c r="F4">
        <v>1</v>
      </c>
      <c r="G4">
        <f t="shared" ref="G4" si="2">ROUND(LOG(C4,2)*D4,0)</f>
        <v>48</v>
      </c>
      <c r="H4">
        <f t="shared" ref="H4" si="3">C4*C4</f>
        <v>65536</v>
      </c>
    </row>
    <row r="5" spans="1:8" x14ac:dyDescent="0.25">
      <c r="A5" t="s">
        <v>4</v>
      </c>
      <c r="C5">
        <v>256</v>
      </c>
      <c r="D5">
        <v>33</v>
      </c>
      <c r="E5" t="s">
        <v>5</v>
      </c>
      <c r="F5">
        <v>1</v>
      </c>
      <c r="G5">
        <f t="shared" ref="G5" si="4">ROUND(LOG(C5,2)*D5,0)</f>
        <v>264</v>
      </c>
      <c r="H5">
        <f t="shared" ref="H5" si="5">C5*C5</f>
        <v>65536</v>
      </c>
    </row>
    <row r="6" spans="1:8" x14ac:dyDescent="0.25">
      <c r="A6" t="s">
        <v>13</v>
      </c>
      <c r="D6">
        <v>12</v>
      </c>
      <c r="G6" t="e">
        <f t="shared" ref="G6" si="6">ROUND(LOG(C6,2)*D6,0)</f>
        <v>#NUM!</v>
      </c>
      <c r="H6">
        <f t="shared" ref="H6" si="7">C6*C6</f>
        <v>0</v>
      </c>
    </row>
    <row r="7" spans="1:8" x14ac:dyDescent="0.25">
      <c r="A7" t="s">
        <v>11</v>
      </c>
      <c r="B7">
        <v>16</v>
      </c>
      <c r="C7">
        <v>203</v>
      </c>
      <c r="D7">
        <v>12</v>
      </c>
      <c r="E7" t="s">
        <v>5</v>
      </c>
      <c r="F7">
        <v>0.46549309999999999</v>
      </c>
      <c r="G7">
        <f t="shared" ref="G7:G25" si="8">ROUND(LOG(B7,2) + LOG(C7,2)*D7,0)</f>
        <v>96</v>
      </c>
      <c r="H7">
        <f>B7^2*C7^2</f>
        <v>10549504</v>
      </c>
    </row>
    <row r="8" spans="1:8" x14ac:dyDescent="0.25">
      <c r="A8" t="s">
        <v>11</v>
      </c>
      <c r="B8">
        <f>2^8</f>
        <v>256</v>
      </c>
      <c r="C8">
        <v>161</v>
      </c>
      <c r="D8">
        <v>12</v>
      </c>
      <c r="E8" t="s">
        <v>5</v>
      </c>
      <c r="F8">
        <v>0.46549309999999999</v>
      </c>
      <c r="G8">
        <f t="shared" si="8"/>
        <v>96</v>
      </c>
      <c r="H8">
        <f t="shared" ref="H8:H10" si="9">B8^2*C8^2</f>
        <v>1698758656</v>
      </c>
    </row>
    <row r="9" spans="1:8" x14ac:dyDescent="0.25">
      <c r="A9" t="s">
        <v>11</v>
      </c>
      <c r="B9">
        <v>512</v>
      </c>
      <c r="C9">
        <v>152</v>
      </c>
      <c r="D9">
        <v>12</v>
      </c>
      <c r="E9" t="s">
        <v>5</v>
      </c>
      <c r="F9">
        <v>0.46549309999999999</v>
      </c>
      <c r="G9">
        <f t="shared" si="8"/>
        <v>96</v>
      </c>
      <c r="H9">
        <f t="shared" si="9"/>
        <v>6056574976</v>
      </c>
    </row>
    <row r="10" spans="1:8" x14ac:dyDescent="0.25">
      <c r="A10" t="s">
        <v>11</v>
      </c>
      <c r="B10">
        <v>1024</v>
      </c>
      <c r="C10">
        <v>143</v>
      </c>
      <c r="D10">
        <v>12</v>
      </c>
      <c r="E10" t="s">
        <v>5</v>
      </c>
      <c r="F10">
        <v>0.46549309999999999</v>
      </c>
      <c r="G10">
        <f t="shared" si="8"/>
        <v>96</v>
      </c>
      <c r="H10">
        <f t="shared" si="9"/>
        <v>21442330624</v>
      </c>
    </row>
    <row r="11" spans="1:8" x14ac:dyDescent="0.25">
      <c r="A11" t="s">
        <v>11</v>
      </c>
      <c r="B11">
        <v>2048</v>
      </c>
      <c r="C11">
        <v>135</v>
      </c>
      <c r="D11">
        <v>12</v>
      </c>
      <c r="E11" t="s">
        <v>5</v>
      </c>
      <c r="F11">
        <v>0.46549309999999999</v>
      </c>
      <c r="G11">
        <f t="shared" si="8"/>
        <v>96</v>
      </c>
      <c r="H11">
        <f t="shared" ref="H11:H23" si="10">B11^2*C11^2</f>
        <v>76441190400</v>
      </c>
    </row>
    <row r="12" spans="1:8" x14ac:dyDescent="0.25">
      <c r="A12" t="s">
        <v>11</v>
      </c>
      <c r="B12">
        <v>4096</v>
      </c>
      <c r="C12">
        <v>128</v>
      </c>
      <c r="D12">
        <v>12</v>
      </c>
      <c r="E12" t="s">
        <v>5</v>
      </c>
      <c r="F12">
        <v>0.46549309999999999</v>
      </c>
      <c r="G12">
        <f t="shared" si="8"/>
        <v>96</v>
      </c>
      <c r="H12">
        <f t="shared" si="10"/>
        <v>274877906944</v>
      </c>
    </row>
    <row r="13" spans="1:8" x14ac:dyDescent="0.25">
      <c r="A13" t="s">
        <v>11</v>
      </c>
      <c r="B13">
        <f>2^16</f>
        <v>65536</v>
      </c>
      <c r="C13">
        <v>101</v>
      </c>
      <c r="D13">
        <v>12</v>
      </c>
      <c r="E13" t="s">
        <v>5</v>
      </c>
      <c r="F13">
        <v>0.46549309999999999</v>
      </c>
      <c r="G13">
        <f t="shared" si="8"/>
        <v>96</v>
      </c>
      <c r="H13">
        <f t="shared" si="10"/>
        <v>43812961386496</v>
      </c>
    </row>
    <row r="14" spans="1:8" x14ac:dyDescent="0.25">
      <c r="A14" t="s">
        <v>11</v>
      </c>
      <c r="B14">
        <f>2^20</f>
        <v>1048576</v>
      </c>
      <c r="C14">
        <v>80</v>
      </c>
      <c r="D14">
        <v>12</v>
      </c>
      <c r="E14" t="s">
        <v>5</v>
      </c>
      <c r="F14">
        <v>0.46549309999999999</v>
      </c>
      <c r="G14">
        <f t="shared" si="8"/>
        <v>96</v>
      </c>
      <c r="H14">
        <f t="shared" si="10"/>
        <v>7036874417766400</v>
      </c>
    </row>
    <row r="15" spans="1:8" x14ac:dyDescent="0.25">
      <c r="A15" t="s">
        <v>11</v>
      </c>
      <c r="B15">
        <v>16</v>
      </c>
      <c r="C15">
        <v>203</v>
      </c>
      <c r="D15">
        <v>12</v>
      </c>
      <c r="E15" t="s">
        <v>5</v>
      </c>
      <c r="F15">
        <v>1</v>
      </c>
      <c r="G15">
        <f t="shared" ref="G15:G22" si="11">ROUND(LOG(B15,2) + LOG(C15,2)*D15,0)</f>
        <v>96</v>
      </c>
      <c r="H15">
        <f t="shared" si="10"/>
        <v>10549504</v>
      </c>
    </row>
    <row r="16" spans="1:8" x14ac:dyDescent="0.25">
      <c r="A16" t="s">
        <v>11</v>
      </c>
      <c r="B16">
        <f t="shared" ref="B16" si="12">2^8</f>
        <v>256</v>
      </c>
      <c r="C16">
        <v>161</v>
      </c>
      <c r="D16">
        <v>12</v>
      </c>
      <c r="E16" t="s">
        <v>5</v>
      </c>
      <c r="F16">
        <v>1</v>
      </c>
      <c r="G16">
        <f t="shared" si="11"/>
        <v>96</v>
      </c>
      <c r="H16">
        <f t="shared" si="10"/>
        <v>1698758656</v>
      </c>
    </row>
    <row r="17" spans="1:8" x14ac:dyDescent="0.25">
      <c r="A17" t="s">
        <v>11</v>
      </c>
      <c r="B17">
        <v>512</v>
      </c>
      <c r="C17">
        <v>152</v>
      </c>
      <c r="D17">
        <v>12</v>
      </c>
      <c r="E17" t="s">
        <v>5</v>
      </c>
      <c r="F17">
        <v>1</v>
      </c>
      <c r="G17">
        <f t="shared" si="11"/>
        <v>96</v>
      </c>
      <c r="H17">
        <f t="shared" si="10"/>
        <v>6056574976</v>
      </c>
    </row>
    <row r="18" spans="1:8" x14ac:dyDescent="0.25">
      <c r="A18" t="s">
        <v>11</v>
      </c>
      <c r="B18">
        <v>1024</v>
      </c>
      <c r="C18">
        <v>143</v>
      </c>
      <c r="D18">
        <v>12</v>
      </c>
      <c r="E18" t="s">
        <v>5</v>
      </c>
      <c r="F18">
        <v>1</v>
      </c>
      <c r="G18">
        <f t="shared" si="11"/>
        <v>96</v>
      </c>
      <c r="H18">
        <f t="shared" si="10"/>
        <v>21442330624</v>
      </c>
    </row>
    <row r="19" spans="1:8" x14ac:dyDescent="0.25">
      <c r="A19" t="s">
        <v>11</v>
      </c>
      <c r="B19">
        <v>2048</v>
      </c>
      <c r="C19">
        <v>135</v>
      </c>
      <c r="D19">
        <v>12</v>
      </c>
      <c r="E19" t="s">
        <v>5</v>
      </c>
      <c r="F19">
        <v>1</v>
      </c>
      <c r="G19">
        <f t="shared" si="11"/>
        <v>96</v>
      </c>
      <c r="H19">
        <f t="shared" ref="H19:H22" si="13">B19^2*C19^2</f>
        <v>76441190400</v>
      </c>
    </row>
    <row r="20" spans="1:8" x14ac:dyDescent="0.25">
      <c r="A20" t="s">
        <v>11</v>
      </c>
      <c r="B20">
        <v>4096</v>
      </c>
      <c r="C20">
        <v>128</v>
      </c>
      <c r="D20">
        <v>12</v>
      </c>
      <c r="E20" t="s">
        <v>5</v>
      </c>
      <c r="F20">
        <v>1</v>
      </c>
      <c r="G20">
        <f t="shared" si="11"/>
        <v>96</v>
      </c>
      <c r="H20">
        <f t="shared" si="13"/>
        <v>274877906944</v>
      </c>
    </row>
    <row r="21" spans="1:8" x14ac:dyDescent="0.25">
      <c r="A21" t="s">
        <v>11</v>
      </c>
      <c r="B21">
        <f t="shared" ref="B21" si="14">2^16</f>
        <v>65536</v>
      </c>
      <c r="C21">
        <v>101</v>
      </c>
      <c r="D21">
        <v>12</v>
      </c>
      <c r="E21" t="s">
        <v>5</v>
      </c>
      <c r="F21">
        <v>1</v>
      </c>
      <c r="G21">
        <f t="shared" si="11"/>
        <v>96</v>
      </c>
      <c r="H21">
        <f t="shared" si="13"/>
        <v>43812961386496</v>
      </c>
    </row>
    <row r="22" spans="1:8" x14ac:dyDescent="0.25">
      <c r="A22" t="s">
        <v>11</v>
      </c>
      <c r="B22">
        <f t="shared" ref="B22" si="15">2^20</f>
        <v>1048576</v>
      </c>
      <c r="C22">
        <v>80</v>
      </c>
      <c r="D22">
        <v>12</v>
      </c>
      <c r="E22" t="s">
        <v>5</v>
      </c>
      <c r="F22">
        <v>1</v>
      </c>
      <c r="G22">
        <f t="shared" si="11"/>
        <v>96</v>
      </c>
      <c r="H22">
        <f t="shared" si="13"/>
        <v>7036874417766400</v>
      </c>
    </row>
    <row r="23" spans="1:8" x14ac:dyDescent="0.25">
      <c r="A23" t="s">
        <v>11</v>
      </c>
      <c r="B23">
        <v>1024</v>
      </c>
      <c r="C23">
        <v>143</v>
      </c>
      <c r="D23">
        <v>12</v>
      </c>
      <c r="E23" t="s">
        <v>5</v>
      </c>
      <c r="F23">
        <v>1</v>
      </c>
      <c r="G23">
        <f t="shared" si="8"/>
        <v>96</v>
      </c>
      <c r="H23">
        <f t="shared" si="10"/>
        <v>21442330624</v>
      </c>
    </row>
    <row r="24" spans="1:8" x14ac:dyDescent="0.25">
      <c r="A24" t="s">
        <v>11</v>
      </c>
      <c r="B24">
        <v>256</v>
      </c>
      <c r="C24">
        <v>256</v>
      </c>
      <c r="D24">
        <v>12</v>
      </c>
      <c r="E24" t="s">
        <v>5</v>
      </c>
      <c r="F24" t="s">
        <v>7</v>
      </c>
      <c r="G24">
        <f t="shared" si="8"/>
        <v>104</v>
      </c>
      <c r="H24">
        <f t="shared" ref="H24" si="16">B24^2*C24^2</f>
        <v>4294967296</v>
      </c>
    </row>
    <row r="25" spans="1:8" x14ac:dyDescent="0.25">
      <c r="A25" t="s">
        <v>11</v>
      </c>
      <c r="B25">
        <v>256</v>
      </c>
      <c r="C25">
        <v>256</v>
      </c>
      <c r="D25">
        <v>12</v>
      </c>
      <c r="E25" t="s">
        <v>5</v>
      </c>
      <c r="F25">
        <v>0.46549309999999999</v>
      </c>
      <c r="G25">
        <f t="shared" si="8"/>
        <v>104</v>
      </c>
      <c r="H25">
        <f t="shared" ref="H25" si="17">B25^2*C25^2</f>
        <v>4294967296</v>
      </c>
    </row>
    <row r="26" spans="1:8" x14ac:dyDescent="0.25">
      <c r="A26" t="s">
        <v>11</v>
      </c>
      <c r="B26">
        <v>16</v>
      </c>
      <c r="C26">
        <v>161</v>
      </c>
      <c r="D26">
        <v>6</v>
      </c>
      <c r="E26" t="s">
        <v>5</v>
      </c>
      <c r="F26">
        <v>0.38177100000000003</v>
      </c>
      <c r="G26">
        <f t="shared" ref="G26:G31" si="18">ROUND(LOG(B26,2) + LOG(C26,2)*D26,0)</f>
        <v>48</v>
      </c>
      <c r="H26">
        <f t="shared" ref="H26" si="19">B26^2*C26^2</f>
        <v>6635776</v>
      </c>
    </row>
    <row r="27" spans="1:8" x14ac:dyDescent="0.25">
      <c r="A27" t="s">
        <v>11</v>
      </c>
      <c r="B27">
        <v>256</v>
      </c>
      <c r="C27">
        <v>101</v>
      </c>
      <c r="D27">
        <v>6</v>
      </c>
      <c r="E27" t="s">
        <v>5</v>
      </c>
      <c r="F27">
        <v>0.38177100000000003</v>
      </c>
      <c r="G27">
        <f t="shared" si="18"/>
        <v>48</v>
      </c>
      <c r="H27">
        <f t="shared" ref="H27:H29" si="20">B27^2*C27^2</f>
        <v>668532736</v>
      </c>
    </row>
    <row r="28" spans="1:8" x14ac:dyDescent="0.25">
      <c r="A28" t="s">
        <v>11</v>
      </c>
      <c r="B28">
        <v>4096</v>
      </c>
      <c r="C28">
        <v>64</v>
      </c>
      <c r="D28">
        <v>6</v>
      </c>
      <c r="E28" t="s">
        <v>5</v>
      </c>
      <c r="F28">
        <v>0.38177100000000003</v>
      </c>
      <c r="G28">
        <f t="shared" si="18"/>
        <v>48</v>
      </c>
      <c r="H28">
        <f t="shared" si="20"/>
        <v>68719476736</v>
      </c>
    </row>
    <row r="29" spans="1:8" x14ac:dyDescent="0.25">
      <c r="A29" t="s">
        <v>11</v>
      </c>
      <c r="B29">
        <f>2^16</f>
        <v>65536</v>
      </c>
      <c r="C29">
        <v>40</v>
      </c>
      <c r="D29">
        <v>6</v>
      </c>
      <c r="E29" t="s">
        <v>5</v>
      </c>
      <c r="F29">
        <v>0.38177100000000003</v>
      </c>
      <c r="G29">
        <f t="shared" si="18"/>
        <v>48</v>
      </c>
      <c r="H29">
        <f t="shared" si="20"/>
        <v>6871947673600</v>
      </c>
    </row>
    <row r="30" spans="1:8" x14ac:dyDescent="0.25">
      <c r="A30" t="s">
        <v>11</v>
      </c>
      <c r="B30">
        <f>2^20</f>
        <v>1048576</v>
      </c>
      <c r="C30">
        <v>25</v>
      </c>
      <c r="D30">
        <v>6</v>
      </c>
      <c r="E30" t="s">
        <v>5</v>
      </c>
      <c r="F30">
        <v>0.38177100000000003</v>
      </c>
      <c r="G30">
        <f t="shared" si="18"/>
        <v>48</v>
      </c>
      <c r="H30">
        <f t="shared" ref="H30" si="21">B30^2*C30^2</f>
        <v>687194767360000</v>
      </c>
    </row>
    <row r="31" spans="1:8" x14ac:dyDescent="0.25">
      <c r="A31" t="s">
        <v>11</v>
      </c>
      <c r="B31">
        <v>16</v>
      </c>
      <c r="C31">
        <v>235</v>
      </c>
      <c r="D31">
        <v>33</v>
      </c>
      <c r="E31" t="s">
        <v>5</v>
      </c>
      <c r="F31">
        <v>0.48880200000000001</v>
      </c>
      <c r="G31">
        <f t="shared" si="18"/>
        <v>264</v>
      </c>
      <c r="H31">
        <f t="shared" ref="H31:H32" si="22">B31^2*C31^2</f>
        <v>14137600</v>
      </c>
    </row>
    <row r="32" spans="1:8" x14ac:dyDescent="0.25">
      <c r="A32" t="s">
        <v>11</v>
      </c>
      <c r="B32">
        <v>256</v>
      </c>
      <c r="C32">
        <v>216</v>
      </c>
      <c r="D32">
        <v>33</v>
      </c>
      <c r="E32" t="s">
        <v>5</v>
      </c>
      <c r="F32">
        <v>0.48880200000000001</v>
      </c>
      <c r="G32">
        <f t="shared" ref="G32:G35" si="23">ROUND(LOG(B32,2) + LOG(C32,2)*D32,0)</f>
        <v>264</v>
      </c>
      <c r="H32">
        <f t="shared" si="22"/>
        <v>3057647616</v>
      </c>
    </row>
    <row r="33" spans="1:8" x14ac:dyDescent="0.25">
      <c r="A33" t="s">
        <v>11</v>
      </c>
      <c r="B33">
        <v>4096</v>
      </c>
      <c r="C33">
        <v>198</v>
      </c>
      <c r="D33">
        <v>33</v>
      </c>
      <c r="E33" t="s">
        <v>5</v>
      </c>
      <c r="F33">
        <v>0.48880200000000001</v>
      </c>
      <c r="G33">
        <f t="shared" si="23"/>
        <v>264</v>
      </c>
      <c r="H33">
        <f t="shared" ref="H33:H35" si="24">B33^2*C33^2</f>
        <v>657733976064</v>
      </c>
    </row>
    <row r="34" spans="1:8" x14ac:dyDescent="0.25">
      <c r="A34" t="s">
        <v>11</v>
      </c>
      <c r="B34">
        <f>2^16</f>
        <v>65536</v>
      </c>
      <c r="C34">
        <v>182</v>
      </c>
      <c r="D34">
        <v>33</v>
      </c>
      <c r="E34" t="s">
        <v>5</v>
      </c>
      <c r="F34">
        <v>0.48880200000000001</v>
      </c>
      <c r="G34">
        <f t="shared" si="23"/>
        <v>264</v>
      </c>
      <c r="H34">
        <f t="shared" si="24"/>
        <v>142266496712704</v>
      </c>
    </row>
    <row r="35" spans="1:8" x14ac:dyDescent="0.25">
      <c r="A35" t="s">
        <v>11</v>
      </c>
      <c r="B35">
        <f>2^20</f>
        <v>1048576</v>
      </c>
      <c r="C35">
        <v>168</v>
      </c>
      <c r="D35">
        <v>33</v>
      </c>
      <c r="E35" t="s">
        <v>5</v>
      </c>
      <c r="F35">
        <v>0.48880200000000001</v>
      </c>
      <c r="G35">
        <f t="shared" si="23"/>
        <v>264</v>
      </c>
      <c r="H35">
        <f t="shared" si="24"/>
        <v>3.1032616182349824E+16</v>
      </c>
    </row>
    <row r="36" spans="1:8" x14ac:dyDescent="0.25">
      <c r="A36" t="s">
        <v>11</v>
      </c>
      <c r="B36">
        <v>16</v>
      </c>
      <c r="C36">
        <v>256</v>
      </c>
      <c r="D36">
        <v>33</v>
      </c>
      <c r="E36" t="s">
        <v>5</v>
      </c>
      <c r="F36">
        <v>0.48880200000000001</v>
      </c>
      <c r="G36">
        <f t="shared" ref="G36:G40" si="25">ROUND(LOG(B36,2) + LOG(C36,2)*D36,0)</f>
        <v>268</v>
      </c>
      <c r="H36">
        <f>B36^2*C36^2</f>
        <v>16777216</v>
      </c>
    </row>
    <row r="37" spans="1:8" x14ac:dyDescent="0.25">
      <c r="A37" t="s">
        <v>11</v>
      </c>
      <c r="B37">
        <v>256</v>
      </c>
      <c r="C37">
        <v>256</v>
      </c>
      <c r="D37">
        <v>33</v>
      </c>
      <c r="E37" t="s">
        <v>5</v>
      </c>
      <c r="F37">
        <v>0.48880200000000001</v>
      </c>
      <c r="G37">
        <f t="shared" si="25"/>
        <v>272</v>
      </c>
      <c r="H37">
        <f t="shared" ref="H37:H40" si="26">B37^2*C37^2</f>
        <v>4294967296</v>
      </c>
    </row>
    <row r="38" spans="1:8" x14ac:dyDescent="0.25">
      <c r="A38" t="s">
        <v>11</v>
      </c>
      <c r="B38">
        <v>4096</v>
      </c>
      <c r="C38">
        <v>256</v>
      </c>
      <c r="D38">
        <v>33</v>
      </c>
      <c r="E38" t="s">
        <v>5</v>
      </c>
      <c r="F38">
        <v>0.48880200000000001</v>
      </c>
      <c r="G38">
        <f t="shared" si="25"/>
        <v>276</v>
      </c>
      <c r="H38">
        <f t="shared" si="26"/>
        <v>1099511627776</v>
      </c>
    </row>
    <row r="39" spans="1:8" x14ac:dyDescent="0.25">
      <c r="A39" t="s">
        <v>11</v>
      </c>
      <c r="B39">
        <f>2^16</f>
        <v>65536</v>
      </c>
      <c r="C39">
        <v>256</v>
      </c>
      <c r="D39">
        <v>33</v>
      </c>
      <c r="E39" t="s">
        <v>5</v>
      </c>
      <c r="F39">
        <v>0.48880200000000001</v>
      </c>
      <c r="G39">
        <f t="shared" si="25"/>
        <v>280</v>
      </c>
      <c r="H39">
        <f t="shared" si="26"/>
        <v>281474976710656</v>
      </c>
    </row>
    <row r="40" spans="1:8" x14ac:dyDescent="0.25">
      <c r="A40" t="s">
        <v>11</v>
      </c>
      <c r="B40">
        <f>2^20</f>
        <v>1048576</v>
      </c>
      <c r="C40">
        <v>256</v>
      </c>
      <c r="D40">
        <v>33</v>
      </c>
      <c r="E40" t="s">
        <v>5</v>
      </c>
      <c r="F40">
        <v>0.48880200000000001</v>
      </c>
      <c r="G40">
        <f t="shared" si="25"/>
        <v>284</v>
      </c>
      <c r="H40">
        <f t="shared" si="26"/>
        <v>7.2057594037927936E+16</v>
      </c>
    </row>
  </sheetData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>Technische Universität Dresden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Kegel</dc:creator>
  <cp:lastModifiedBy>Lars Kegel</cp:lastModifiedBy>
  <dcterms:created xsi:type="dcterms:W3CDTF">2019-03-25T07:13:05Z</dcterms:created>
  <dcterms:modified xsi:type="dcterms:W3CDTF">2019-05-01T11:34:02Z</dcterms:modified>
</cp:coreProperties>
</file>