
<file path=[Content_Types].xml><?xml version="1.0" encoding="utf-8"?>
<Types xmlns="http://schemas.openxmlformats.org/package/2006/content-types">
  <Default Extension="vml" ContentType="application/vnd.openxmlformats-officedocument.vmlDrawi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0720" windowHeight="14280"/>
  </bookViews>
  <sheets>
    <sheet name="新更表" sheetId="5" r:id="rId1"/>
    <sheet name="簽到" sheetId="6" r:id="rId2"/>
    <sheet name="分組資料" sheetId="1" r:id="rId3"/>
    <sheet name="轉換" sheetId="7" r:id="rId4"/>
  </sheets>
  <externalReferences>
    <externalReference r:id="rId5"/>
  </externalReferences>
  <definedNames>
    <definedName name="_xlnm._FilterDatabase" localSheetId="0" hidden="1">新更表!$I$1:$I$224</definedName>
    <definedName name="_xlnm._FilterDatabase" localSheetId="1" hidden="1">簽到!$B$4:$E$34</definedName>
    <definedName name="_xlnm.Print_Area" localSheetId="0">新更表!$B$1:$T$34</definedName>
    <definedName name="_xlnm.Print_Area" localSheetId="1">簽到!$A$1:$E$54</definedName>
  </definedNames>
  <calcPr calcId="144525"/>
</workbook>
</file>

<file path=xl/comments1.xml><?xml version="1.0" encoding="utf-8"?>
<comments xmlns="http://schemas.openxmlformats.org/spreadsheetml/2006/main">
  <authors>
    <author>TIGER-XP</author>
    <author>PC2</author>
    <author>MC SYSTEM</author>
  </authors>
  <commentList>
    <comment ref="I3" authorId="0">
      <text>
        <r>
          <rPr>
            <b/>
            <sz val="9"/>
            <rFont val="PMingLiU"/>
            <charset val="136"/>
          </rPr>
          <t>TIGER-XP:</t>
        </r>
        <r>
          <rPr>
            <sz val="9"/>
            <rFont val="PMingLiU"/>
            <charset val="136"/>
          </rPr>
          <t xml:space="preserve">
因B組有兩名雜務離職，故將34033黎愛玲由A組調往B組當值。</t>
        </r>
      </text>
    </comment>
    <comment ref="I5" authorId="1">
      <text>
        <r>
          <rPr>
            <b/>
            <sz val="14"/>
            <rFont val="PMingLiU"/>
            <charset val="136"/>
          </rPr>
          <t>20091031從巴比倫調來法老王
20101113正式離職</t>
        </r>
      </text>
    </comment>
    <comment ref="Q5" authorId="2">
      <text>
        <r>
          <rPr>
            <b/>
            <sz val="9"/>
            <rFont val="PMingLiU"/>
            <charset val="136"/>
          </rPr>
          <t>MC SYSTEM:</t>
        </r>
        <r>
          <rPr>
            <sz val="9"/>
            <rFont val="PMingLiU"/>
            <charset val="136"/>
          </rPr>
          <t xml:space="preserve">
</t>
        </r>
        <r>
          <rPr>
            <sz val="12"/>
            <rFont val="PMingLiU"/>
            <charset val="136"/>
          </rPr>
          <t>2011/10/14正式離職</t>
        </r>
      </text>
    </comment>
    <comment ref="A6" authorId="1">
      <text>
        <r>
          <rPr>
            <b/>
            <sz val="12"/>
            <rFont val="PMingLiU"/>
            <charset val="136"/>
          </rPr>
          <t>20091031從巴比倫調來法老王</t>
        </r>
      </text>
    </comment>
    <comment ref="E6" authorId="1">
      <text>
        <r>
          <rPr>
            <b/>
            <sz val="14"/>
            <rFont val="PMingLiU"/>
            <charset val="136"/>
          </rPr>
          <t>20091031從巴比倫調來法老王</t>
        </r>
      </text>
    </comment>
    <comment ref="I6" authorId="1">
      <text>
        <r>
          <rPr>
            <b/>
            <sz val="16"/>
            <rFont val="PMingLiU"/>
            <charset val="136"/>
          </rPr>
          <t>20091119由巴比倫調來法老王</t>
        </r>
        <r>
          <rPr>
            <sz val="20"/>
            <rFont val="PMingLiU"/>
            <charset val="136"/>
          </rPr>
          <t xml:space="preserve">
</t>
        </r>
      </text>
    </comment>
    <comment ref="M6" authorId="1">
      <text>
        <r>
          <rPr>
            <b/>
            <sz val="16"/>
            <rFont val="PMingLiU"/>
            <charset val="136"/>
          </rPr>
          <t>20091119由巴比倫調來法老王</t>
        </r>
        <r>
          <rPr>
            <sz val="20"/>
            <rFont val="PMingLiU"/>
            <charset val="136"/>
          </rPr>
          <t xml:space="preserve">
</t>
        </r>
      </text>
    </comment>
    <comment ref="Q6" authorId="1">
      <text>
        <r>
          <rPr>
            <b/>
            <sz val="14"/>
            <rFont val="PMingLiU"/>
            <charset val="136"/>
          </rPr>
          <t>20090816 從B組調往E組</t>
        </r>
        <r>
          <rPr>
            <sz val="14"/>
            <rFont val="PMingLiU"/>
            <charset val="136"/>
          </rPr>
          <t xml:space="preserve">
2011/2/9離職</t>
        </r>
      </text>
    </comment>
    <comment ref="U6" authorId="1">
      <text>
        <r>
          <rPr>
            <b/>
            <sz val="16"/>
            <rFont val="PMingLiU"/>
            <charset val="136"/>
          </rPr>
          <t>20091119由巴比倫調來法老王</t>
        </r>
        <r>
          <rPr>
            <sz val="20"/>
            <rFont val="PMingLiU"/>
            <charset val="136"/>
          </rPr>
          <t xml:space="preserve">
</t>
        </r>
      </text>
    </comment>
    <comment ref="A7" authorId="1">
      <text>
        <r>
          <rPr>
            <b/>
            <sz val="16"/>
            <rFont val="PMingLiU"/>
            <charset val="136"/>
          </rPr>
          <t>20091119由巴比倫調來法老王</t>
        </r>
        <r>
          <rPr>
            <sz val="20"/>
            <rFont val="PMingLiU"/>
            <charset val="136"/>
          </rPr>
          <t xml:space="preserve">
</t>
        </r>
      </text>
    </comment>
    <comment ref="E7" authorId="1">
      <text>
        <r>
          <rPr>
            <b/>
            <sz val="16"/>
            <rFont val="PMingLiU"/>
            <charset val="136"/>
          </rPr>
          <t>20091119由巴比倫調來法老王</t>
        </r>
        <r>
          <rPr>
            <sz val="20"/>
            <rFont val="PMingLiU"/>
            <charset val="136"/>
          </rPr>
          <t xml:space="preserve">
</t>
        </r>
      </text>
    </comment>
    <comment ref="Q7" authorId="1">
      <text>
        <r>
          <rPr>
            <b/>
            <sz val="16"/>
            <rFont val="PMingLiU"/>
            <charset val="136"/>
          </rPr>
          <t>20091031從巴比倫調來法老王</t>
        </r>
      </text>
    </comment>
    <comment ref="Y7" authorId="1">
      <text>
        <r>
          <rPr>
            <b/>
            <sz val="16"/>
            <rFont val="PMingLiU"/>
            <charset val="136"/>
          </rPr>
          <t>20091119由巴比倫調來法老王</t>
        </r>
        <r>
          <rPr>
            <sz val="20"/>
            <rFont val="PMingLiU"/>
            <charset val="136"/>
          </rPr>
          <t xml:space="preserve">
</t>
        </r>
      </text>
    </comment>
    <comment ref="I11" authorId="1">
      <text>
        <r>
          <rPr>
            <b/>
            <sz val="20"/>
            <rFont val="PMingLiU"/>
            <charset val="136"/>
          </rPr>
          <t>20090612由E組轉C組</t>
        </r>
        <r>
          <rPr>
            <sz val="20"/>
            <rFont val="PMingLiU"/>
            <charset val="136"/>
          </rPr>
          <t xml:space="preserve">
</t>
        </r>
      </text>
    </comment>
    <comment ref="U16" authorId="2">
      <text>
        <r>
          <rPr>
            <b/>
            <sz val="9"/>
            <rFont val="PMingLiU"/>
            <charset val="136"/>
          </rPr>
          <t>MC SYSTEM:</t>
        </r>
        <r>
          <rPr>
            <sz val="9"/>
            <rFont val="PMingLiU"/>
            <charset val="136"/>
          </rPr>
          <t xml:space="preserve">
</t>
        </r>
        <r>
          <rPr>
            <sz val="12"/>
            <rFont val="PMingLiU"/>
            <charset val="136"/>
          </rPr>
          <t>2011/9/27即辭</t>
        </r>
      </text>
    </comment>
  </commentList>
</comments>
</file>

<file path=xl/sharedStrings.xml><?xml version="1.0" encoding="utf-8"?>
<sst xmlns="http://schemas.openxmlformats.org/spreadsheetml/2006/main" count="690" uniqueCount="138">
  <si>
    <t xml:space="preserve">雜務組當值崗位輪休表 </t>
  </si>
  <si>
    <t>更表</t>
  </si>
  <si>
    <t>頭
鐘</t>
  </si>
  <si>
    <t>二
鐘</t>
  </si>
  <si>
    <t>三
鐘</t>
  </si>
  <si>
    <t>四
鐘</t>
  </si>
  <si>
    <t>五
鐘</t>
  </si>
  <si>
    <t>六
鐘</t>
  </si>
  <si>
    <t>1/2更</t>
  </si>
  <si>
    <t>3/4更</t>
  </si>
  <si>
    <t>5/6更</t>
  </si>
  <si>
    <t>章號</t>
  </si>
  <si>
    <t>姓名</t>
  </si>
  <si>
    <t>組別</t>
  </si>
  <si>
    <t>類別</t>
  </si>
  <si>
    <t>★</t>
  </si>
  <si>
    <t>輪休</t>
  </si>
  <si>
    <t>C</t>
  </si>
  <si>
    <t>A</t>
  </si>
  <si>
    <t xml:space="preserve">   &lt;----先放滿其他區,最後人多先放A區</t>
  </si>
  <si>
    <t/>
  </si>
  <si>
    <t>姚麗芬</t>
  </si>
  <si>
    <t>D</t>
  </si>
  <si>
    <t>M</t>
  </si>
  <si>
    <t>周佩珊</t>
  </si>
  <si>
    <t>F</t>
  </si>
  <si>
    <t>張月清</t>
  </si>
  <si>
    <t>E</t>
  </si>
  <si>
    <t>5F</t>
  </si>
  <si>
    <t>陳心賢</t>
  </si>
  <si>
    <t>禁入5樓</t>
  </si>
  <si>
    <t>26/9/2019開始，人手重新安排，組長位暫不放人</t>
  </si>
  <si>
    <t>C區、E區一定要有人，C區收家課，E區抄人頭</t>
  </si>
  <si>
    <t>C區行3鐘、E區行4鐘、D區行5鐘、F區行6鐘</t>
  </si>
  <si>
    <t>關瑞英</t>
  </si>
  <si>
    <t>歐翠燕</t>
  </si>
  <si>
    <t>V</t>
  </si>
  <si>
    <t>孫元英</t>
  </si>
  <si>
    <t>B</t>
  </si>
  <si>
    <t>若當更出現5個人時，可放一個落C區行2鐘</t>
  </si>
  <si>
    <t>梁錦容</t>
  </si>
  <si>
    <t>戴煜賢</t>
  </si>
  <si>
    <t>譚淑嫻</t>
  </si>
  <si>
    <t>鍾金少</t>
  </si>
  <si>
    <t>趙亞萍</t>
  </si>
  <si>
    <t>尊尚1</t>
  </si>
  <si>
    <t>海</t>
  </si>
  <si>
    <t>勵2</t>
  </si>
  <si>
    <t>■     5/6場時，輪休2鐘B、C區雜務負責數茶資，A區二鐘雜務負責收集各區洗牌記錄表及非輪休時間離枱紀錄表到工務處交給文員。 
■    點人數由C區四鐘雜務負責。⊕B區當值者上班埋枱需即洗輪盤枱毛巾。
■    有 "▲" 標誌為新入職員工</t>
  </si>
  <si>
    <t>週假員工</t>
  </si>
  <si>
    <t>放假員工</t>
  </si>
  <si>
    <t>返工日期</t>
  </si>
  <si>
    <t>←此行勿放人名!!</t>
  </si>
  <si>
    <t>容鳳瑤</t>
  </si>
  <si>
    <t>G</t>
  </si>
  <si>
    <t>謝月平</t>
  </si>
  <si>
    <t xml:space="preserve">雜務組簽到表 </t>
  </si>
  <si>
    <t>簽名</t>
  </si>
  <si>
    <t>法老王宮殿娛樂場中場什務組員工分組及週假表</t>
  </si>
  <si>
    <t>A組</t>
  </si>
  <si>
    <t>星期日</t>
  </si>
  <si>
    <t>B組</t>
  </si>
  <si>
    <t>星期一</t>
  </si>
  <si>
    <t>C組</t>
  </si>
  <si>
    <t>星期二</t>
  </si>
  <si>
    <t>D組</t>
  </si>
  <si>
    <t>星期三</t>
  </si>
  <si>
    <t>E組</t>
  </si>
  <si>
    <t>星期四</t>
  </si>
  <si>
    <t>F組</t>
  </si>
  <si>
    <t>星期五</t>
  </si>
  <si>
    <t>G組</t>
  </si>
  <si>
    <t>星期六</t>
  </si>
  <si>
    <t>李惠開</t>
  </si>
  <si>
    <t>黃梅蘭</t>
  </si>
  <si>
    <t>黎愛玲</t>
  </si>
  <si>
    <t>李少英</t>
  </si>
  <si>
    <t>余惠霞</t>
  </si>
  <si>
    <t>王淑美</t>
  </si>
  <si>
    <t>吳麗華</t>
  </si>
  <si>
    <t>陳清娜</t>
  </si>
  <si>
    <t>曾永傳</t>
  </si>
  <si>
    <t>劉美金</t>
  </si>
  <si>
    <t>袁艷金</t>
  </si>
  <si>
    <t>葉玉雲</t>
  </si>
  <si>
    <t>鄭月英</t>
  </si>
  <si>
    <t>楊潤蓮</t>
  </si>
  <si>
    <t>余小花</t>
  </si>
  <si>
    <t>陳秀林</t>
  </si>
  <si>
    <t>梁淑萍</t>
  </si>
  <si>
    <t>陳金愛</t>
  </si>
  <si>
    <t>姚桂珍</t>
  </si>
  <si>
    <t>陳嬋桂</t>
  </si>
  <si>
    <t>古俏英</t>
  </si>
  <si>
    <t>崔在瓊</t>
  </si>
  <si>
    <t>杜桂容</t>
  </si>
  <si>
    <t>蔡燦冰</t>
  </si>
  <si>
    <t>馮佩儀</t>
  </si>
  <si>
    <t>容素蘭</t>
  </si>
  <si>
    <t>容少梅</t>
  </si>
  <si>
    <t>黃女勤</t>
  </si>
  <si>
    <t>陳連珠</t>
  </si>
  <si>
    <t>袁張梅</t>
  </si>
  <si>
    <t>林惠貞</t>
  </si>
  <si>
    <t>朱鵬仁</t>
  </si>
  <si>
    <t>法老王宮殿娛樂場貴賓廳什務組員工分組及週假表</t>
  </si>
  <si>
    <t>梁燕萍</t>
  </si>
  <si>
    <t>余建媚</t>
  </si>
  <si>
    <t>歐陽耀根</t>
  </si>
  <si>
    <t>陳靜雲</t>
  </si>
  <si>
    <t>龐衛鳳</t>
  </si>
  <si>
    <t>邱琼珠</t>
  </si>
  <si>
    <t>余仲意</t>
  </si>
  <si>
    <t>容淑琴</t>
  </si>
  <si>
    <t>李永昌</t>
  </si>
  <si>
    <t>黎銀娟</t>
  </si>
  <si>
    <t>云永嬌</t>
  </si>
  <si>
    <t>苗雪姚</t>
  </si>
  <si>
    <r>
      <rPr>
        <sz val="12"/>
        <rFont val="新細明體"/>
        <charset val="136"/>
      </rPr>
      <t xml:space="preserve"> </t>
    </r>
    <r>
      <rPr>
        <sz val="12"/>
        <rFont val="新細明體"/>
        <charset val="136"/>
      </rPr>
      <t xml:space="preserve">                                                                                                             </t>
    </r>
  </si>
  <si>
    <t>彭有帶</t>
  </si>
  <si>
    <t>歐陽笑合</t>
  </si>
  <si>
    <t>羅佩枝</t>
  </si>
  <si>
    <t>何燕銀</t>
  </si>
  <si>
    <t>梁小燕</t>
  </si>
  <si>
    <t>陳為吟</t>
  </si>
  <si>
    <t>"=IF($C3=34287,
IF(VLOOKUP($Q$3,$Q$4:$Y$24,HLOOKUP($E3,$S$3:$Y$25,23,),)&lt;&gt;"週假","5/6更",
IF($C3=34309,
IF(VLOOKUP($Q$3,$Q$4:$Y$24,HLOOKUP($E3,$S$3:$Y$25,23,),)&lt;&gt;"週假","1/2更",
IF(ISNA(VLOOKUP($Q$3,$Q$4:$Y$24,HLOOKUP($E3,$S$3:$Y$25,23,),))=TRUE,"",VLOOKUP($Q$3,$Q$4:$Y$24,HLOOKUP($E3,$S$3:$Y$25,23,),))))),IF(ISNA(VLOOKUP($Q$3,$Q$4:$Y$24,HLOOKUP($E3,$S$3:$Y$25,23,),))=TRUE,"",VLOOKUP($Q$3,$Q$4:$Y$24,HLOOKUP($E3,$S$3:$Y$25,23,),)))</t>
  </si>
  <si>
    <t>"=IF($I3="","",IF(OFFSET(工作表1!J:J,$G3,0,1,1)="","",OFFSET(工作表1!J:J,$G3,0,1,1)))</t>
  </si>
  <si>
    <t>三場手</t>
  </si>
  <si>
    <t>SCD NO</t>
  </si>
  <si>
    <t>日</t>
  </si>
  <si>
    <t>週假</t>
  </si>
  <si>
    <t>ERROR</t>
  </si>
  <si>
    <t>一</t>
  </si>
  <si>
    <t>二</t>
  </si>
  <si>
    <t>三</t>
  </si>
  <si>
    <t>四</t>
  </si>
  <si>
    <t>五</t>
  </si>
  <si>
    <t>六</t>
  </si>
</sst>
</file>

<file path=xl/styles.xml><?xml version="1.0" encoding="utf-8"?>
<styleSheet xmlns="http://schemas.openxmlformats.org/spreadsheetml/2006/main">
  <numFmts count="10">
    <numFmt numFmtId="41" formatCode="_(* #,##0_);_(* \(#,##0\);_(* &quot;-&quot;_);_(@_)"/>
    <numFmt numFmtId="43" formatCode="_(* #,##0.00_);_(* \(#,##0.00\);_(* &quot;-&quot;??_);_(@_)"/>
    <numFmt numFmtId="176" formatCode="mm\ dd;@"/>
    <numFmt numFmtId="177" formatCode="[$-1404]dddd\,\ d\ mmmm\,\ yyyy;@"/>
    <numFmt numFmtId="178" formatCode="_(&quot;HK$&quot;* #,##0_);_(&quot;HK$&quot;* \(#,##0\);_(&quot;HK$&quot;* &quot;-&quot;_);_(@_)"/>
    <numFmt numFmtId="179" formatCode="mm&quot;月&quot;dd&quot;日&quot;"/>
    <numFmt numFmtId="180" formatCode="_(&quot;HK$&quot;* #,##0.00_);_(&quot;HK$&quot;* \(#,##0.00\);_(&quot;HK$&quot;* &quot;-&quot;??_);_(@_)"/>
    <numFmt numFmtId="181" formatCode="[$-F800]dddd\,\ mmmm\ dd\,\ yyyy"/>
    <numFmt numFmtId="182" formatCode="[$-404]aaaa;@"/>
    <numFmt numFmtId="183" formatCode="00&quot;月&quot;00&quot;返工&quot;"/>
  </numFmts>
  <fonts count="78">
    <font>
      <sz val="12"/>
      <name val="新細明體"/>
      <charset val="136"/>
    </font>
    <font>
      <sz val="11"/>
      <name val="新細明體"/>
      <charset val="136"/>
    </font>
    <font>
      <sz val="6"/>
      <name val="新細明體"/>
      <charset val="136"/>
    </font>
    <font>
      <b/>
      <sz val="11"/>
      <name val="標楷體"/>
      <charset val="136"/>
    </font>
    <font>
      <sz val="11"/>
      <name val="標楷體"/>
      <charset val="136"/>
    </font>
    <font>
      <sz val="14"/>
      <name val="華康儷粗宋"/>
      <charset val="136"/>
    </font>
    <font>
      <sz val="14"/>
      <name val="新細明體"/>
      <charset val="136"/>
    </font>
    <font>
      <sz val="14"/>
      <name val="Times New Roman"/>
      <charset val="0"/>
    </font>
    <font>
      <b/>
      <sz val="20"/>
      <name val="華康儷中宋"/>
      <charset val="136"/>
    </font>
    <font>
      <sz val="12"/>
      <name val="華康儷粗宋"/>
      <charset val="136"/>
    </font>
    <font>
      <sz val="10"/>
      <name val="新細明體"/>
      <charset val="136"/>
    </font>
    <font>
      <sz val="14"/>
      <color indexed="8"/>
      <name val="Times New Roman"/>
      <charset val="0"/>
    </font>
    <font>
      <sz val="14"/>
      <name val="華康儷中宋"/>
      <charset val="136"/>
    </font>
    <font>
      <sz val="12"/>
      <color indexed="8"/>
      <name val="華康儷粗宋"/>
      <charset val="136"/>
    </font>
    <font>
      <sz val="14"/>
      <name val="標楷體"/>
      <charset val="136"/>
    </font>
    <font>
      <b/>
      <sz val="12"/>
      <name val="標楷體"/>
      <charset val="136"/>
    </font>
    <font>
      <b/>
      <sz val="10"/>
      <name val="標楷體"/>
      <charset val="136"/>
    </font>
    <font>
      <b/>
      <sz val="10"/>
      <color indexed="8"/>
      <name val="標楷體"/>
      <charset val="136"/>
    </font>
    <font>
      <b/>
      <sz val="24"/>
      <name val="標楷體"/>
      <charset val="136"/>
    </font>
    <font>
      <b/>
      <sz val="28"/>
      <color indexed="8"/>
      <name val="標楷體"/>
      <charset val="136"/>
    </font>
    <font>
      <b/>
      <sz val="18"/>
      <color indexed="8"/>
      <name val="標楷體"/>
      <charset val="136"/>
    </font>
    <font>
      <b/>
      <sz val="14"/>
      <color indexed="8"/>
      <name val="標楷體"/>
      <charset val="136"/>
    </font>
    <font>
      <b/>
      <sz val="28"/>
      <name val="標楷體"/>
      <charset val="136"/>
    </font>
    <font>
      <b/>
      <sz val="36"/>
      <name val="標楷體"/>
      <charset val="136"/>
    </font>
    <font>
      <b/>
      <sz val="18"/>
      <name val="標楷體"/>
      <charset val="136"/>
    </font>
    <font>
      <sz val="10"/>
      <color indexed="8"/>
      <name val="新細明體"/>
      <charset val="136"/>
    </font>
    <font>
      <b/>
      <sz val="18"/>
      <color indexed="8"/>
      <name val="微軟正黑體"/>
      <charset val="136"/>
    </font>
    <font>
      <b/>
      <sz val="10"/>
      <color indexed="8"/>
      <name val="新細明體"/>
      <charset val="136"/>
    </font>
    <font>
      <b/>
      <sz val="11"/>
      <color indexed="8"/>
      <name val="微軟正黑體"/>
      <charset val="136"/>
    </font>
    <font>
      <b/>
      <sz val="12"/>
      <color indexed="8"/>
      <name val="微軟正黑體"/>
      <charset val="136"/>
    </font>
    <font>
      <b/>
      <sz val="12"/>
      <color indexed="8"/>
      <name val="Arial"/>
      <charset val="0"/>
    </font>
    <font>
      <sz val="9"/>
      <color indexed="8"/>
      <name val="微軟正黑體"/>
      <charset val="136"/>
    </font>
    <font>
      <sz val="10"/>
      <color indexed="8"/>
      <name val="微軟正黑體"/>
      <charset val="136"/>
    </font>
    <font>
      <sz val="10"/>
      <name val="微軟正黑體"/>
      <charset val="136"/>
    </font>
    <font>
      <sz val="12"/>
      <name val="微軟正黑體"/>
      <charset val="136"/>
    </font>
    <font>
      <b/>
      <sz val="14"/>
      <color indexed="8"/>
      <name val="微軟正黑體"/>
      <charset val="136"/>
    </font>
    <font>
      <b/>
      <sz val="14"/>
      <color indexed="8"/>
      <name val="新細明體"/>
      <charset val="0"/>
    </font>
    <font>
      <b/>
      <sz val="13"/>
      <color indexed="8"/>
      <name val="新細明體"/>
      <charset val="136"/>
    </font>
    <font>
      <b/>
      <sz val="12"/>
      <color indexed="8"/>
      <name val="新細明體"/>
      <charset val="0"/>
    </font>
    <font>
      <i/>
      <sz val="12"/>
      <color indexed="8"/>
      <name val="新細明體"/>
      <charset val="129"/>
    </font>
    <font>
      <b/>
      <sz val="14"/>
      <color indexed="8"/>
      <name val="新細明體"/>
      <charset val="136"/>
    </font>
    <font>
      <sz val="14"/>
      <color indexed="8"/>
      <name val="Arial Narrow"/>
      <charset val="0"/>
    </font>
    <font>
      <sz val="13"/>
      <color indexed="8"/>
      <name val="微軟正黑體"/>
      <charset val="136"/>
    </font>
    <font>
      <sz val="12"/>
      <color indexed="8"/>
      <name val="Arial"/>
      <charset val="0"/>
    </font>
    <font>
      <i/>
      <sz val="12"/>
      <color indexed="8"/>
      <name val="Dotum"/>
      <charset val="129"/>
    </font>
    <font>
      <sz val="10"/>
      <color indexed="8"/>
      <name val="Dotum"/>
      <charset val="129"/>
    </font>
    <font>
      <b/>
      <sz val="11"/>
      <name val="新細明體"/>
      <charset val="136"/>
    </font>
    <font>
      <b/>
      <sz val="12"/>
      <name val="微軟正黑體"/>
      <charset val="136"/>
    </font>
    <font>
      <b/>
      <sz val="10"/>
      <name val="微軟正黑體"/>
      <charset val="136"/>
    </font>
    <font>
      <b/>
      <i/>
      <sz val="10"/>
      <name val="微軟正黑體"/>
      <charset val="136"/>
    </font>
    <font>
      <b/>
      <sz val="12"/>
      <color indexed="52"/>
      <name val="新細明體"/>
      <charset val="136"/>
    </font>
    <font>
      <sz val="12"/>
      <color indexed="9"/>
      <name val="新細明體"/>
      <charset val="136"/>
    </font>
    <font>
      <sz val="12"/>
      <color indexed="8"/>
      <name val="新細明體"/>
      <charset val="136"/>
    </font>
    <font>
      <b/>
      <sz val="12"/>
      <color indexed="63"/>
      <name val="新細明體"/>
      <charset val="136"/>
    </font>
    <font>
      <sz val="12"/>
      <color indexed="20"/>
      <name val="新細明體"/>
      <charset val="136"/>
    </font>
    <font>
      <sz val="12"/>
      <color indexed="60"/>
      <name val="新細明體"/>
      <charset val="136"/>
    </font>
    <font>
      <b/>
      <sz val="18"/>
      <color indexed="56"/>
      <name val="新細明體"/>
      <charset val="136"/>
    </font>
    <font>
      <i/>
      <sz val="12"/>
      <color indexed="23"/>
      <name val="新細明體"/>
      <charset val="136"/>
    </font>
    <font>
      <sz val="12"/>
      <color indexed="10"/>
      <name val="新細明體"/>
      <charset val="136"/>
    </font>
    <font>
      <b/>
      <sz val="12"/>
      <color indexed="9"/>
      <name val="新細明體"/>
      <charset val="136"/>
    </font>
    <font>
      <b/>
      <sz val="11"/>
      <color indexed="56"/>
      <name val="新細明體"/>
      <charset val="136"/>
    </font>
    <font>
      <b/>
      <sz val="15"/>
      <color indexed="56"/>
      <name val="新細明體"/>
      <charset val="136"/>
    </font>
    <font>
      <sz val="12"/>
      <color indexed="62"/>
      <name val="新細明體"/>
      <charset val="136"/>
    </font>
    <font>
      <sz val="12"/>
      <color indexed="52"/>
      <name val="新細明體"/>
      <charset val="136"/>
    </font>
    <font>
      <u/>
      <sz val="6"/>
      <color indexed="12"/>
      <name val="新細明體"/>
      <charset val="136"/>
    </font>
    <font>
      <sz val="12"/>
      <color indexed="17"/>
      <name val="新細明體"/>
      <charset val="136"/>
    </font>
    <font>
      <u/>
      <sz val="6"/>
      <color indexed="36"/>
      <name val="新細明體"/>
      <charset val="136"/>
    </font>
    <font>
      <b/>
      <sz val="12"/>
      <color indexed="8"/>
      <name val="新細明體"/>
      <charset val="136"/>
    </font>
    <font>
      <b/>
      <sz val="13"/>
      <color indexed="56"/>
      <name val="新細明體"/>
      <charset val="136"/>
    </font>
    <font>
      <sz val="9"/>
      <name val="PMingLiU"/>
      <charset val="136"/>
    </font>
    <font>
      <sz val="20"/>
      <name val="PMingLiU"/>
      <charset val="136"/>
    </font>
    <font>
      <b/>
      <sz val="20"/>
      <name val="PMingLiU"/>
      <charset val="136"/>
    </font>
    <font>
      <b/>
      <sz val="9"/>
      <name val="PMingLiU"/>
      <charset val="136"/>
    </font>
    <font>
      <b/>
      <sz val="14"/>
      <name val="PMingLiU"/>
      <charset val="136"/>
    </font>
    <font>
      <sz val="12"/>
      <name val="PMingLiU"/>
      <charset val="136"/>
    </font>
    <font>
      <b/>
      <sz val="16"/>
      <name val="PMingLiU"/>
      <charset val="136"/>
    </font>
    <font>
      <sz val="14"/>
      <name val="PMingLiU"/>
      <charset val="136"/>
    </font>
    <font>
      <b/>
      <sz val="12"/>
      <name val="PMingLiU"/>
      <charset val="136"/>
    </font>
  </fonts>
  <fills count="28">
    <fill>
      <patternFill patternType="none"/>
    </fill>
    <fill>
      <patternFill patternType="gray125"/>
    </fill>
    <fill>
      <patternFill patternType="solid">
        <fgColor indexed="10"/>
        <bgColor indexed="64"/>
      </patternFill>
    </fill>
    <fill>
      <patternFill patternType="solid">
        <fgColor indexed="40"/>
        <bgColor indexed="64"/>
      </patternFill>
    </fill>
    <fill>
      <patternFill patternType="solid">
        <fgColor indexed="50"/>
        <bgColor indexed="64"/>
      </patternFill>
    </fill>
    <fill>
      <patternFill patternType="solid">
        <fgColor indexed="13"/>
        <bgColor indexed="64"/>
      </patternFill>
    </fill>
    <fill>
      <patternFill patternType="solid">
        <fgColor indexed="41"/>
        <bgColor indexed="64"/>
      </patternFill>
    </fill>
    <fill>
      <patternFill patternType="solid">
        <fgColor indexed="51"/>
        <bgColor indexed="64"/>
      </patternFill>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30"/>
        <bgColor indexed="64"/>
      </patternFill>
    </fill>
    <fill>
      <patternFill patternType="solid">
        <fgColor indexed="31"/>
        <bgColor indexed="64"/>
      </patternFill>
    </fill>
    <fill>
      <patternFill patternType="solid">
        <fgColor indexed="45"/>
        <bgColor indexed="64"/>
      </patternFill>
    </fill>
    <fill>
      <patternFill patternType="solid">
        <fgColor indexed="62"/>
        <bgColor indexed="64"/>
      </patternFill>
    </fill>
    <fill>
      <patternFill patternType="solid">
        <fgColor indexed="29"/>
        <bgColor indexed="64"/>
      </patternFill>
    </fill>
    <fill>
      <patternFill patternType="solid">
        <fgColor indexed="55"/>
        <bgColor indexed="64"/>
      </patternFill>
    </fill>
    <fill>
      <patternFill patternType="solid">
        <fgColor indexed="47"/>
        <bgColor indexed="64"/>
      </patternFill>
    </fill>
    <fill>
      <patternFill patternType="solid">
        <fgColor indexed="49"/>
        <bgColor indexed="64"/>
      </patternFill>
    </fill>
    <fill>
      <patternFill patternType="solid">
        <fgColor indexed="11"/>
        <bgColor indexed="64"/>
      </patternFill>
    </fill>
    <fill>
      <patternFill patternType="solid">
        <fgColor indexed="57"/>
        <bgColor indexed="64"/>
      </patternFill>
    </fill>
    <fill>
      <patternFill patternType="solid">
        <fgColor indexed="26"/>
        <bgColor indexed="64"/>
      </patternFill>
    </fill>
    <fill>
      <patternFill patternType="solid">
        <fgColor indexed="46"/>
        <bgColor indexed="64"/>
      </patternFill>
    </fill>
    <fill>
      <patternFill patternType="solid">
        <fgColor indexed="36"/>
        <bgColor indexed="64"/>
      </patternFill>
    </fill>
    <fill>
      <patternFill patternType="solid">
        <fgColor indexed="27"/>
        <bgColor indexed="64"/>
      </patternFill>
    </fill>
    <fill>
      <patternFill patternType="solid">
        <fgColor indexed="52"/>
        <bgColor indexed="64"/>
      </patternFill>
    </fill>
    <fill>
      <patternFill patternType="solid">
        <fgColor indexed="53"/>
        <bgColor indexed="64"/>
      </patternFill>
    </fill>
  </fills>
  <borders count="89">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style="thick">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ck">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ck">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ck">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style="thick">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double">
        <color auto="1"/>
      </left>
      <right style="hair">
        <color auto="1"/>
      </right>
      <top style="double">
        <color auto="1"/>
      </top>
      <bottom/>
      <diagonal/>
    </border>
    <border>
      <left style="hair">
        <color auto="1"/>
      </left>
      <right style="hair">
        <color auto="1"/>
      </right>
      <top style="double">
        <color auto="1"/>
      </top>
      <bottom/>
      <diagonal/>
    </border>
    <border>
      <left style="hair">
        <color auto="1"/>
      </left>
      <right style="double">
        <color auto="1"/>
      </right>
      <top style="double">
        <color auto="1"/>
      </top>
      <bottom/>
      <diagonal/>
    </border>
    <border>
      <left style="double">
        <color auto="1"/>
      </left>
      <right style="hair">
        <color auto="1"/>
      </right>
      <top/>
      <bottom style="double">
        <color auto="1"/>
      </bottom>
      <diagonal/>
    </border>
    <border>
      <left style="hair">
        <color auto="1"/>
      </left>
      <right style="hair">
        <color auto="1"/>
      </right>
      <top/>
      <bottom style="double">
        <color auto="1"/>
      </bottom>
      <diagonal/>
    </border>
    <border>
      <left style="hair">
        <color auto="1"/>
      </left>
      <right style="double">
        <color auto="1"/>
      </right>
      <top/>
      <bottom style="double">
        <color auto="1"/>
      </bottom>
      <diagonal/>
    </border>
    <border>
      <left style="double">
        <color auto="1"/>
      </left>
      <right/>
      <top style="double">
        <color auto="1"/>
      </top>
      <bottom style="double">
        <color auto="1"/>
      </bottom>
      <diagonal/>
    </border>
    <border>
      <left style="hair">
        <color auto="1"/>
      </left>
      <right style="hair">
        <color auto="1"/>
      </right>
      <top style="double">
        <color auto="1"/>
      </top>
      <bottom style="double">
        <color auto="1"/>
      </bottom>
      <diagonal/>
    </border>
    <border>
      <left/>
      <right/>
      <top style="double">
        <color auto="1"/>
      </top>
      <bottom style="double">
        <color auto="1"/>
      </bottom>
      <diagonal/>
    </border>
    <border>
      <left style="double">
        <color auto="1"/>
      </left>
      <right/>
      <top style="double">
        <color auto="1"/>
      </top>
      <bottom style="hair">
        <color auto="1"/>
      </bottom>
      <diagonal/>
    </border>
    <border>
      <left style="hair">
        <color auto="1"/>
      </left>
      <right style="hair">
        <color auto="1"/>
      </right>
      <top style="double">
        <color auto="1"/>
      </top>
      <bottom style="hair">
        <color auto="1"/>
      </bottom>
      <diagonal/>
    </border>
    <border>
      <left/>
      <right/>
      <top style="double">
        <color auto="1"/>
      </top>
      <bottom style="hair">
        <color auto="1"/>
      </bottom>
      <diagonal/>
    </border>
    <border>
      <left style="double">
        <color auto="1"/>
      </left>
      <right/>
      <top style="hair">
        <color auto="1"/>
      </top>
      <bottom style="double">
        <color auto="1"/>
      </bottom>
      <diagonal/>
    </border>
    <border>
      <left style="hair">
        <color auto="1"/>
      </left>
      <right style="hair">
        <color auto="1"/>
      </right>
      <top style="hair">
        <color auto="1"/>
      </top>
      <bottom style="double">
        <color auto="1"/>
      </bottom>
      <diagonal/>
    </border>
    <border>
      <left/>
      <right/>
      <top/>
      <bottom style="double">
        <color auto="1"/>
      </bottom>
      <diagonal/>
    </border>
    <border>
      <left style="double">
        <color auto="1"/>
      </left>
      <right/>
      <top style="double">
        <color auto="1"/>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double">
        <color auto="1"/>
      </left>
      <right style="hair">
        <color auto="1"/>
      </right>
      <top style="hair">
        <color auto="1"/>
      </top>
      <bottom style="hair">
        <color auto="1"/>
      </bottom>
      <diagonal/>
    </border>
    <border>
      <left/>
      <right style="hair">
        <color auto="1"/>
      </right>
      <top style="hair">
        <color auto="1"/>
      </top>
      <bottom style="hair">
        <color auto="1"/>
      </bottom>
      <diagonal/>
    </border>
    <border>
      <left style="double">
        <color auto="1"/>
      </left>
      <right/>
      <top style="hair">
        <color auto="1"/>
      </top>
      <bottom style="hair">
        <color auto="1"/>
      </bottom>
      <diagonal/>
    </border>
    <border>
      <left style="hair">
        <color auto="1"/>
      </left>
      <right/>
      <top style="hair">
        <color auto="1"/>
      </top>
      <bottom style="double">
        <color auto="1"/>
      </bottom>
      <diagonal/>
    </border>
    <border>
      <left style="hair">
        <color auto="1"/>
      </left>
      <right/>
      <top style="double">
        <color auto="1"/>
      </top>
      <bottom style="hair">
        <color auto="1"/>
      </bottom>
      <diagonal/>
    </border>
    <border>
      <left/>
      <right/>
      <top style="hair">
        <color auto="1"/>
      </top>
      <bottom style="hair">
        <color auto="1"/>
      </bottom>
      <diagonal/>
    </border>
    <border>
      <left style="double">
        <color auto="1"/>
      </left>
      <right/>
      <top/>
      <bottom style="double">
        <color auto="1"/>
      </bottom>
      <diagonal/>
    </border>
    <border>
      <left style="hair">
        <color auto="1"/>
      </left>
      <right/>
      <top/>
      <bottom style="double">
        <color auto="1"/>
      </bottom>
      <diagonal/>
    </border>
    <border>
      <left style="double">
        <color auto="1"/>
      </left>
      <right style="hair">
        <color auto="1"/>
      </right>
      <top style="double">
        <color auto="1"/>
      </top>
      <bottom style="double">
        <color auto="1"/>
      </bottom>
      <diagonal/>
    </border>
    <border>
      <left style="hair">
        <color auto="1"/>
      </left>
      <right/>
      <top style="double">
        <color auto="1"/>
      </top>
      <bottom style="double">
        <color auto="1"/>
      </bottom>
      <diagonal/>
    </border>
    <border>
      <left style="double">
        <color auto="1"/>
      </left>
      <right style="hair">
        <color auto="1"/>
      </right>
      <top style="double">
        <color auto="1"/>
      </top>
      <bottom style="hair">
        <color auto="1"/>
      </bottom>
      <diagonal/>
    </border>
    <border>
      <left style="double">
        <color auto="1"/>
      </left>
      <right style="hair">
        <color auto="1"/>
      </right>
      <top style="hair">
        <color auto="1"/>
      </top>
      <bottom style="double">
        <color auto="1"/>
      </bottom>
      <diagonal/>
    </border>
    <border>
      <left/>
      <right style="double">
        <color auto="1"/>
      </right>
      <top style="double">
        <color auto="1"/>
      </top>
      <bottom style="double">
        <color auto="1"/>
      </bottom>
      <diagonal/>
    </border>
    <border>
      <left/>
      <right/>
      <top style="double">
        <color auto="1"/>
      </top>
      <bottom/>
      <diagonal/>
    </border>
    <border>
      <left/>
      <right style="double">
        <color auto="1"/>
      </right>
      <top style="double">
        <color auto="1"/>
      </top>
      <bottom style="hair">
        <color auto="1"/>
      </bottom>
      <diagonal/>
    </border>
    <border>
      <left/>
      <right/>
      <top style="hair">
        <color auto="1"/>
      </top>
      <bottom style="double">
        <color auto="1"/>
      </bottom>
      <diagonal/>
    </border>
    <border>
      <left/>
      <right style="double">
        <color auto="1"/>
      </right>
      <top style="hair">
        <color auto="1"/>
      </top>
      <bottom style="double">
        <color auto="1"/>
      </bottom>
      <diagonal/>
    </border>
    <border>
      <left/>
      <right style="double">
        <color auto="1"/>
      </right>
      <top style="hair">
        <color auto="1"/>
      </top>
      <bottom style="hair">
        <color auto="1"/>
      </bottom>
      <diagonal/>
    </border>
    <border>
      <left style="double">
        <color auto="1"/>
      </left>
      <right/>
      <top/>
      <bottom/>
      <diagonal/>
    </border>
    <border>
      <left/>
      <right style="double">
        <color auto="1"/>
      </right>
      <top/>
      <bottom/>
      <diagonal/>
    </border>
    <border>
      <left style="double">
        <color auto="1"/>
      </left>
      <right style="double">
        <color auto="1"/>
      </right>
      <top style="double">
        <color auto="1"/>
      </top>
      <bottom/>
      <diagonal/>
    </border>
    <border>
      <left/>
      <right style="double">
        <color auto="1"/>
      </right>
      <top style="double">
        <color auto="1"/>
      </top>
      <bottom/>
      <diagonal/>
    </border>
    <border>
      <left style="double">
        <color auto="1"/>
      </left>
      <right style="double">
        <color auto="1"/>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thick">
        <color indexed="62"/>
      </bottom>
      <diagonal/>
    </border>
    <border>
      <left/>
      <right/>
      <top/>
      <bottom style="double">
        <color indexed="52"/>
      </bottom>
      <diagonal/>
    </border>
    <border>
      <left/>
      <right/>
      <top style="thin">
        <color indexed="62"/>
      </top>
      <bottom style="double">
        <color indexed="6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s>
  <cellStyleXfs count="50">
    <xf numFmtId="0" fontId="0" fillId="0" borderId="0">
      <alignment vertical="center"/>
    </xf>
    <xf numFmtId="178" fontId="0" fillId="0" borderId="0" applyFont="0" applyFill="0" applyBorder="0" applyAlignment="0" applyProtection="0">
      <alignment vertical="center"/>
    </xf>
    <xf numFmtId="0" fontId="52" fillId="9" borderId="0" applyNumberFormat="0" applyBorder="0" applyAlignment="0" applyProtection="0">
      <alignment vertical="center"/>
    </xf>
    <xf numFmtId="0" fontId="62" fillId="18" borderId="80" applyNumberFormat="0" applyAlignment="0" applyProtection="0">
      <alignment vertical="center"/>
    </xf>
    <xf numFmtId="180" fontId="0" fillId="0" borderId="0" applyFont="0" applyFill="0" applyBorder="0" applyAlignment="0" applyProtection="0">
      <alignment vertical="center"/>
    </xf>
    <xf numFmtId="41" fontId="0" fillId="0" borderId="0" applyFont="0" applyFill="0" applyBorder="0" applyAlignment="0" applyProtection="0">
      <alignment vertical="center"/>
    </xf>
    <xf numFmtId="0" fontId="52" fillId="20" borderId="0" applyNumberFormat="0" applyBorder="0" applyAlignment="0" applyProtection="0">
      <alignment vertical="center"/>
    </xf>
    <xf numFmtId="0" fontId="54" fillId="14" borderId="0" applyNumberFormat="0" applyBorder="0" applyAlignment="0" applyProtection="0">
      <alignment vertical="center"/>
    </xf>
    <xf numFmtId="43" fontId="0" fillId="0" borderId="0" applyFont="0" applyFill="0" applyBorder="0" applyAlignment="0" applyProtection="0">
      <alignment vertical="center"/>
    </xf>
    <xf numFmtId="0" fontId="51" fillId="20" borderId="0" applyNumberFormat="0" applyBorder="0" applyAlignment="0" applyProtection="0">
      <alignment vertical="center"/>
    </xf>
    <xf numFmtId="0" fontId="64"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66" fillId="0" borderId="0" applyNumberFormat="0" applyFill="0" applyBorder="0" applyAlignment="0" applyProtection="0">
      <alignment vertical="top"/>
      <protection locked="0"/>
    </xf>
    <xf numFmtId="0" fontId="0" fillId="22" borderId="88" applyNumberFormat="0" applyFont="0" applyAlignment="0" applyProtection="0">
      <alignment vertical="center"/>
    </xf>
    <xf numFmtId="0" fontId="51" fillId="16" borderId="0" applyNumberFormat="0" applyBorder="0" applyAlignment="0" applyProtection="0">
      <alignment vertical="center"/>
    </xf>
    <xf numFmtId="0" fontId="60"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1" fillId="0" borderId="84" applyNumberFormat="0" applyFill="0" applyAlignment="0" applyProtection="0">
      <alignment vertical="center"/>
    </xf>
    <xf numFmtId="0" fontId="68" fillId="0" borderId="87" applyNumberFormat="0" applyFill="0" applyAlignment="0" applyProtection="0">
      <alignment vertical="center"/>
    </xf>
    <xf numFmtId="0" fontId="51" fillId="12" borderId="0" applyNumberFormat="0" applyBorder="0" applyAlignment="0" applyProtection="0">
      <alignment vertical="center"/>
    </xf>
    <xf numFmtId="0" fontId="60" fillId="0" borderId="83" applyNumberFormat="0" applyFill="0" applyAlignment="0" applyProtection="0">
      <alignment vertical="center"/>
    </xf>
    <xf numFmtId="0" fontId="51" fillId="24" borderId="0" applyNumberFormat="0" applyBorder="0" applyAlignment="0" applyProtection="0">
      <alignment vertical="center"/>
    </xf>
    <xf numFmtId="0" fontId="53" fillId="8" borderId="81" applyNumberFormat="0" applyAlignment="0" applyProtection="0">
      <alignment vertical="center"/>
    </xf>
    <xf numFmtId="0" fontId="50" fillId="8" borderId="80" applyNumberFormat="0" applyAlignment="0" applyProtection="0">
      <alignment vertical="center"/>
    </xf>
    <xf numFmtId="0" fontId="59" fillId="17" borderId="82" applyNumberFormat="0" applyAlignment="0" applyProtection="0">
      <alignment vertical="center"/>
    </xf>
    <xf numFmtId="0" fontId="52" fillId="18" borderId="0" applyNumberFormat="0" applyBorder="0" applyAlignment="0" applyProtection="0">
      <alignment vertical="center"/>
    </xf>
    <xf numFmtId="0" fontId="51" fillId="2" borderId="0" applyNumberFormat="0" applyBorder="0" applyAlignment="0" applyProtection="0">
      <alignment vertical="center"/>
    </xf>
    <xf numFmtId="0" fontId="63" fillId="0" borderId="85" applyNumberFormat="0" applyFill="0" applyAlignment="0" applyProtection="0">
      <alignment vertical="center"/>
    </xf>
    <xf numFmtId="0" fontId="67" fillId="0" borderId="86" applyNumberFormat="0" applyFill="0" applyAlignment="0" applyProtection="0">
      <alignment vertical="center"/>
    </xf>
    <xf numFmtId="0" fontId="65" fillId="9" borderId="0" applyNumberFormat="0" applyBorder="0" applyAlignment="0" applyProtection="0">
      <alignment vertical="center"/>
    </xf>
    <xf numFmtId="0" fontId="55" fillId="11" borderId="0" applyNumberFormat="0" applyBorder="0" applyAlignment="0" applyProtection="0">
      <alignment vertical="center"/>
    </xf>
    <xf numFmtId="0" fontId="52" fillId="25" borderId="0" applyNumberFormat="0" applyBorder="0" applyAlignment="0" applyProtection="0">
      <alignment vertical="center"/>
    </xf>
    <xf numFmtId="0" fontId="51" fillId="15" borderId="0" applyNumberFormat="0" applyBorder="0" applyAlignment="0" applyProtection="0">
      <alignment vertical="center"/>
    </xf>
    <xf numFmtId="0" fontId="52" fillId="13" borderId="0" applyNumberFormat="0" applyBorder="0" applyAlignment="0" applyProtection="0">
      <alignment vertical="center"/>
    </xf>
    <xf numFmtId="0" fontId="52" fillId="10" borderId="0" applyNumberFormat="0" applyBorder="0" applyAlignment="0" applyProtection="0">
      <alignment vertical="center"/>
    </xf>
    <xf numFmtId="0" fontId="52" fillId="14" borderId="0" applyNumberFormat="0" applyBorder="0" applyAlignment="0" applyProtection="0">
      <alignment vertical="center"/>
    </xf>
    <xf numFmtId="0" fontId="52" fillId="16" borderId="0" applyNumberFormat="0" applyBorder="0" applyAlignment="0" applyProtection="0">
      <alignment vertical="center"/>
    </xf>
    <xf numFmtId="0" fontId="51" fillId="21" borderId="0" applyNumberFormat="0" applyBorder="0" applyAlignment="0" applyProtection="0">
      <alignment vertical="center"/>
    </xf>
    <xf numFmtId="0" fontId="51" fillId="24"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1" fillId="19" borderId="0" applyNumberFormat="0" applyBorder="0" applyAlignment="0" applyProtection="0">
      <alignment vertical="center"/>
    </xf>
    <xf numFmtId="0" fontId="52" fillId="10" borderId="0" applyNumberFormat="0" applyBorder="0" applyAlignment="0" applyProtection="0">
      <alignment vertical="center"/>
    </xf>
    <xf numFmtId="0" fontId="51" fillId="19" borderId="0" applyNumberFormat="0" applyBorder="0" applyAlignment="0" applyProtection="0">
      <alignment vertical="center"/>
    </xf>
    <xf numFmtId="0" fontId="51" fillId="27" borderId="0" applyNumberFormat="0" applyBorder="0" applyAlignment="0" applyProtection="0">
      <alignment vertical="center"/>
    </xf>
    <xf numFmtId="0" fontId="52" fillId="7" borderId="0" applyNumberFormat="0" applyBorder="0" applyAlignment="0" applyProtection="0">
      <alignment vertical="center"/>
    </xf>
    <xf numFmtId="0" fontId="51" fillId="26" borderId="0" applyNumberFormat="0" applyBorder="0" applyAlignment="0" applyProtection="0">
      <alignment vertical="center"/>
    </xf>
    <xf numFmtId="0" fontId="0" fillId="0" borderId="0">
      <alignment vertical="center"/>
    </xf>
  </cellStyleXfs>
  <cellXfs count="270">
    <xf numFmtId="0" fontId="0" fillId="0" borderId="0" xfId="0">
      <alignment vertical="center"/>
    </xf>
    <xf numFmtId="0" fontId="0" fillId="0" borderId="0" xfId="0" applyAlignment="1" applyProtection="1">
      <alignment horizontal="center" shrinkToFit="1"/>
    </xf>
    <xf numFmtId="0" fontId="0" fillId="0" borderId="0" xfId="0" applyFill="1" applyAlignment="1" applyProtection="1">
      <alignment horizontal="center" shrinkToFit="1"/>
    </xf>
    <xf numFmtId="0" fontId="0" fillId="2" borderId="0" xfId="0" applyFill="1" applyAlignment="1">
      <alignment horizontal="center" vertical="center"/>
    </xf>
    <xf numFmtId="0" fontId="0" fillId="0" borderId="0" xfId="0" applyFont="1" applyFill="1" applyBorder="1" applyAlignment="1">
      <alignment horizontal="center" vertical="center"/>
    </xf>
    <xf numFmtId="58" fontId="0" fillId="0" borderId="0" xfId="0" applyNumberFormat="1" applyFont="1"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pplyAlignment="1">
      <alignment horizontal="center" vertical="center"/>
    </xf>
    <xf numFmtId="0" fontId="0" fillId="0" borderId="0" xfId="0" applyFont="1" applyFill="1" applyBorder="1" applyAlignment="1" applyProtection="1">
      <alignment horizontal="center" vertical="center"/>
      <protection locked="0" hidden="1"/>
    </xf>
    <xf numFmtId="58" fontId="0" fillId="0" borderId="0" xfId="0" applyNumberFormat="1" applyFont="1" applyFill="1" applyAlignment="1" applyProtection="1">
      <alignment horizontal="center" vertical="center"/>
      <protection locked="0" hidden="1"/>
    </xf>
    <xf numFmtId="0" fontId="0" fillId="0" borderId="0" xfId="0" applyAlignment="1" applyProtection="1">
      <alignment horizontal="center" shrinkToFit="1"/>
      <protection locked="0" hidden="1"/>
    </xf>
    <xf numFmtId="0" fontId="0" fillId="4" borderId="0" xfId="0" applyFont="1" applyFill="1" applyBorder="1" applyAlignment="1" applyProtection="1">
      <alignment horizontal="center" vertical="center"/>
      <protection locked="0" hidden="1"/>
    </xf>
    <xf numFmtId="0" fontId="0" fillId="5" borderId="0" xfId="0" applyFont="1" applyFill="1" applyBorder="1" applyAlignment="1" applyProtection="1">
      <alignment horizontal="center" vertical="center"/>
      <protection locked="0" hidden="1"/>
    </xf>
    <xf numFmtId="0" fontId="0" fillId="5" borderId="0" xfId="0" applyFill="1" applyBorder="1" applyAlignment="1" applyProtection="1">
      <alignment horizontal="center" vertical="center"/>
      <protection locked="0" hidden="1"/>
    </xf>
    <xf numFmtId="58" fontId="0" fillId="5" borderId="0" xfId="0" applyNumberFormat="1" applyFont="1" applyFill="1" applyAlignment="1" applyProtection="1">
      <alignment horizontal="center"/>
      <protection locked="0" hidden="1"/>
    </xf>
    <xf numFmtId="0" fontId="0" fillId="0" borderId="0" xfId="0" applyAlignment="1" applyProtection="1">
      <alignment horizontal="center" vertical="center"/>
      <protection locked="0" hidden="1"/>
    </xf>
    <xf numFmtId="0" fontId="0" fillId="3" borderId="0" xfId="0" applyFill="1" applyAlignment="1" applyProtection="1">
      <alignment horizontal="center" shrinkToFit="1"/>
    </xf>
    <xf numFmtId="0" fontId="0" fillId="0" borderId="0" xfId="0" applyFill="1" applyAlignment="1" applyProtection="1">
      <alignment horizontal="center" shrinkToFit="1"/>
      <protection locked="0" hidden="1"/>
    </xf>
    <xf numFmtId="0" fontId="0" fillId="5" borderId="0" xfId="0" applyFont="1" applyFill="1" applyBorder="1" applyAlignment="1" applyProtection="1">
      <alignment horizontal="center" shrinkToFit="1"/>
      <protection locked="0" hidden="1"/>
    </xf>
    <xf numFmtId="58" fontId="0" fillId="0" borderId="0" xfId="0" applyNumberFormat="1" applyAlignment="1" applyProtection="1">
      <alignment horizontal="center" shrinkToFit="1"/>
      <protection locked="0" hidden="1"/>
    </xf>
    <xf numFmtId="58" fontId="0" fillId="0" borderId="0" xfId="0" applyNumberFormat="1" applyAlignment="1" applyProtection="1">
      <alignment horizontal="center" vertical="center"/>
      <protection locked="0" hidden="1"/>
    </xf>
    <xf numFmtId="58" fontId="0" fillId="0" borderId="0" xfId="0" applyNumberFormat="1" applyFill="1" applyAlignment="1" applyProtection="1">
      <alignment horizontal="center" shrinkToFit="1"/>
      <protection locked="0" hidden="1"/>
    </xf>
    <xf numFmtId="0" fontId="2" fillId="5" borderId="0" xfId="0" applyFont="1" applyFill="1" applyAlignment="1">
      <alignment horizontal="center" vertical="center" wrapText="1"/>
    </xf>
    <xf numFmtId="0" fontId="0" fillId="5" borderId="0" xfId="0" applyFill="1" applyAlignment="1">
      <alignment horizontal="center" vertical="center"/>
    </xf>
    <xf numFmtId="58" fontId="1" fillId="0" borderId="0" xfId="0" applyNumberFormat="1" applyFont="1" applyAlignment="1" applyProtection="1">
      <alignment horizontal="center" shrinkToFit="1"/>
    </xf>
    <xf numFmtId="58" fontId="1" fillId="0" borderId="1" xfId="0" applyNumberFormat="1" applyFont="1" applyBorder="1" applyAlignment="1" applyProtection="1">
      <alignment horizontal="center" shrinkToFit="1"/>
    </xf>
    <xf numFmtId="0" fontId="3" fillId="0" borderId="2" xfId="0" applyFont="1" applyBorder="1" applyAlignment="1" applyProtection="1">
      <alignment horizontal="center" vertical="center" shrinkToFit="1"/>
    </xf>
    <xf numFmtId="0" fontId="3" fillId="0" borderId="3" xfId="0" applyFont="1" applyBorder="1" applyAlignment="1" applyProtection="1">
      <alignment horizontal="center" vertical="center" shrinkToFit="1"/>
    </xf>
    <xf numFmtId="0" fontId="1" fillId="0" borderId="4" xfId="0" applyNumberFormat="1" applyFont="1" applyBorder="1" applyAlignment="1" applyProtection="1">
      <alignment horizontal="center" shrinkToFit="1"/>
    </xf>
    <xf numFmtId="0" fontId="1" fillId="0" borderId="5" xfId="0" applyNumberFormat="1" applyFont="1" applyBorder="1" applyAlignment="1" applyProtection="1">
      <alignment horizontal="center" shrinkToFit="1"/>
    </xf>
    <xf numFmtId="0" fontId="3" fillId="0" borderId="2" xfId="49" applyNumberFormat="1" applyFont="1" applyFill="1" applyBorder="1" applyAlignment="1" applyProtection="1">
      <alignment horizontal="center" vertical="center" shrinkToFit="1"/>
    </xf>
    <xf numFmtId="0" fontId="3" fillId="0" borderId="3" xfId="0" applyNumberFormat="1" applyFont="1" applyFill="1" applyBorder="1" applyAlignment="1" applyProtection="1">
      <alignment horizontal="center" vertical="center" shrinkToFit="1"/>
    </xf>
    <xf numFmtId="0" fontId="3" fillId="6" borderId="6" xfId="0" applyNumberFormat="1" applyFont="1" applyFill="1" applyBorder="1" applyAlignment="1" applyProtection="1">
      <alignment horizontal="center" shrinkToFit="1"/>
    </xf>
    <xf numFmtId="177" fontId="3" fillId="6" borderId="7" xfId="0" applyNumberFormat="1" applyFont="1" applyFill="1" applyBorder="1" applyAlignment="1" applyProtection="1">
      <alignment horizontal="center" shrinkToFit="1"/>
    </xf>
    <xf numFmtId="0" fontId="3" fillId="0" borderId="8" xfId="49" applyNumberFormat="1" applyFont="1" applyFill="1" applyBorder="1" applyAlignment="1" applyProtection="1">
      <alignment horizontal="center" vertical="center" shrinkToFit="1"/>
    </xf>
    <xf numFmtId="0" fontId="3" fillId="0" borderId="8" xfId="0" applyNumberFormat="1" applyFont="1" applyFill="1" applyBorder="1" applyAlignment="1" applyProtection="1">
      <alignment horizontal="center" vertical="center" shrinkToFit="1"/>
    </xf>
    <xf numFmtId="0" fontId="3" fillId="6" borderId="9" xfId="0" applyNumberFormat="1" applyFont="1" applyFill="1" applyBorder="1" applyAlignment="1" applyProtection="1">
      <alignment horizontal="center" shrinkToFit="1"/>
    </xf>
    <xf numFmtId="177" fontId="3" fillId="6" borderId="10" xfId="0" applyNumberFormat="1" applyFont="1" applyFill="1" applyBorder="1" applyAlignment="1" applyProtection="1">
      <alignment horizontal="center" shrinkToFit="1"/>
    </xf>
    <xf numFmtId="0" fontId="3" fillId="0" borderId="11" xfId="49" applyNumberFormat="1" applyFont="1" applyFill="1" applyBorder="1" applyAlignment="1" applyProtection="1">
      <alignment horizontal="center" vertical="center" shrinkToFit="1"/>
    </xf>
    <xf numFmtId="0" fontId="3" fillId="0" borderId="11" xfId="0" applyNumberFormat="1" applyFont="1" applyFill="1" applyBorder="1" applyAlignment="1" applyProtection="1">
      <alignment horizontal="center" vertical="center" shrinkToFit="1"/>
    </xf>
    <xf numFmtId="0" fontId="3" fillId="6" borderId="12" xfId="0" applyNumberFormat="1" applyFont="1" applyFill="1" applyBorder="1" applyAlignment="1" applyProtection="1">
      <alignment horizontal="center" shrinkToFit="1"/>
    </xf>
    <xf numFmtId="177" fontId="3" fillId="6" borderId="13" xfId="0" applyNumberFormat="1" applyFont="1" applyFill="1" applyBorder="1" applyAlignment="1" applyProtection="1">
      <alignment horizontal="center" shrinkToFit="1"/>
    </xf>
    <xf numFmtId="0" fontId="3" fillId="0" borderId="14" xfId="49" applyNumberFormat="1" applyFont="1" applyFill="1" applyBorder="1" applyAlignment="1" applyProtection="1">
      <alignment horizontal="center" vertical="center" shrinkToFit="1"/>
    </xf>
    <xf numFmtId="0" fontId="3" fillId="0" borderId="14" xfId="0" applyNumberFormat="1" applyFont="1" applyFill="1" applyBorder="1" applyAlignment="1" applyProtection="1">
      <alignment horizontal="center" vertical="center" shrinkToFit="1"/>
    </xf>
    <xf numFmtId="0" fontId="3" fillId="6" borderId="15" xfId="0" applyNumberFormat="1" applyFont="1" applyFill="1" applyBorder="1" applyAlignment="1" applyProtection="1">
      <alignment horizontal="center" shrinkToFit="1"/>
    </xf>
    <xf numFmtId="177" fontId="3" fillId="6" borderId="16" xfId="0" applyNumberFormat="1" applyFont="1" applyFill="1" applyBorder="1" applyAlignment="1" applyProtection="1">
      <alignment horizontal="center" shrinkToFit="1"/>
    </xf>
    <xf numFmtId="0" fontId="3" fillId="0" borderId="17" xfId="49" applyNumberFormat="1" applyFont="1" applyFill="1" applyBorder="1" applyAlignment="1" applyProtection="1">
      <alignment horizontal="center" vertical="center" shrinkToFit="1"/>
    </xf>
    <xf numFmtId="0" fontId="3" fillId="0" borderId="17" xfId="0" applyNumberFormat="1" applyFont="1" applyFill="1" applyBorder="1" applyAlignment="1" applyProtection="1">
      <alignment horizontal="center" vertical="center" shrinkToFit="1"/>
    </xf>
    <xf numFmtId="0" fontId="3" fillId="6" borderId="18" xfId="0" applyNumberFormat="1" applyFont="1" applyFill="1" applyBorder="1" applyAlignment="1" applyProtection="1">
      <alignment horizontal="center" shrinkToFit="1"/>
    </xf>
    <xf numFmtId="177" fontId="3" fillId="6" borderId="19" xfId="0" applyNumberFormat="1" applyFont="1" applyFill="1" applyBorder="1" applyAlignment="1" applyProtection="1">
      <alignment horizontal="center" shrinkToFit="1"/>
    </xf>
    <xf numFmtId="0" fontId="3" fillId="0" borderId="20" xfId="0" applyNumberFormat="1" applyFont="1" applyFill="1" applyBorder="1" applyAlignment="1" applyProtection="1">
      <alignment horizontal="center" vertical="center" shrinkToFit="1"/>
    </xf>
    <xf numFmtId="0" fontId="3" fillId="0" borderId="0" xfId="0" applyNumberFormat="1" applyFont="1" applyFill="1" applyBorder="1" applyAlignment="1" applyProtection="1">
      <alignment horizontal="center" vertical="center" shrinkToFit="1"/>
    </xf>
    <xf numFmtId="0" fontId="1" fillId="0" borderId="0" xfId="0" applyFont="1" applyAlignment="1" applyProtection="1">
      <alignment horizontal="center" shrinkToFit="1"/>
    </xf>
    <xf numFmtId="176" fontId="4" fillId="0" borderId="0" xfId="49" applyNumberFormat="1" applyFont="1" applyFill="1" applyBorder="1" applyAlignment="1" applyProtection="1">
      <alignment horizontal="center" vertical="center" shrinkToFit="1"/>
    </xf>
    <xf numFmtId="0" fontId="3" fillId="0" borderId="21" xfId="0" applyNumberFormat="1" applyFont="1" applyFill="1" applyBorder="1" applyAlignment="1" applyProtection="1">
      <alignment horizontal="center" vertical="center" shrinkToFit="1"/>
    </xf>
    <xf numFmtId="0" fontId="3" fillId="0" borderId="22" xfId="0" applyNumberFormat="1" applyFont="1" applyFill="1" applyBorder="1" applyAlignment="1" applyProtection="1">
      <alignment horizontal="center" vertical="center" shrinkToFit="1"/>
    </xf>
    <xf numFmtId="0" fontId="3" fillId="0" borderId="23" xfId="0" applyNumberFormat="1" applyFont="1" applyFill="1" applyBorder="1" applyAlignment="1" applyProtection="1">
      <alignment horizontal="center" vertical="center" shrinkToFit="1"/>
    </xf>
    <xf numFmtId="0" fontId="3" fillId="0" borderId="24" xfId="0" applyNumberFormat="1" applyFont="1" applyFill="1" applyBorder="1" applyAlignment="1" applyProtection="1">
      <alignment horizontal="center" vertical="center" shrinkToFit="1"/>
    </xf>
    <xf numFmtId="0" fontId="3" fillId="0" borderId="25" xfId="0" applyNumberFormat="1" applyFont="1" applyFill="1" applyBorder="1" applyAlignment="1" applyProtection="1">
      <alignment horizontal="center" vertical="center" shrinkToFit="1"/>
    </xf>
    <xf numFmtId="0" fontId="0" fillId="7" borderId="0" xfId="0" applyFont="1" applyFill="1" applyBorder="1" applyAlignment="1">
      <alignment horizontal="center" vertical="center"/>
    </xf>
    <xf numFmtId="0" fontId="0" fillId="7" borderId="0" xfId="0" applyFont="1" applyFill="1" applyBorder="1" applyAlignment="1" applyProtection="1">
      <alignment horizontal="center" vertical="center"/>
      <protection locked="0" hidden="1"/>
    </xf>
    <xf numFmtId="0" fontId="0" fillId="7" borderId="0" xfId="0" applyFont="1" applyFill="1" applyBorder="1" applyAlignment="1" applyProtection="1">
      <alignment horizontal="center" shrinkToFit="1"/>
      <protection locked="0" hidden="1"/>
    </xf>
    <xf numFmtId="58" fontId="0" fillId="7" borderId="0" xfId="0" applyNumberFormat="1" applyFont="1" applyFill="1" applyAlignment="1" applyProtection="1">
      <alignment horizontal="center"/>
      <protection locked="0" hidden="1"/>
    </xf>
    <xf numFmtId="0" fontId="0" fillId="2" borderId="0" xfId="0" applyFont="1" applyFill="1" applyBorder="1" applyAlignment="1">
      <alignment horizontal="center" vertical="center"/>
    </xf>
    <xf numFmtId="58" fontId="0" fillId="2" borderId="0" xfId="0" applyNumberFormat="1" applyFont="1" applyFill="1" applyAlignment="1">
      <alignment horizontal="center" vertical="center"/>
    </xf>
    <xf numFmtId="0" fontId="0" fillId="0" borderId="0" xfId="0" applyFill="1" applyAlignment="1">
      <alignment horizontal="center" vertical="center"/>
    </xf>
    <xf numFmtId="58" fontId="0" fillId="2" borderId="0" xfId="0" applyNumberFormat="1" applyFill="1" applyAlignment="1">
      <alignment horizontal="center" vertical="center"/>
    </xf>
    <xf numFmtId="0" fontId="3" fillId="0" borderId="0" xfId="49" applyNumberFormat="1" applyFont="1" applyFill="1" applyBorder="1" applyAlignment="1" applyProtection="1">
      <alignment horizontal="center" vertical="center" shrinkToFit="1"/>
    </xf>
    <xf numFmtId="0" fontId="1"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Border="1">
      <alignment vertical="center"/>
    </xf>
    <xf numFmtId="0" fontId="7" fillId="0" borderId="0" xfId="0" applyFont="1" applyFill="1">
      <alignment vertical="center"/>
    </xf>
    <xf numFmtId="0" fontId="0" fillId="0" borderId="0" xfId="0" applyFont="1" applyFill="1">
      <alignment vertical="center"/>
    </xf>
    <xf numFmtId="0" fontId="6" fillId="0" borderId="0" xfId="0" applyFont="1" applyFill="1">
      <alignment vertical="center"/>
    </xf>
    <xf numFmtId="0" fontId="8" fillId="0" borderId="0" xfId="0" applyFont="1" applyFill="1" applyAlignment="1">
      <alignment horizontal="center" vertical="center"/>
    </xf>
    <xf numFmtId="0" fontId="5" fillId="8" borderId="22" xfId="0" applyFont="1" applyFill="1" applyBorder="1" applyAlignment="1">
      <alignment horizontal="center" vertical="center"/>
    </xf>
    <xf numFmtId="0" fontId="5" fillId="8" borderId="10" xfId="0" applyFont="1" applyFill="1" applyBorder="1" applyAlignment="1">
      <alignment horizontal="center" vertical="center"/>
    </xf>
    <xf numFmtId="0" fontId="9" fillId="8" borderId="26" xfId="0" applyFont="1" applyFill="1" applyBorder="1" applyAlignment="1">
      <alignment horizontal="center" vertical="center"/>
    </xf>
    <xf numFmtId="0" fontId="7" fillId="5" borderId="11" xfId="0" applyFont="1" applyFill="1" applyBorder="1" applyAlignment="1">
      <alignment horizontal="center" vertical="center"/>
    </xf>
    <xf numFmtId="0" fontId="10" fillId="0" borderId="11" xfId="0" applyFont="1" applyFill="1" applyBorder="1" applyAlignment="1">
      <alignment horizontal="center" vertical="center"/>
    </xf>
    <xf numFmtId="0" fontId="5" fillId="0" borderId="11" xfId="0" applyFont="1" applyFill="1" applyBorder="1" applyAlignment="1">
      <alignment horizontal="center" vertical="center"/>
    </xf>
    <xf numFmtId="0" fontId="7" fillId="0" borderId="11" xfId="0" applyFont="1" applyFill="1" applyBorder="1" applyAlignment="1">
      <alignment horizontal="center" vertical="center"/>
    </xf>
    <xf numFmtId="0" fontId="11" fillId="0" borderId="11" xfId="0" applyFont="1" applyFill="1" applyBorder="1" applyAlignment="1">
      <alignment horizontal="center" vertical="center"/>
    </xf>
    <xf numFmtId="0" fontId="7" fillId="0" borderId="11" xfId="0" applyFont="1" applyFill="1" applyBorder="1">
      <alignment vertical="center"/>
    </xf>
    <xf numFmtId="0" fontId="7" fillId="9" borderId="11" xfId="0" applyFont="1" applyFill="1" applyBorder="1">
      <alignment vertical="center"/>
    </xf>
    <xf numFmtId="0" fontId="5" fillId="9" borderId="11" xfId="0" applyFont="1" applyFill="1" applyBorder="1" applyAlignment="1">
      <alignment horizontal="center" vertical="center"/>
    </xf>
    <xf numFmtId="0" fontId="9"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11" xfId="0" applyFont="1" applyFill="1" applyBorder="1" applyAlignment="1">
      <alignment horizontal="center" vertical="center"/>
    </xf>
    <xf numFmtId="0" fontId="13" fillId="0" borderId="11" xfId="0" applyFont="1" applyFill="1" applyBorder="1" applyAlignment="1">
      <alignment horizontal="center" vertical="center"/>
    </xf>
    <xf numFmtId="0" fontId="5" fillId="8" borderId="25" xfId="0" applyFont="1" applyFill="1" applyBorder="1" applyAlignment="1">
      <alignment horizontal="center" vertical="center"/>
    </xf>
    <xf numFmtId="0" fontId="5" fillId="8" borderId="19" xfId="0" applyFont="1" applyFill="1" applyBorder="1" applyAlignment="1">
      <alignment horizontal="center" vertical="center"/>
    </xf>
    <xf numFmtId="0" fontId="9" fillId="8" borderId="27" xfId="0" applyFont="1" applyFill="1" applyBorder="1" applyAlignment="1">
      <alignment horizontal="center" vertical="center"/>
    </xf>
    <xf numFmtId="0" fontId="14" fillId="0" borderId="11" xfId="0" applyFont="1" applyBorder="1" applyAlignment="1">
      <alignment horizontal="center" vertical="center"/>
    </xf>
    <xf numFmtId="0" fontId="0" fillId="0" borderId="0" xfId="0" applyBorder="1">
      <alignment vertical="center"/>
    </xf>
    <xf numFmtId="0" fontId="7" fillId="2" borderId="11" xfId="0" applyFont="1" applyFill="1" applyBorder="1">
      <alignment vertical="center"/>
    </xf>
    <xf numFmtId="0" fontId="5" fillId="2" borderId="11" xfId="0" applyFont="1" applyFill="1" applyBorder="1" applyAlignment="1">
      <alignment horizontal="center" vertical="center"/>
    </xf>
    <xf numFmtId="0" fontId="9"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16" xfId="0" applyFont="1" applyBorder="1" applyAlignment="1">
      <alignment horizontal="center" vertical="center"/>
    </xf>
    <xf numFmtId="0" fontId="7" fillId="2" borderId="11" xfId="0" applyFont="1" applyFill="1" applyBorder="1" applyAlignment="1">
      <alignment horizontal="center" vertical="center"/>
    </xf>
    <xf numFmtId="0" fontId="7" fillId="10" borderId="11" xfId="0" applyFont="1" applyFill="1" applyBorder="1" applyAlignment="1">
      <alignment horizontal="center" vertical="center"/>
    </xf>
    <xf numFmtId="0" fontId="5" fillId="10" borderId="11" xfId="0" applyFont="1" applyFill="1" applyBorder="1" applyAlignment="1">
      <alignment horizontal="center" vertical="center"/>
    </xf>
    <xf numFmtId="0" fontId="11" fillId="10" borderId="11" xfId="0" applyFont="1" applyFill="1" applyBorder="1" applyAlignment="1">
      <alignment horizontal="center" vertical="center"/>
    </xf>
    <xf numFmtId="0" fontId="7" fillId="9" borderId="11" xfId="0" applyFont="1" applyFill="1" applyBorder="1" applyAlignment="1">
      <alignment horizontal="center" vertical="center"/>
    </xf>
    <xf numFmtId="0" fontId="14" fillId="2" borderId="11" xfId="0" applyFont="1" applyFill="1" applyBorder="1" applyAlignment="1">
      <alignment horizontal="center" vertical="center"/>
    </xf>
    <xf numFmtId="0" fontId="9" fillId="0" borderId="0" xfId="0" applyFont="1">
      <alignment vertical="center"/>
    </xf>
    <xf numFmtId="0" fontId="15" fillId="0" borderId="0" xfId="0" applyFont="1" applyFill="1" applyBorder="1" applyAlignment="1">
      <alignment horizontal="center" vertical="center"/>
    </xf>
    <xf numFmtId="0" fontId="16" fillId="0" borderId="0" xfId="0" applyFont="1" applyFill="1" applyBorder="1" applyAlignment="1">
      <alignment horizontal="center" vertical="center" shrinkToFit="1"/>
    </xf>
    <xf numFmtId="0" fontId="16" fillId="0" borderId="0" xfId="0" applyFont="1" applyFill="1" applyBorder="1" applyAlignment="1" applyProtection="1">
      <alignment horizontal="center" vertical="center"/>
      <protection hidden="1"/>
    </xf>
    <xf numFmtId="0" fontId="17" fillId="0" borderId="0" xfId="0" applyFont="1" applyFill="1" applyBorder="1" applyAlignment="1" applyProtection="1">
      <alignment horizontal="center" vertical="center"/>
      <protection hidden="1"/>
    </xf>
    <xf numFmtId="58" fontId="17" fillId="0" borderId="0" xfId="0" applyNumberFormat="1" applyFont="1" applyFill="1" applyBorder="1" applyAlignment="1" applyProtection="1">
      <alignment horizontal="center" vertical="center"/>
      <protection hidden="1"/>
    </xf>
    <xf numFmtId="0" fontId="16" fillId="0" borderId="0" xfId="0" applyFont="1" applyFill="1" applyBorder="1" applyAlignment="1">
      <alignment horizontal="center" vertical="center"/>
    </xf>
    <xf numFmtId="58" fontId="16"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hidden="1"/>
    </xf>
    <xf numFmtId="58" fontId="20" fillId="0" borderId="0" xfId="0" applyNumberFormat="1" applyFont="1" applyFill="1" applyBorder="1" applyAlignment="1" applyProtection="1">
      <alignment vertical="center" shrinkToFit="1"/>
      <protection hidden="1"/>
    </xf>
    <xf numFmtId="0" fontId="20" fillId="0" borderId="28" xfId="0" applyFont="1" applyFill="1" applyBorder="1" applyAlignment="1" applyProtection="1">
      <alignment horizontal="center" vertical="center" shrinkToFit="1"/>
      <protection hidden="1"/>
    </xf>
    <xf numFmtId="0" fontId="20" fillId="0" borderId="29" xfId="0" applyFont="1" applyFill="1" applyBorder="1" applyAlignment="1" applyProtection="1">
      <alignment horizontal="center" vertical="center" shrinkToFit="1"/>
      <protection hidden="1"/>
    </xf>
    <xf numFmtId="0" fontId="20" fillId="0" borderId="30" xfId="0" applyFont="1" applyFill="1" applyBorder="1" applyAlignment="1" applyProtection="1">
      <alignment horizontal="center" vertical="center" shrinkToFit="1"/>
      <protection hidden="1"/>
    </xf>
    <xf numFmtId="0" fontId="18" fillId="0" borderId="0" xfId="0" applyFont="1" applyFill="1" applyBorder="1" applyAlignment="1" applyProtection="1">
      <alignment horizontal="center" vertical="center" shrinkToFit="1"/>
      <protection hidden="1"/>
    </xf>
    <xf numFmtId="0" fontId="15" fillId="0" borderId="0" xfId="0" applyFont="1" applyFill="1" applyBorder="1" applyAlignment="1" applyProtection="1">
      <alignment horizontal="center" vertical="center"/>
      <protection hidden="1"/>
    </xf>
    <xf numFmtId="0" fontId="21" fillId="0" borderId="31" xfId="0" applyFont="1" applyFill="1" applyBorder="1" applyAlignment="1" applyProtection="1">
      <alignment horizontal="center" vertical="center" shrinkToFit="1"/>
      <protection hidden="1"/>
    </xf>
    <xf numFmtId="0" fontId="21" fillId="0" borderId="32" xfId="0" applyFont="1" applyFill="1" applyBorder="1" applyAlignment="1" applyProtection="1">
      <alignment horizontal="center" vertical="center" shrinkToFit="1"/>
      <protection hidden="1"/>
    </xf>
    <xf numFmtId="0" fontId="21" fillId="0" borderId="33" xfId="0" applyFont="1" applyFill="1" applyBorder="1" applyAlignment="1" applyProtection="1">
      <alignment horizontal="center" vertical="center" shrinkToFit="1"/>
      <protection hidden="1"/>
    </xf>
    <xf numFmtId="58" fontId="21" fillId="0" borderId="34" xfId="0" applyNumberFormat="1" applyFont="1" applyFill="1" applyBorder="1" applyAlignment="1" applyProtection="1">
      <alignment horizontal="center" vertical="center" shrinkToFit="1"/>
      <protection hidden="1"/>
    </xf>
    <xf numFmtId="58" fontId="15" fillId="0" borderId="0" xfId="0" applyNumberFormat="1" applyFont="1" applyFill="1" applyBorder="1" applyAlignment="1">
      <alignment horizontal="center" vertical="center"/>
    </xf>
    <xf numFmtId="0" fontId="16" fillId="0" borderId="0" xfId="0" applyFont="1" applyFill="1" applyBorder="1" applyAlignment="1" applyProtection="1">
      <alignment horizontal="center" vertical="center" shrinkToFit="1"/>
      <protection hidden="1"/>
    </xf>
    <xf numFmtId="0" fontId="22" fillId="0" borderId="35" xfId="0" applyFont="1" applyFill="1" applyBorder="1" applyAlignment="1" applyProtection="1">
      <alignment horizontal="center" vertical="center" shrinkToFit="1"/>
      <protection hidden="1"/>
    </xf>
    <xf numFmtId="0" fontId="22" fillId="0" borderId="17" xfId="0" applyFont="1" applyFill="1" applyBorder="1" applyAlignment="1" applyProtection="1">
      <alignment horizontal="center" vertical="center" shrinkToFit="1"/>
      <protection hidden="1"/>
    </xf>
    <xf numFmtId="0" fontId="22" fillId="0" borderId="24" xfId="0" applyFont="1" applyFill="1" applyBorder="1" applyAlignment="1" applyProtection="1">
      <alignment horizontal="center" vertical="center" shrinkToFit="1"/>
      <protection hidden="1"/>
    </xf>
    <xf numFmtId="58" fontId="22" fillId="0" borderId="36" xfId="0" applyNumberFormat="1" applyFont="1" applyFill="1" applyBorder="1" applyAlignment="1" applyProtection="1">
      <alignment horizontal="center" vertical="center" shrinkToFit="1"/>
      <protection hidden="1"/>
    </xf>
    <xf numFmtId="0" fontId="23" fillId="0" borderId="0" xfId="0" applyFont="1" applyFill="1" applyBorder="1" applyAlignment="1">
      <alignment horizontal="center" vertical="center" shrinkToFit="1"/>
    </xf>
    <xf numFmtId="58" fontId="23" fillId="0" borderId="0" xfId="0" applyNumberFormat="1" applyFont="1" applyFill="1" applyBorder="1" applyAlignment="1" applyProtection="1">
      <alignment horizontal="center" vertical="center" shrinkToFit="1"/>
      <protection hidden="1"/>
    </xf>
    <xf numFmtId="0" fontId="22" fillId="0" borderId="37" xfId="0" applyFont="1" applyFill="1" applyBorder="1" applyAlignment="1" applyProtection="1">
      <alignment horizontal="center" vertical="center" shrinkToFit="1"/>
      <protection hidden="1"/>
    </xf>
    <xf numFmtId="0" fontId="22" fillId="0" borderId="11" xfId="0" applyFont="1" applyFill="1" applyBorder="1" applyAlignment="1" applyProtection="1">
      <alignment horizontal="center" vertical="center" shrinkToFit="1"/>
      <protection hidden="1"/>
    </xf>
    <xf numFmtId="0" fontId="22" fillId="0" borderId="22" xfId="0" applyFont="1" applyFill="1" applyBorder="1" applyAlignment="1" applyProtection="1">
      <alignment horizontal="center" vertical="center" shrinkToFit="1"/>
      <protection hidden="1"/>
    </xf>
    <xf numFmtId="0" fontId="22" fillId="0" borderId="38" xfId="0" applyFont="1" applyFill="1" applyBorder="1" applyAlignment="1" applyProtection="1">
      <alignment horizontal="center" vertical="center" shrinkToFit="1"/>
      <protection hidden="1"/>
    </xf>
    <xf numFmtId="0" fontId="22" fillId="0" borderId="14" xfId="0" applyFont="1" applyFill="1" applyBorder="1" applyAlignment="1" applyProtection="1">
      <alignment horizontal="center" vertical="center" shrinkToFit="1"/>
      <protection hidden="1"/>
    </xf>
    <xf numFmtId="0" fontId="22" fillId="0" borderId="23" xfId="0" applyFont="1" applyFill="1" applyBorder="1" applyAlignment="1" applyProtection="1">
      <alignment horizontal="center" vertical="center" shrinkToFit="1"/>
      <protection hidden="1"/>
    </xf>
    <xf numFmtId="58" fontId="16" fillId="0" borderId="0" xfId="0" applyNumberFormat="1" applyFont="1" applyFill="1" applyBorder="1" applyAlignment="1" applyProtection="1">
      <alignment horizontal="center" vertical="center"/>
      <protection hidden="1"/>
    </xf>
    <xf numFmtId="0" fontId="24" fillId="0" borderId="0" xfId="0" applyFont="1" applyFill="1" applyBorder="1" applyAlignment="1" applyProtection="1">
      <alignment horizontal="center" vertical="center" wrapText="1" shrinkToFit="1"/>
      <protection hidden="1"/>
    </xf>
    <xf numFmtId="0" fontId="23" fillId="0" borderId="0" xfId="0" applyFont="1" applyFill="1" applyBorder="1" applyAlignment="1" applyProtection="1">
      <alignment horizontal="center" vertical="center" shrinkToFit="1"/>
      <protection hidden="1"/>
    </xf>
    <xf numFmtId="0" fontId="25" fillId="0" borderId="0" xfId="0" applyFont="1" applyFill="1" applyBorder="1" applyAlignment="1">
      <alignment horizontal="center" vertical="center"/>
    </xf>
    <xf numFmtId="0" fontId="26" fillId="0" borderId="0" xfId="0" applyFont="1" applyFill="1" applyBorder="1" applyAlignment="1">
      <alignment horizontal="center" vertical="center"/>
    </xf>
    <xf numFmtId="58" fontId="27" fillId="0" borderId="0" xfId="0" applyNumberFormat="1" applyFont="1" applyFill="1" applyBorder="1" applyAlignment="1">
      <alignment vertical="center"/>
    </xf>
    <xf numFmtId="0" fontId="1" fillId="0" borderId="0" xfId="0" applyFont="1" applyFill="1" applyBorder="1" applyAlignment="1">
      <alignment horizontal="center" vertical="center"/>
    </xf>
    <xf numFmtId="0" fontId="28" fillId="0" borderId="39" xfId="0" applyFont="1" applyFill="1" applyBorder="1" applyAlignment="1">
      <alignment horizontal="center" vertical="center" wrapText="1"/>
    </xf>
    <xf numFmtId="0" fontId="28" fillId="0" borderId="40" xfId="0"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8" fillId="0" borderId="42" xfId="0" applyFont="1" applyFill="1" applyBorder="1" applyAlignment="1">
      <alignment horizontal="center" vertical="center" wrapText="1"/>
    </xf>
    <xf numFmtId="0" fontId="28" fillId="0" borderId="43" xfId="0" applyFont="1" applyFill="1" applyBorder="1" applyAlignment="1">
      <alignment horizontal="center" vertical="center" wrapText="1"/>
    </xf>
    <xf numFmtId="0" fontId="28" fillId="0" borderId="44" xfId="0" applyFont="1" applyFill="1" applyBorder="1" applyAlignment="1">
      <alignment horizontal="center" vertical="center" wrapText="1"/>
    </xf>
    <xf numFmtId="0" fontId="29" fillId="0" borderId="45" xfId="0" applyFont="1" applyFill="1" applyBorder="1" applyAlignment="1">
      <alignment horizontal="center" vertical="center" shrinkToFit="1"/>
    </xf>
    <xf numFmtId="0" fontId="29" fillId="0" borderId="46" xfId="0" applyFont="1" applyFill="1" applyBorder="1" applyAlignment="1">
      <alignment horizontal="center" vertical="center" shrinkToFit="1"/>
    </xf>
    <xf numFmtId="0" fontId="29" fillId="10" borderId="46" xfId="0" applyFont="1" applyFill="1" applyBorder="1" applyAlignment="1">
      <alignment horizontal="center" vertical="center" shrinkToFit="1"/>
    </xf>
    <xf numFmtId="0" fontId="29" fillId="0" borderId="47" xfId="0" applyFont="1" applyFill="1" applyBorder="1" applyAlignment="1">
      <alignment horizontal="center" vertical="center" shrinkToFit="1"/>
    </xf>
    <xf numFmtId="0" fontId="29" fillId="0" borderId="48" xfId="0" applyFont="1" applyFill="1" applyBorder="1" applyAlignment="1">
      <alignment horizontal="center" vertical="center" shrinkToFit="1"/>
    </xf>
    <xf numFmtId="0" fontId="29" fillId="10" borderId="49" xfId="0" applyFont="1" applyFill="1" applyBorder="1" applyAlignment="1">
      <alignment horizontal="center" vertical="center" shrinkToFit="1"/>
    </xf>
    <xf numFmtId="0" fontId="29" fillId="0" borderId="49" xfId="0" applyFont="1" applyFill="1" applyBorder="1" applyAlignment="1">
      <alignment horizontal="center" vertical="center" shrinkToFit="1"/>
    </xf>
    <xf numFmtId="0" fontId="29" fillId="0" borderId="50" xfId="0" applyFont="1" applyFill="1" applyBorder="1" applyAlignment="1">
      <alignment horizontal="center" vertical="center" shrinkToFit="1"/>
    </xf>
    <xf numFmtId="0" fontId="29" fillId="0" borderId="51" xfId="0" applyFont="1" applyFill="1" applyBorder="1" applyAlignment="1">
      <alignment horizontal="center" vertical="center" shrinkToFit="1"/>
    </xf>
    <xf numFmtId="0" fontId="29" fillId="0" borderId="52" xfId="0" applyFont="1" applyFill="1" applyBorder="1" applyAlignment="1">
      <alignment horizontal="center" vertical="center" shrinkToFit="1"/>
    </xf>
    <xf numFmtId="0" fontId="29" fillId="10" borderId="52" xfId="0" applyFont="1" applyFill="1" applyBorder="1" applyAlignment="1">
      <alignment horizontal="center" vertical="center" shrinkToFit="1"/>
    </xf>
    <xf numFmtId="0" fontId="29" fillId="0" borderId="43" xfId="0" applyFont="1" applyFill="1" applyBorder="1" applyAlignment="1">
      <alignment horizontal="center" vertical="center" shrinkToFit="1"/>
    </xf>
    <xf numFmtId="0" fontId="29" fillId="0" borderId="53" xfId="0" applyFont="1" applyFill="1" applyBorder="1" applyAlignment="1">
      <alignment horizontal="center" vertical="center" shrinkToFit="1"/>
    </xf>
    <xf numFmtId="0" fontId="30" fillId="0" borderId="54" xfId="0" applyFont="1" applyFill="1" applyBorder="1" applyAlignment="1">
      <alignment horizontal="center" vertical="center" shrinkToFit="1"/>
    </xf>
    <xf numFmtId="0" fontId="29" fillId="10" borderId="40" xfId="0" applyFont="1" applyFill="1" applyBorder="1" applyAlignment="1">
      <alignment horizontal="center" vertical="center" shrinkToFit="1"/>
    </xf>
    <xf numFmtId="0" fontId="30" fillId="0" borderId="40" xfId="0" applyFont="1" applyFill="1" applyBorder="1" applyAlignment="1">
      <alignment horizontal="center" vertical="center" shrinkToFit="1"/>
    </xf>
    <xf numFmtId="0" fontId="30" fillId="0" borderId="55" xfId="0" applyFont="1" applyFill="1" applyBorder="1" applyAlignment="1">
      <alignment horizontal="center" vertical="center" shrinkToFit="1"/>
    </xf>
    <xf numFmtId="0" fontId="30" fillId="0" borderId="56" xfId="0" applyFont="1" applyFill="1" applyBorder="1" applyAlignment="1">
      <alignment horizontal="center" vertical="center" shrinkToFit="1"/>
    </xf>
    <xf numFmtId="0" fontId="30" fillId="0" borderId="57" xfId="0" applyFont="1" applyFill="1" applyBorder="1" applyAlignment="1">
      <alignment horizontal="center" vertical="center" shrinkToFit="1"/>
    </xf>
    <xf numFmtId="0" fontId="29" fillId="10" borderId="55" xfId="0" applyFont="1" applyFill="1" applyBorder="1" applyAlignment="1">
      <alignment horizontal="center" vertical="center" shrinkToFit="1"/>
    </xf>
    <xf numFmtId="0" fontId="30" fillId="0" borderId="58" xfId="0" applyFont="1" applyFill="1" applyBorder="1" applyAlignment="1">
      <alignment horizontal="center" vertical="center" shrinkToFit="1"/>
    </xf>
    <xf numFmtId="0" fontId="30" fillId="0" borderId="42" xfId="0" applyFont="1" applyFill="1" applyBorder="1" applyAlignment="1">
      <alignment horizontal="center" vertical="center" shrinkToFit="1"/>
    </xf>
    <xf numFmtId="0" fontId="30" fillId="0" borderId="43" xfId="0" applyFont="1" applyFill="1" applyBorder="1" applyAlignment="1">
      <alignment horizontal="center" vertical="center" shrinkToFit="1"/>
    </xf>
    <xf numFmtId="0" fontId="30" fillId="0" borderId="52" xfId="0" applyFont="1" applyFill="1" applyBorder="1" applyAlignment="1">
      <alignment horizontal="center" vertical="center" shrinkToFit="1"/>
    </xf>
    <xf numFmtId="0" fontId="30" fillId="0" borderId="48" xfId="0" applyFont="1" applyFill="1" applyBorder="1" applyAlignment="1">
      <alignment horizontal="center" vertical="center" shrinkToFit="1"/>
    </xf>
    <xf numFmtId="0" fontId="30" fillId="0" borderId="49" xfId="0" applyFont="1" applyFill="1" applyBorder="1" applyAlignment="1">
      <alignment horizontal="center" vertical="center" shrinkToFit="1"/>
    </xf>
    <xf numFmtId="0" fontId="30" fillId="0" borderId="50" xfId="0" applyFont="1" applyFill="1" applyBorder="1" applyAlignment="1">
      <alignment horizontal="center" vertical="center" shrinkToFit="1"/>
    </xf>
    <xf numFmtId="0" fontId="30" fillId="0" borderId="59" xfId="0" applyFont="1" applyFill="1" applyBorder="1" applyAlignment="1">
      <alignment horizontal="center" vertical="center" shrinkToFit="1"/>
    </xf>
    <xf numFmtId="0" fontId="30" fillId="0" borderId="51" xfId="0" applyFont="1" applyFill="1" applyBorder="1" applyAlignment="1">
      <alignment horizontal="center" vertical="center" shrinkToFit="1"/>
    </xf>
    <xf numFmtId="0" fontId="30" fillId="0" borderId="60" xfId="0" applyFont="1" applyFill="1" applyBorder="1" applyAlignment="1">
      <alignment horizontal="center" vertical="center" shrinkToFit="1"/>
    </xf>
    <xf numFmtId="0" fontId="30" fillId="0" borderId="61" xfId="0" applyFont="1" applyFill="1" applyBorder="1" applyAlignment="1">
      <alignment horizontal="center" vertical="center" shrinkToFit="1"/>
    </xf>
    <xf numFmtId="0" fontId="30" fillId="0" borderId="62" xfId="0" applyFont="1" applyFill="1" applyBorder="1" applyAlignment="1">
      <alignment horizontal="center" vertical="center" shrinkToFit="1"/>
    </xf>
    <xf numFmtId="0" fontId="30" fillId="0" borderId="63" xfId="0" applyFont="1" applyFill="1" applyBorder="1" applyAlignment="1">
      <alignment horizontal="center" vertical="center" shrinkToFit="1"/>
    </xf>
    <xf numFmtId="0" fontId="29" fillId="10" borderId="64" xfId="0" applyFont="1" applyFill="1" applyBorder="1" applyAlignment="1">
      <alignment horizontal="center" vertical="center" shrinkToFit="1"/>
    </xf>
    <xf numFmtId="0" fontId="28" fillId="0" borderId="65" xfId="0" applyFont="1" applyFill="1" applyBorder="1" applyAlignment="1">
      <alignment horizontal="center" vertical="center" shrinkToFit="1"/>
    </xf>
    <xf numFmtId="0" fontId="28" fillId="0" borderId="46" xfId="0" applyFont="1" applyFill="1" applyBorder="1" applyAlignment="1">
      <alignment horizontal="center" vertical="center" shrinkToFit="1"/>
    </xf>
    <xf numFmtId="0" fontId="28" fillId="10" borderId="52" xfId="0" applyFont="1" applyFill="1" applyBorder="1" applyAlignment="1">
      <alignment horizontal="center" vertical="center" shrinkToFit="1"/>
    </xf>
    <xf numFmtId="0" fontId="28" fillId="0" borderId="66" xfId="0" applyFont="1" applyFill="1" applyBorder="1" applyAlignment="1">
      <alignment horizontal="center" vertical="center" shrinkToFit="1"/>
    </xf>
    <xf numFmtId="0" fontId="28" fillId="10" borderId="67" xfId="0" applyFont="1" applyFill="1" applyBorder="1" applyAlignment="1">
      <alignment horizontal="center" vertical="center" shrinkToFit="1"/>
    </xf>
    <xf numFmtId="0" fontId="28" fillId="0" borderId="49" xfId="0" applyFont="1" applyFill="1" applyBorder="1" applyAlignment="1">
      <alignment horizontal="center" vertical="center" shrinkToFit="1"/>
    </xf>
    <xf numFmtId="0" fontId="28" fillId="0" borderId="61" xfId="0" applyFont="1" applyFill="1" applyBorder="1" applyAlignment="1">
      <alignment horizontal="center" vertical="center" shrinkToFit="1"/>
    </xf>
    <xf numFmtId="0" fontId="28" fillId="5" borderId="68" xfId="0" applyFont="1" applyFill="1" applyBorder="1" applyAlignment="1">
      <alignment horizontal="center" vertical="center" shrinkToFit="1"/>
    </xf>
    <xf numFmtId="0" fontId="28" fillId="10" borderId="43" xfId="0" applyFont="1" applyFill="1" applyBorder="1" applyAlignment="1">
      <alignment horizontal="center" vertical="center" shrinkToFit="1"/>
    </xf>
    <xf numFmtId="0" fontId="28" fillId="5" borderId="52" xfId="0" applyFont="1" applyFill="1" applyBorder="1" applyAlignment="1">
      <alignment horizontal="center" vertical="center" shrinkToFit="1"/>
    </xf>
    <xf numFmtId="0" fontId="28" fillId="5" borderId="60" xfId="0" applyFont="1" applyFill="1" applyBorder="1" applyAlignment="1">
      <alignment horizontal="center" vertical="center" shrinkToFit="1"/>
    </xf>
    <xf numFmtId="0" fontId="31" fillId="0" borderId="45" xfId="0" applyFont="1" applyFill="1" applyBorder="1" applyAlignment="1">
      <alignment horizontal="center" vertical="center" shrinkToFit="1"/>
    </xf>
    <xf numFmtId="0" fontId="31" fillId="0" borderId="46" xfId="0" applyFont="1" applyFill="1" applyBorder="1" applyAlignment="1">
      <alignment horizontal="center" vertical="center" shrinkToFit="1"/>
    </xf>
    <xf numFmtId="0" fontId="31" fillId="10" borderId="46" xfId="0" applyFont="1" applyFill="1" applyBorder="1" applyAlignment="1">
      <alignment horizontal="center" vertical="center" shrinkToFit="1"/>
    </xf>
    <xf numFmtId="0" fontId="31" fillId="0" borderId="47" xfId="0" applyFont="1" applyFill="1" applyBorder="1" applyAlignment="1">
      <alignment horizontal="center" vertical="center" shrinkToFit="1"/>
    </xf>
    <xf numFmtId="0" fontId="32" fillId="0" borderId="0" xfId="0" applyFont="1" applyFill="1" applyBorder="1" applyAlignment="1">
      <alignment horizontal="center" vertical="center"/>
    </xf>
    <xf numFmtId="0" fontId="32" fillId="0" borderId="0" xfId="0" applyFont="1" applyFill="1" applyBorder="1" applyAlignment="1">
      <alignment horizontal="left" vertical="top" wrapText="1"/>
    </xf>
    <xf numFmtId="0" fontId="10" fillId="0" borderId="0" xfId="0" applyFont="1" applyAlignment="1">
      <alignment vertical="center"/>
    </xf>
    <xf numFmtId="0" fontId="0" fillId="0" borderId="0" xfId="0" applyAlignment="1">
      <alignment vertical="center"/>
    </xf>
    <xf numFmtId="0" fontId="33" fillId="0" borderId="0" xfId="0" applyFont="1" applyBorder="1" applyAlignment="1">
      <alignment vertical="center"/>
    </xf>
    <xf numFmtId="181" fontId="26" fillId="0" borderId="53" xfId="0" applyNumberFormat="1" applyFont="1" applyFill="1" applyBorder="1" applyAlignment="1">
      <alignment horizontal="right" vertical="center" shrinkToFit="1"/>
    </xf>
    <xf numFmtId="0" fontId="34" fillId="0" borderId="53" xfId="0" applyFont="1" applyBorder="1" applyAlignment="1">
      <alignment horizontal="right" vertical="center" shrinkToFit="1"/>
    </xf>
    <xf numFmtId="58" fontId="26" fillId="0" borderId="0" xfId="0" applyNumberFormat="1" applyFont="1" applyFill="1" applyBorder="1" applyAlignment="1">
      <alignment horizontal="left" vertical="center"/>
    </xf>
    <xf numFmtId="58" fontId="25" fillId="0" borderId="0" xfId="0" applyNumberFormat="1" applyFont="1" applyFill="1" applyBorder="1" applyAlignment="1">
      <alignment vertical="center"/>
    </xf>
    <xf numFmtId="0" fontId="35" fillId="0" borderId="45" xfId="0" applyFont="1" applyFill="1" applyBorder="1" applyAlignment="1">
      <alignment horizontal="center" vertical="center" shrinkToFit="1"/>
    </xf>
    <xf numFmtId="0" fontId="35" fillId="0" borderId="47" xfId="0" applyFont="1" applyFill="1" applyBorder="1" applyAlignment="1">
      <alignment horizontal="center" vertical="center" shrinkToFit="1"/>
    </xf>
    <xf numFmtId="0" fontId="35" fillId="0" borderId="69" xfId="0" applyFont="1" applyFill="1" applyBorder="1" applyAlignment="1">
      <alignment horizontal="center" vertical="center" shrinkToFit="1"/>
    </xf>
    <xf numFmtId="0" fontId="32" fillId="11" borderId="54" xfId="0" applyFont="1" applyFill="1" applyBorder="1" applyAlignment="1">
      <alignment horizontal="center" vertical="center" shrinkToFit="1"/>
    </xf>
    <xf numFmtId="0" fontId="32" fillId="11" borderId="70" xfId="0" applyFont="1" applyFill="1" applyBorder="1" applyAlignment="1">
      <alignment horizontal="center" vertical="center" shrinkToFit="1"/>
    </xf>
    <xf numFmtId="0" fontId="25" fillId="8" borderId="45" xfId="0" applyFont="1" applyFill="1" applyBorder="1" applyAlignment="1">
      <alignment horizontal="center" vertical="center"/>
    </xf>
    <xf numFmtId="0" fontId="25" fillId="8" borderId="47" xfId="0" applyFont="1" applyFill="1" applyBorder="1" applyAlignment="1">
      <alignment horizontal="center" vertical="center"/>
    </xf>
    <xf numFmtId="0" fontId="25" fillId="8" borderId="69"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71" xfId="0" applyFont="1" applyFill="1" applyBorder="1" applyAlignment="1">
      <alignment horizontal="center" vertical="center"/>
    </xf>
    <xf numFmtId="0" fontId="25" fillId="0" borderId="51" xfId="0" applyFont="1" applyFill="1" applyBorder="1" applyAlignment="1">
      <alignment horizontal="center" vertical="center"/>
    </xf>
    <xf numFmtId="0" fontId="25" fillId="0" borderId="72" xfId="0" applyFont="1" applyFill="1" applyBorder="1" applyAlignment="1">
      <alignment horizontal="center" vertical="center"/>
    </xf>
    <xf numFmtId="0" fontId="25" fillId="0" borderId="73" xfId="0" applyFont="1" applyFill="1" applyBorder="1" applyAlignment="1">
      <alignment horizontal="center" vertical="center"/>
    </xf>
    <xf numFmtId="0" fontId="36" fillId="0" borderId="59" xfId="0" applyFont="1" applyFill="1" applyBorder="1" applyAlignment="1">
      <alignment horizontal="center" vertical="center"/>
    </xf>
    <xf numFmtId="0" fontId="37" fillId="0" borderId="62" xfId="0" applyFont="1" applyFill="1" applyBorder="1" applyAlignment="1">
      <alignment horizontal="center" vertical="center"/>
    </xf>
    <xf numFmtId="0" fontId="38" fillId="0" borderId="62" xfId="0" applyFont="1" applyFill="1" applyBorder="1" applyAlignment="1">
      <alignment horizontal="center" vertical="center"/>
    </xf>
    <xf numFmtId="0" fontId="39" fillId="0" borderId="74" xfId="0" applyFont="1" applyFill="1" applyBorder="1" applyAlignment="1">
      <alignment horizontal="center" vertical="center" shrinkToFit="1"/>
    </xf>
    <xf numFmtId="0" fontId="39" fillId="0" borderId="74" xfId="0" applyFont="1" applyFill="1" applyBorder="1" applyAlignment="1">
      <alignment horizontal="center" vertical="center"/>
    </xf>
    <xf numFmtId="0" fontId="25" fillId="8" borderId="75"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76" xfId="0" applyFont="1" applyFill="1" applyBorder="1" applyAlignment="1">
      <alignment horizontal="center" vertical="center"/>
    </xf>
    <xf numFmtId="0" fontId="25" fillId="0" borderId="45" xfId="0" applyFont="1" applyFill="1" applyBorder="1" applyAlignment="1">
      <alignment horizontal="center" vertical="center"/>
    </xf>
    <xf numFmtId="0" fontId="25" fillId="0" borderId="47" xfId="0" applyFont="1" applyFill="1" applyBorder="1" applyAlignment="1">
      <alignment horizontal="center" vertical="center"/>
    </xf>
    <xf numFmtId="0" fontId="25" fillId="0" borderId="69" xfId="0" applyFont="1" applyFill="1" applyBorder="1" applyAlignment="1">
      <alignment horizontal="center" vertical="center"/>
    </xf>
    <xf numFmtId="0" fontId="40" fillId="0" borderId="77" xfId="0" applyFont="1" applyFill="1" applyBorder="1" applyAlignment="1">
      <alignment horizontal="center" vertical="center" shrinkToFit="1"/>
    </xf>
    <xf numFmtId="0" fontId="0" fillId="0" borderId="70" xfId="0" applyFont="1" applyFill="1" applyBorder="1" applyAlignment="1"/>
    <xf numFmtId="0" fontId="0" fillId="0" borderId="78" xfId="0" applyFont="1" applyFill="1" applyBorder="1" applyAlignment="1"/>
    <xf numFmtId="0" fontId="25" fillId="0" borderId="79" xfId="0" applyFont="1" applyFill="1" applyBorder="1" applyAlignment="1">
      <alignment horizontal="center" vertical="center"/>
    </xf>
    <xf numFmtId="0" fontId="0" fillId="0" borderId="76" xfId="0" applyFont="1" applyFill="1" applyBorder="1" applyAlignment="1"/>
    <xf numFmtId="0" fontId="25" fillId="11" borderId="48" xfId="0" applyFont="1" applyFill="1" applyBorder="1" applyAlignment="1">
      <alignment horizontal="center" vertical="center" shrinkToFit="1"/>
    </xf>
    <xf numFmtId="0" fontId="25" fillId="11" borderId="50" xfId="0" applyFont="1" applyFill="1" applyBorder="1" applyAlignment="1">
      <alignment horizontal="center" vertical="center" shrinkToFit="1"/>
    </xf>
    <xf numFmtId="0" fontId="25" fillId="11" borderId="71" xfId="0" applyFont="1" applyFill="1" applyBorder="1" applyAlignment="1">
      <alignment horizontal="center" vertical="center" shrinkToFit="1"/>
    </xf>
    <xf numFmtId="0" fontId="25" fillId="0" borderId="59" xfId="0" applyFont="1" applyFill="1" applyBorder="1" applyAlignment="1">
      <alignment horizontal="center" vertical="center"/>
    </xf>
    <xf numFmtId="0" fontId="25" fillId="0" borderId="62" xfId="0" applyFont="1" applyFill="1" applyBorder="1" applyAlignment="1">
      <alignment horizontal="center" vertical="center"/>
    </xf>
    <xf numFmtId="0" fontId="25" fillId="0" borderId="74" xfId="0" applyFont="1" applyFill="1" applyBorder="1" applyAlignment="1">
      <alignment horizontal="center" vertical="center"/>
    </xf>
    <xf numFmtId="0" fontId="41" fillId="0" borderId="59" xfId="0" applyFont="1" applyFill="1" applyBorder="1" applyAlignment="1">
      <alignment horizontal="center" vertical="center"/>
    </xf>
    <xf numFmtId="0" fontId="42" fillId="0" borderId="62" xfId="0" applyFont="1" applyFill="1" applyBorder="1" applyAlignment="1">
      <alignment horizontal="center" vertical="center"/>
    </xf>
    <xf numFmtId="0" fontId="43" fillId="0" borderId="62" xfId="0" applyFont="1" applyFill="1" applyBorder="1" applyAlignment="1">
      <alignment horizontal="center" vertical="center"/>
    </xf>
    <xf numFmtId="0" fontId="44" fillId="0" borderId="74" xfId="0" applyFont="1" applyFill="1" applyBorder="1" applyAlignment="1">
      <alignment horizontal="center" vertical="center"/>
    </xf>
    <xf numFmtId="0" fontId="45" fillId="0" borderId="73" xfId="0" applyFont="1" applyFill="1" applyBorder="1" applyAlignment="1">
      <alignment horizontal="center" vertical="center"/>
    </xf>
    <xf numFmtId="182" fontId="26" fillId="0" borderId="53" xfId="0" applyNumberFormat="1" applyFont="1" applyFill="1" applyBorder="1" applyAlignment="1">
      <alignment horizontal="center" vertical="center"/>
    </xf>
    <xf numFmtId="58" fontId="10" fillId="0" borderId="0" xfId="0" applyNumberFormat="1" applyFont="1" applyFill="1" applyBorder="1" applyAlignment="1">
      <alignment horizontal="center" vertical="center"/>
    </xf>
    <xf numFmtId="0" fontId="32" fillId="11" borderId="78" xfId="0" applyFont="1" applyFill="1" applyBorder="1" applyAlignment="1">
      <alignment horizontal="center" vertical="center" shrinkToFit="1"/>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vertical="center"/>
    </xf>
    <xf numFmtId="0" fontId="32" fillId="11" borderId="0" xfId="0" applyFont="1" applyFill="1" applyBorder="1" applyAlignment="1">
      <alignment horizontal="center" vertical="center"/>
    </xf>
    <xf numFmtId="0" fontId="31" fillId="11" borderId="0" xfId="0" applyFont="1" applyFill="1" applyBorder="1" applyAlignment="1">
      <alignment horizontal="center" vertical="center"/>
    </xf>
    <xf numFmtId="0" fontId="47" fillId="0" borderId="0" xfId="0" applyFont="1" applyFill="1" applyBorder="1" applyAlignment="1">
      <alignment horizontal="left" vertical="center" wrapText="1"/>
    </xf>
    <xf numFmtId="0" fontId="29" fillId="0" borderId="0" xfId="0" applyFont="1" applyFill="1" applyBorder="1" applyAlignment="1">
      <alignment horizontal="left" vertical="center"/>
    </xf>
    <xf numFmtId="0" fontId="0" fillId="0" borderId="0" xfId="0" applyAlignment="1">
      <alignment horizontal="left" vertical="center"/>
    </xf>
    <xf numFmtId="0" fontId="33" fillId="0" borderId="0" xfId="0" applyFont="1" applyFill="1" applyBorder="1" applyAlignment="1">
      <alignment horizontal="center" vertical="center"/>
    </xf>
    <xf numFmtId="0" fontId="48" fillId="0" borderId="0" xfId="0" applyFont="1" applyFill="1" applyBorder="1" applyAlignment="1">
      <alignment horizontal="center" vertical="center"/>
    </xf>
    <xf numFmtId="183" fontId="49" fillId="0" borderId="0" xfId="0" applyNumberFormat="1" applyFont="1" applyFill="1" applyBorder="1" applyAlignment="1" applyProtection="1">
      <alignment horizontal="center" vertical="center"/>
      <protection locked="0"/>
    </xf>
    <xf numFmtId="0" fontId="48" fillId="0" borderId="0" xfId="0" applyFont="1" applyFill="1" applyBorder="1" applyAlignment="1">
      <alignment horizontal="left" vertical="center"/>
    </xf>
    <xf numFmtId="183" fontId="48" fillId="0" borderId="0" xfId="0" applyNumberFormat="1" applyFont="1" applyFill="1" applyBorder="1" applyAlignment="1" applyProtection="1">
      <alignment horizontal="center" vertical="center"/>
      <protection locked="0"/>
    </xf>
    <xf numFmtId="179" fontId="10" fillId="0" borderId="0" xfId="0"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一般_Book2" xfId="49"/>
  </cellStyles>
  <dxfs count="1">
    <dxf>
      <fill>
        <patternFill patternType="solid">
          <bgColor indexed="43"/>
        </patternFill>
      </fill>
    </dxf>
  </dxfs>
  <tableStyles count="0" defaultTableStyle="TableStyleMedium9" defaultPivotStyle="PivotStyleLight16"/>
  <colors>
    <mruColors>
      <color rgb="00FF0000"/>
      <color rgb="00FFFF99"/>
      <color rgb="0099CCFF"/>
      <color rgb="0000CCFF"/>
      <color rgb="00CCFFFF"/>
      <color rgb="0099CC00"/>
      <color rgb="00FFCC00"/>
      <color rgb="00C0C0C0"/>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20</xdr:col>
          <xdr:colOff>256540</xdr:colOff>
          <xdr:row>3</xdr:row>
          <xdr:rowOff>133350</xdr:rowOff>
        </xdr:from>
        <xdr:to>
          <xdr:col>21</xdr:col>
          <xdr:colOff>0</xdr:colOff>
          <xdr:row>4</xdr:row>
          <xdr:rowOff>219075</xdr:rowOff>
        </xdr:to>
        <xdr:sp>
          <xdr:nvSpPr>
            <xdr:cNvPr id="2086" name="CommandButton1" hidden="1">
              <a:extLst>
                <a:ext uri="{63B3BB69-23CF-44E3-9099-C40C66FF867C}">
                  <a14:compatExt spid="_x0000_s2086"/>
                </a:ext>
              </a:extLst>
            </xdr:cNvPr>
            <xdr:cNvSpPr/>
          </xdr:nvSpPr>
          <xdr:spPr>
            <a:xfrm>
              <a:off x="7094220" y="1100455"/>
              <a:ext cx="686435" cy="354965"/>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167640</xdr:colOff>
      <xdr:row>0</xdr:row>
      <xdr:rowOff>104775</xdr:rowOff>
    </xdr:from>
    <xdr:to>
      <xdr:col>8</xdr:col>
      <xdr:colOff>1310640</xdr:colOff>
      <xdr:row>0</xdr:row>
      <xdr:rowOff>457200</xdr:rowOff>
    </xdr:to>
    <xdr:sp macro="[0]!簽到00">
      <xdr:nvSpPr>
        <xdr:cNvPr id="2" name="Oval 1"/>
        <xdr:cNvSpPr>
          <a:spLocks noChangeArrowheads="1"/>
        </xdr:cNvSpPr>
      </xdr:nvSpPr>
      <xdr:spPr>
        <a:xfrm>
          <a:off x="5011420" y="104775"/>
          <a:ext cx="1143000" cy="352425"/>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ln>
      </xdr:spPr>
      <xdr:txBody>
        <a:bodyPr vertOverflow="clip" wrap="square" lIns="36576" tIns="32004" rIns="36576" bIns="0" anchor="t" upright="1"/>
        <a:lstStyle/>
        <a:p>
          <a:pPr algn="ctr" rtl="0">
            <a:defRPr sz="1000"/>
          </a:pPr>
          <a:r>
            <a:rPr lang="zh-MO" altLang="en-US" sz="1400" b="1" i="0" u="none" strike="noStrike" baseline="0">
              <a:solidFill>
                <a:srgbClr val="000000"/>
              </a:solidFill>
              <a:latin typeface="DFKai-SB" panose="03000509000000000000" charset="-120"/>
              <a:ea typeface="DFKai-SB" panose="03000509000000000000" charset="-120"/>
            </a:rPr>
            <a:t>生成</a:t>
          </a:r>
          <a:endParaRPr lang="zh-MO" altLang="en-US" sz="1400" b="1" i="0" u="none" strike="noStrike" baseline="0">
            <a:solidFill>
              <a:srgbClr val="000000"/>
            </a:solidFill>
            <a:latin typeface="DFKai-SB" panose="03000509000000000000" charset="-120"/>
            <a:ea typeface="DFKai-SB" panose="03000509000000000000" charset="-12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29.230\cfs\&#22823;&#33290;&#30889;-&#37325;&#35201;&#36039;&#26009;&#35531;&#21247;&#21034;&#38500;&#25110;&#31227;&#24448;&#23427;&#34389;\PBL&#26032;&#33290;&#35167;&#31456;&#23565;&#29031;&#349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BL總表 "/>
    </sheetNames>
    <sheetDataSet>
      <sheetData sheetId="0">
        <row r="1">
          <cell r="A1" t="str">
            <v>職員編號</v>
          </cell>
          <cell r="B1" t="str">
            <v>個人編號</v>
          </cell>
        </row>
        <row r="2">
          <cell r="A2" t="str">
            <v>M8012</v>
          </cell>
          <cell r="B2">
            <v>130788</v>
          </cell>
        </row>
        <row r="3">
          <cell r="A3" t="str">
            <v>M8010</v>
          </cell>
          <cell r="B3">
            <v>130786</v>
          </cell>
        </row>
        <row r="4">
          <cell r="A4" t="str">
            <v>M8011</v>
          </cell>
          <cell r="B4">
            <v>130787</v>
          </cell>
        </row>
        <row r="5">
          <cell r="A5" t="str">
            <v>M8013</v>
          </cell>
          <cell r="B5">
            <v>130789</v>
          </cell>
        </row>
        <row r="6">
          <cell r="A6" t="str">
            <v>M8015</v>
          </cell>
          <cell r="B6">
            <v>130791</v>
          </cell>
        </row>
        <row r="7">
          <cell r="A7" t="str">
            <v>M8016</v>
          </cell>
          <cell r="B7">
            <v>130792</v>
          </cell>
        </row>
        <row r="8">
          <cell r="A8" t="str">
            <v>M8006</v>
          </cell>
          <cell r="B8">
            <v>130784</v>
          </cell>
        </row>
        <row r="9">
          <cell r="A9" t="str">
            <v>M8008</v>
          </cell>
          <cell r="B9">
            <v>130785</v>
          </cell>
        </row>
        <row r="10">
          <cell r="A10" t="str">
            <v>M8014</v>
          </cell>
          <cell r="B10">
            <v>130790</v>
          </cell>
        </row>
        <row r="11">
          <cell r="A11" t="str">
            <v>M8018</v>
          </cell>
          <cell r="B11">
            <v>130794</v>
          </cell>
        </row>
        <row r="12">
          <cell r="A12" t="str">
            <v>M8020</v>
          </cell>
          <cell r="B12">
            <v>130795</v>
          </cell>
        </row>
        <row r="13">
          <cell r="A13" t="str">
            <v>B8004</v>
          </cell>
          <cell r="B13">
            <v>130637</v>
          </cell>
        </row>
        <row r="14">
          <cell r="A14" t="str">
            <v>B8010</v>
          </cell>
          <cell r="B14">
            <v>130639</v>
          </cell>
        </row>
        <row r="15">
          <cell r="A15" t="str">
            <v>B8011</v>
          </cell>
          <cell r="B15">
            <v>130640</v>
          </cell>
        </row>
        <row r="16">
          <cell r="A16" t="str">
            <v>B8012</v>
          </cell>
          <cell r="B16">
            <v>130641</v>
          </cell>
        </row>
        <row r="17">
          <cell r="A17" t="str">
            <v>B8013</v>
          </cell>
          <cell r="B17">
            <v>130651</v>
          </cell>
        </row>
        <row r="18">
          <cell r="A18" t="str">
            <v>B8014</v>
          </cell>
          <cell r="B18">
            <v>130658</v>
          </cell>
        </row>
        <row r="19">
          <cell r="A19" t="str">
            <v>B8025</v>
          </cell>
          <cell r="B19">
            <v>130642</v>
          </cell>
        </row>
        <row r="20">
          <cell r="A20" t="str">
            <v>B8026</v>
          </cell>
          <cell r="B20">
            <v>130643</v>
          </cell>
        </row>
        <row r="21">
          <cell r="A21" t="str">
            <v>B8027</v>
          </cell>
          <cell r="B21">
            <v>130644</v>
          </cell>
        </row>
        <row r="22">
          <cell r="A22" t="str">
            <v>B8030</v>
          </cell>
          <cell r="B22">
            <v>130645</v>
          </cell>
        </row>
        <row r="23">
          <cell r="A23" t="str">
            <v>B8031</v>
          </cell>
          <cell r="B23">
            <v>130646</v>
          </cell>
        </row>
        <row r="24">
          <cell r="A24" t="str">
            <v>B8032</v>
          </cell>
          <cell r="B24">
            <v>130647</v>
          </cell>
        </row>
        <row r="25">
          <cell r="A25" t="str">
            <v>C8004</v>
          </cell>
          <cell r="B25">
            <v>130649</v>
          </cell>
        </row>
        <row r="26">
          <cell r="A26" t="str">
            <v>C8008</v>
          </cell>
          <cell r="B26">
            <v>130652</v>
          </cell>
        </row>
        <row r="27">
          <cell r="A27" t="str">
            <v>C8012</v>
          </cell>
          <cell r="B27">
            <v>130654</v>
          </cell>
        </row>
        <row r="28">
          <cell r="A28" t="str">
            <v>C8013</v>
          </cell>
          <cell r="B28">
            <v>130655</v>
          </cell>
        </row>
        <row r="29">
          <cell r="A29" t="str">
            <v>C8016</v>
          </cell>
          <cell r="B29">
            <v>130656</v>
          </cell>
        </row>
        <row r="30">
          <cell r="A30" t="str">
            <v>C8017</v>
          </cell>
          <cell r="B30">
            <v>130657</v>
          </cell>
        </row>
        <row r="31">
          <cell r="A31" t="str">
            <v>C8020</v>
          </cell>
          <cell r="B31">
            <v>130659</v>
          </cell>
        </row>
        <row r="32">
          <cell r="A32" t="str">
            <v>C8021</v>
          </cell>
          <cell r="B32">
            <v>130660</v>
          </cell>
        </row>
        <row r="33">
          <cell r="A33" t="str">
            <v>C8022</v>
          </cell>
          <cell r="B33">
            <v>130661</v>
          </cell>
        </row>
        <row r="34">
          <cell r="A34" t="str">
            <v>C8023</v>
          </cell>
          <cell r="B34">
            <v>130662</v>
          </cell>
        </row>
        <row r="35">
          <cell r="A35" t="str">
            <v>C8024</v>
          </cell>
          <cell r="B35">
            <v>130663</v>
          </cell>
        </row>
        <row r="36">
          <cell r="A36" t="str">
            <v>C8027</v>
          </cell>
          <cell r="B36">
            <v>130664</v>
          </cell>
        </row>
        <row r="37">
          <cell r="A37" t="str">
            <v>C8031</v>
          </cell>
          <cell r="B37">
            <v>130665</v>
          </cell>
        </row>
        <row r="38">
          <cell r="A38" t="str">
            <v>C8032</v>
          </cell>
          <cell r="B38">
            <v>130666</v>
          </cell>
        </row>
        <row r="39">
          <cell r="A39" t="str">
            <v>C8037</v>
          </cell>
          <cell r="B39">
            <v>130668</v>
          </cell>
        </row>
        <row r="40">
          <cell r="A40" t="str">
            <v>C8049</v>
          </cell>
          <cell r="B40">
            <v>130677</v>
          </cell>
        </row>
        <row r="41">
          <cell r="A41" t="str">
            <v>C8069</v>
          </cell>
          <cell r="B41">
            <v>130692</v>
          </cell>
        </row>
        <row r="42">
          <cell r="A42" t="str">
            <v>C8081</v>
          </cell>
          <cell r="B42">
            <v>130701</v>
          </cell>
        </row>
        <row r="43">
          <cell r="A43" t="str">
            <v>C8094</v>
          </cell>
          <cell r="B43">
            <v>130708</v>
          </cell>
        </row>
        <row r="44">
          <cell r="A44" t="str">
            <v>C8095</v>
          </cell>
          <cell r="B44">
            <v>130709</v>
          </cell>
        </row>
        <row r="45">
          <cell r="A45" t="str">
            <v>C8102</v>
          </cell>
          <cell r="B45">
            <v>130715</v>
          </cell>
        </row>
        <row r="46">
          <cell r="A46" t="str">
            <v>C8107</v>
          </cell>
          <cell r="B46">
            <v>130720</v>
          </cell>
        </row>
        <row r="47">
          <cell r="A47" t="str">
            <v>C8112</v>
          </cell>
          <cell r="B47">
            <v>130723</v>
          </cell>
        </row>
        <row r="48">
          <cell r="A48" t="str">
            <v>C8116</v>
          </cell>
          <cell r="B48">
            <v>130724</v>
          </cell>
        </row>
        <row r="49">
          <cell r="A49" t="str">
            <v>C8117</v>
          </cell>
          <cell r="B49">
            <v>130725</v>
          </cell>
        </row>
        <row r="50">
          <cell r="A50" t="str">
            <v>C8123</v>
          </cell>
          <cell r="B50">
            <v>130731</v>
          </cell>
        </row>
        <row r="51">
          <cell r="A51" t="str">
            <v>C8124</v>
          </cell>
          <cell r="B51">
            <v>130732</v>
          </cell>
        </row>
        <row r="52">
          <cell r="A52" t="str">
            <v>C8129</v>
          </cell>
          <cell r="B52">
            <v>130736</v>
          </cell>
        </row>
        <row r="53">
          <cell r="A53" t="str">
            <v>C8168</v>
          </cell>
          <cell r="B53">
            <v>130754</v>
          </cell>
        </row>
        <row r="54">
          <cell r="A54" t="str">
            <v>C8036</v>
          </cell>
          <cell r="B54">
            <v>130667</v>
          </cell>
        </row>
        <row r="55">
          <cell r="A55" t="str">
            <v>C8038</v>
          </cell>
          <cell r="B55">
            <v>130669</v>
          </cell>
        </row>
        <row r="56">
          <cell r="A56" t="str">
            <v>C8039</v>
          </cell>
          <cell r="B56">
            <v>130670</v>
          </cell>
        </row>
        <row r="57">
          <cell r="A57" t="str">
            <v>C8041</v>
          </cell>
          <cell r="B57">
            <v>130672</v>
          </cell>
        </row>
        <row r="58">
          <cell r="A58" t="str">
            <v>C8042</v>
          </cell>
          <cell r="B58">
            <v>130673</v>
          </cell>
        </row>
        <row r="59">
          <cell r="A59" t="str">
            <v>C8045</v>
          </cell>
          <cell r="B59">
            <v>130674</v>
          </cell>
        </row>
        <row r="60">
          <cell r="A60" t="str">
            <v>C8046</v>
          </cell>
          <cell r="B60">
            <v>130675</v>
          </cell>
        </row>
        <row r="61">
          <cell r="A61" t="str">
            <v>C8047</v>
          </cell>
          <cell r="B61">
            <v>130676</v>
          </cell>
        </row>
        <row r="62">
          <cell r="A62" t="str">
            <v>C8052</v>
          </cell>
          <cell r="B62">
            <v>130678</v>
          </cell>
        </row>
        <row r="63">
          <cell r="A63" t="str">
            <v>C8056</v>
          </cell>
          <cell r="B63">
            <v>130680</v>
          </cell>
        </row>
        <row r="64">
          <cell r="A64" t="str">
            <v>C8057</v>
          </cell>
          <cell r="B64">
            <v>130681</v>
          </cell>
        </row>
        <row r="65">
          <cell r="A65" t="str">
            <v>C8059</v>
          </cell>
          <cell r="B65">
            <v>130683</v>
          </cell>
        </row>
        <row r="66">
          <cell r="A66" t="str">
            <v>C8060</v>
          </cell>
          <cell r="B66">
            <v>130684</v>
          </cell>
        </row>
        <row r="67">
          <cell r="A67" t="str">
            <v>C8061</v>
          </cell>
          <cell r="B67">
            <v>130685</v>
          </cell>
        </row>
        <row r="68">
          <cell r="A68" t="str">
            <v>C8062</v>
          </cell>
          <cell r="B68">
            <v>130686</v>
          </cell>
        </row>
        <row r="69">
          <cell r="A69" t="str">
            <v>C8063</v>
          </cell>
          <cell r="B69">
            <v>130687</v>
          </cell>
        </row>
        <row r="70">
          <cell r="A70" t="str">
            <v>C8064</v>
          </cell>
          <cell r="B70">
            <v>130688</v>
          </cell>
        </row>
        <row r="71">
          <cell r="A71" t="str">
            <v>C8065</v>
          </cell>
          <cell r="B71">
            <v>130689</v>
          </cell>
        </row>
        <row r="72">
          <cell r="A72" t="str">
            <v>C8066</v>
          </cell>
          <cell r="B72">
            <v>130690</v>
          </cell>
        </row>
        <row r="73">
          <cell r="A73" t="str">
            <v>C8067</v>
          </cell>
          <cell r="B73">
            <v>130691</v>
          </cell>
        </row>
        <row r="74">
          <cell r="A74" t="str">
            <v>C8071</v>
          </cell>
          <cell r="B74">
            <v>130693</v>
          </cell>
        </row>
        <row r="75">
          <cell r="A75" t="str">
            <v>C8072</v>
          </cell>
          <cell r="B75">
            <v>130694</v>
          </cell>
        </row>
        <row r="76">
          <cell r="A76" t="str">
            <v>C8074</v>
          </cell>
          <cell r="B76">
            <v>130695</v>
          </cell>
        </row>
        <row r="77">
          <cell r="A77" t="str">
            <v>C8075</v>
          </cell>
          <cell r="B77">
            <v>130696</v>
          </cell>
        </row>
        <row r="78">
          <cell r="A78" t="str">
            <v>C8076</v>
          </cell>
          <cell r="B78">
            <v>130697</v>
          </cell>
        </row>
        <row r="79">
          <cell r="A79" t="str">
            <v>C8077</v>
          </cell>
          <cell r="B79">
            <v>130698</v>
          </cell>
        </row>
        <row r="80">
          <cell r="A80" t="str">
            <v>C8078</v>
          </cell>
          <cell r="B80">
            <v>130699</v>
          </cell>
        </row>
        <row r="81">
          <cell r="A81" t="str">
            <v>C8079</v>
          </cell>
          <cell r="B81">
            <v>130700</v>
          </cell>
        </row>
        <row r="82">
          <cell r="A82" t="str">
            <v>C8082</v>
          </cell>
          <cell r="B82">
            <v>130702</v>
          </cell>
        </row>
        <row r="83">
          <cell r="A83" t="str">
            <v>C8086</v>
          </cell>
          <cell r="B83">
            <v>130703</v>
          </cell>
        </row>
        <row r="84">
          <cell r="A84" t="str">
            <v>C8088</v>
          </cell>
          <cell r="B84">
            <v>130704</v>
          </cell>
        </row>
        <row r="85">
          <cell r="A85" t="str">
            <v>C8090</v>
          </cell>
          <cell r="B85">
            <v>130705</v>
          </cell>
        </row>
        <row r="86">
          <cell r="A86" t="str">
            <v>C8091</v>
          </cell>
          <cell r="B86">
            <v>130706</v>
          </cell>
        </row>
        <row r="87">
          <cell r="A87" t="str">
            <v>C8092</v>
          </cell>
          <cell r="B87">
            <v>130707</v>
          </cell>
        </row>
        <row r="88">
          <cell r="A88" t="str">
            <v>C8096</v>
          </cell>
          <cell r="B88">
            <v>130710</v>
          </cell>
        </row>
        <row r="89">
          <cell r="A89" t="str">
            <v>C8098</v>
          </cell>
          <cell r="B89">
            <v>130711</v>
          </cell>
        </row>
        <row r="90">
          <cell r="A90" t="str">
            <v>C8099</v>
          </cell>
          <cell r="B90">
            <v>130712</v>
          </cell>
        </row>
        <row r="91">
          <cell r="A91" t="str">
            <v>C8100</v>
          </cell>
          <cell r="B91">
            <v>130713</v>
          </cell>
        </row>
        <row r="92">
          <cell r="A92" t="str">
            <v>C8101</v>
          </cell>
          <cell r="B92">
            <v>130714</v>
          </cell>
        </row>
        <row r="93">
          <cell r="A93" t="str">
            <v>C8103</v>
          </cell>
          <cell r="B93">
            <v>130716</v>
          </cell>
        </row>
        <row r="94">
          <cell r="A94" t="str">
            <v>C8104</v>
          </cell>
          <cell r="B94">
            <v>130717</v>
          </cell>
        </row>
        <row r="95">
          <cell r="A95" t="str">
            <v>C8105</v>
          </cell>
          <cell r="B95">
            <v>130718</v>
          </cell>
        </row>
        <row r="96">
          <cell r="A96" t="str">
            <v>C8106</v>
          </cell>
          <cell r="B96">
            <v>130719</v>
          </cell>
        </row>
        <row r="97">
          <cell r="A97" t="str">
            <v>C8108</v>
          </cell>
          <cell r="B97">
            <v>130721</v>
          </cell>
        </row>
        <row r="98">
          <cell r="A98" t="str">
            <v>C8110</v>
          </cell>
          <cell r="B98">
            <v>130722</v>
          </cell>
        </row>
        <row r="99">
          <cell r="A99" t="str">
            <v>C8118</v>
          </cell>
          <cell r="B99">
            <v>130726</v>
          </cell>
        </row>
        <row r="100">
          <cell r="A100" t="str">
            <v>C8119</v>
          </cell>
          <cell r="B100">
            <v>130727</v>
          </cell>
        </row>
        <row r="101">
          <cell r="A101" t="str">
            <v>C8120</v>
          </cell>
          <cell r="B101">
            <v>130728</v>
          </cell>
        </row>
        <row r="102">
          <cell r="A102" t="str">
            <v>C8121</v>
          </cell>
          <cell r="B102">
            <v>130729</v>
          </cell>
        </row>
        <row r="103">
          <cell r="A103" t="str">
            <v>C8122</v>
          </cell>
          <cell r="B103">
            <v>130730</v>
          </cell>
        </row>
        <row r="104">
          <cell r="A104" t="str">
            <v>C8125</v>
          </cell>
          <cell r="B104">
            <v>130733</v>
          </cell>
        </row>
        <row r="105">
          <cell r="A105" t="str">
            <v>C8127</v>
          </cell>
          <cell r="B105">
            <v>130734</v>
          </cell>
        </row>
        <row r="106">
          <cell r="A106" t="str">
            <v>C8128</v>
          </cell>
          <cell r="B106">
            <v>130735</v>
          </cell>
        </row>
        <row r="107">
          <cell r="A107" t="str">
            <v>C8130</v>
          </cell>
          <cell r="B107">
            <v>130737</v>
          </cell>
        </row>
        <row r="108">
          <cell r="A108" t="str">
            <v>C8131</v>
          </cell>
          <cell r="B108">
            <v>130738</v>
          </cell>
        </row>
        <row r="109">
          <cell r="A109" t="str">
            <v>C8155</v>
          </cell>
          <cell r="B109">
            <v>130742</v>
          </cell>
        </row>
        <row r="110">
          <cell r="A110" t="str">
            <v>C8156</v>
          </cell>
          <cell r="B110">
            <v>130743</v>
          </cell>
        </row>
        <row r="111">
          <cell r="A111" t="str">
            <v>C8157</v>
          </cell>
          <cell r="B111">
            <v>130744</v>
          </cell>
        </row>
        <row r="112">
          <cell r="A112" t="str">
            <v>C8158</v>
          </cell>
          <cell r="B112">
            <v>130745</v>
          </cell>
        </row>
        <row r="113">
          <cell r="A113" t="str">
            <v>C8159</v>
          </cell>
          <cell r="B113">
            <v>130746</v>
          </cell>
        </row>
        <row r="114">
          <cell r="A114" t="str">
            <v>C8160</v>
          </cell>
          <cell r="B114">
            <v>130747</v>
          </cell>
        </row>
        <row r="115">
          <cell r="A115" t="str">
            <v>C8161</v>
          </cell>
          <cell r="B115">
            <v>130748</v>
          </cell>
        </row>
        <row r="116">
          <cell r="A116" t="str">
            <v>C8162</v>
          </cell>
          <cell r="B116">
            <v>130749</v>
          </cell>
        </row>
        <row r="117">
          <cell r="A117" t="str">
            <v>C8163</v>
          </cell>
          <cell r="B117">
            <v>130750</v>
          </cell>
        </row>
        <row r="118">
          <cell r="A118" t="str">
            <v>C8164</v>
          </cell>
          <cell r="B118">
            <v>130751</v>
          </cell>
        </row>
        <row r="119">
          <cell r="A119" t="str">
            <v>C8166</v>
          </cell>
          <cell r="B119">
            <v>130752</v>
          </cell>
        </row>
        <row r="120">
          <cell r="A120" t="str">
            <v>C8167</v>
          </cell>
          <cell r="B120">
            <v>130753</v>
          </cell>
        </row>
        <row r="121">
          <cell r="A121" t="str">
            <v>C8170</v>
          </cell>
          <cell r="B121">
            <v>130756</v>
          </cell>
        </row>
        <row r="122">
          <cell r="A122" t="str">
            <v>C8171</v>
          </cell>
          <cell r="B122">
            <v>130757</v>
          </cell>
        </row>
        <row r="123">
          <cell r="A123" t="str">
            <v>C8172</v>
          </cell>
          <cell r="B123">
            <v>130758</v>
          </cell>
        </row>
        <row r="124">
          <cell r="A124" t="str">
            <v>C8175</v>
          </cell>
          <cell r="B124">
            <v>130760</v>
          </cell>
        </row>
        <row r="125">
          <cell r="A125" t="str">
            <v>C8176</v>
          </cell>
          <cell r="B125">
            <v>130761</v>
          </cell>
        </row>
        <row r="126">
          <cell r="A126" t="str">
            <v>C8179</v>
          </cell>
          <cell r="B126">
            <v>130764</v>
          </cell>
        </row>
        <row r="127">
          <cell r="A127" t="str">
            <v>C8181</v>
          </cell>
          <cell r="B127">
            <v>130766</v>
          </cell>
        </row>
        <row r="128">
          <cell r="A128" t="str">
            <v>C8182</v>
          </cell>
          <cell r="B128">
            <v>130767</v>
          </cell>
        </row>
        <row r="129">
          <cell r="A129" t="str">
            <v>C8184</v>
          </cell>
          <cell r="B129">
            <v>130769</v>
          </cell>
        </row>
        <row r="130">
          <cell r="A130" t="str">
            <v>C8189</v>
          </cell>
          <cell r="B130">
            <v>130579</v>
          </cell>
        </row>
        <row r="131">
          <cell r="A131" t="str">
            <v>C8190</v>
          </cell>
          <cell r="B131">
            <v>130474</v>
          </cell>
        </row>
        <row r="132">
          <cell r="A132" t="str">
            <v>C8191</v>
          </cell>
          <cell r="B132">
            <v>130495</v>
          </cell>
        </row>
        <row r="133">
          <cell r="A133" t="str">
            <v>C8192</v>
          </cell>
          <cell r="B133">
            <v>130584</v>
          </cell>
        </row>
        <row r="134">
          <cell r="A134" t="str">
            <v>C8193</v>
          </cell>
          <cell r="B134">
            <v>130624</v>
          </cell>
        </row>
        <row r="135">
          <cell r="A135" t="str">
            <v>C8194</v>
          </cell>
          <cell r="B135">
            <v>129753</v>
          </cell>
        </row>
        <row r="136">
          <cell r="A136">
            <v>4006</v>
          </cell>
          <cell r="B136">
            <v>129758</v>
          </cell>
        </row>
        <row r="137">
          <cell r="A137">
            <v>4011</v>
          </cell>
          <cell r="B137">
            <v>129759</v>
          </cell>
        </row>
        <row r="138">
          <cell r="A138">
            <v>5687</v>
          </cell>
          <cell r="B138">
            <v>129760</v>
          </cell>
        </row>
        <row r="139">
          <cell r="A139">
            <v>5979</v>
          </cell>
          <cell r="B139">
            <v>129763</v>
          </cell>
        </row>
        <row r="140">
          <cell r="A140">
            <v>9853</v>
          </cell>
          <cell r="B140">
            <v>129777</v>
          </cell>
        </row>
        <row r="141">
          <cell r="A141">
            <v>9976</v>
          </cell>
          <cell r="B141">
            <v>129781</v>
          </cell>
        </row>
        <row r="142">
          <cell r="A142">
            <v>60023</v>
          </cell>
          <cell r="B142">
            <v>130470</v>
          </cell>
        </row>
        <row r="143">
          <cell r="A143">
            <v>70276</v>
          </cell>
          <cell r="B143">
            <v>130475</v>
          </cell>
        </row>
        <row r="144">
          <cell r="A144">
            <v>70584</v>
          </cell>
          <cell r="B144">
            <v>130483</v>
          </cell>
        </row>
        <row r="145">
          <cell r="A145">
            <v>70708</v>
          </cell>
          <cell r="B145">
            <v>130484</v>
          </cell>
        </row>
        <row r="146">
          <cell r="A146">
            <v>70781</v>
          </cell>
          <cell r="B146">
            <v>130485</v>
          </cell>
        </row>
        <row r="147">
          <cell r="A147">
            <v>70816</v>
          </cell>
          <cell r="B147">
            <v>130487</v>
          </cell>
        </row>
        <row r="148">
          <cell r="A148">
            <v>71218</v>
          </cell>
          <cell r="B148">
            <v>130489</v>
          </cell>
        </row>
        <row r="149">
          <cell r="A149">
            <v>71259</v>
          </cell>
          <cell r="B149">
            <v>130493</v>
          </cell>
        </row>
        <row r="150">
          <cell r="A150">
            <v>71290</v>
          </cell>
          <cell r="B150">
            <v>130494</v>
          </cell>
        </row>
        <row r="151">
          <cell r="A151">
            <v>71327</v>
          </cell>
          <cell r="B151">
            <v>130497</v>
          </cell>
        </row>
        <row r="152">
          <cell r="A152">
            <v>71870</v>
          </cell>
          <cell r="B152">
            <v>130507</v>
          </cell>
        </row>
        <row r="153">
          <cell r="A153">
            <v>72526</v>
          </cell>
          <cell r="B153">
            <v>130517</v>
          </cell>
        </row>
        <row r="154">
          <cell r="A154">
            <v>73556</v>
          </cell>
          <cell r="B154">
            <v>130537</v>
          </cell>
        </row>
        <row r="155">
          <cell r="A155">
            <v>75301</v>
          </cell>
          <cell r="B155">
            <v>130550</v>
          </cell>
        </row>
        <row r="156">
          <cell r="A156">
            <v>76471</v>
          </cell>
          <cell r="B156">
            <v>130560</v>
          </cell>
        </row>
        <row r="157">
          <cell r="A157">
            <v>76868</v>
          </cell>
          <cell r="B157">
            <v>130564</v>
          </cell>
        </row>
        <row r="158">
          <cell r="A158">
            <v>76973</v>
          </cell>
          <cell r="B158">
            <v>130567</v>
          </cell>
        </row>
        <row r="159">
          <cell r="A159">
            <v>77031</v>
          </cell>
          <cell r="B159">
            <v>130569</v>
          </cell>
        </row>
        <row r="160">
          <cell r="A160">
            <v>78123</v>
          </cell>
          <cell r="B160">
            <v>130580</v>
          </cell>
        </row>
        <row r="161">
          <cell r="A161">
            <v>79233</v>
          </cell>
          <cell r="B161">
            <v>130591</v>
          </cell>
        </row>
        <row r="162">
          <cell r="A162">
            <v>79898</v>
          </cell>
          <cell r="B162">
            <v>130604</v>
          </cell>
        </row>
        <row r="163">
          <cell r="A163">
            <v>90013</v>
          </cell>
          <cell r="B163">
            <v>130620</v>
          </cell>
        </row>
        <row r="164">
          <cell r="A164" t="str">
            <v>Z8358</v>
          </cell>
          <cell r="B164">
            <v>130810</v>
          </cell>
        </row>
        <row r="165">
          <cell r="A165" t="str">
            <v>Z8360</v>
          </cell>
          <cell r="B165">
            <v>130812</v>
          </cell>
        </row>
        <row r="166">
          <cell r="A166" t="str">
            <v>Z8387</v>
          </cell>
          <cell r="B166">
            <v>130830</v>
          </cell>
        </row>
        <row r="167">
          <cell r="A167">
            <v>1134</v>
          </cell>
          <cell r="B167">
            <v>129748</v>
          </cell>
        </row>
        <row r="168">
          <cell r="A168">
            <v>3396</v>
          </cell>
          <cell r="B168">
            <v>129750</v>
          </cell>
        </row>
        <row r="169">
          <cell r="A169">
            <v>3485</v>
          </cell>
          <cell r="B169">
            <v>129752</v>
          </cell>
        </row>
        <row r="170">
          <cell r="A170">
            <v>3550</v>
          </cell>
          <cell r="B170">
            <v>129754</v>
          </cell>
        </row>
        <row r="171">
          <cell r="A171">
            <v>3915</v>
          </cell>
          <cell r="B171">
            <v>129756</v>
          </cell>
        </row>
        <row r="172">
          <cell r="A172">
            <v>6136</v>
          </cell>
          <cell r="B172">
            <v>129765</v>
          </cell>
        </row>
        <row r="173">
          <cell r="A173">
            <v>6154</v>
          </cell>
          <cell r="B173">
            <v>129766</v>
          </cell>
        </row>
        <row r="174">
          <cell r="A174">
            <v>6317</v>
          </cell>
          <cell r="B174">
            <v>129767</v>
          </cell>
        </row>
        <row r="175">
          <cell r="A175">
            <v>9174</v>
          </cell>
          <cell r="B175">
            <v>129771</v>
          </cell>
        </row>
        <row r="176">
          <cell r="A176">
            <v>9623</v>
          </cell>
          <cell r="B176">
            <v>129773</v>
          </cell>
        </row>
        <row r="177">
          <cell r="A177">
            <v>9652</v>
          </cell>
          <cell r="B177">
            <v>129774</v>
          </cell>
        </row>
        <row r="178">
          <cell r="A178">
            <v>9907</v>
          </cell>
          <cell r="B178">
            <v>129779</v>
          </cell>
        </row>
        <row r="179">
          <cell r="A179">
            <v>30544</v>
          </cell>
          <cell r="B179">
            <v>129816</v>
          </cell>
        </row>
        <row r="180">
          <cell r="A180">
            <v>31403</v>
          </cell>
          <cell r="B180">
            <v>130084</v>
          </cell>
        </row>
        <row r="181">
          <cell r="A181">
            <v>70300</v>
          </cell>
          <cell r="B181">
            <v>130477</v>
          </cell>
        </row>
        <row r="182">
          <cell r="A182">
            <v>70401</v>
          </cell>
          <cell r="B182">
            <v>130479</v>
          </cell>
        </row>
        <row r="183">
          <cell r="A183">
            <v>70490</v>
          </cell>
          <cell r="B183">
            <v>130480</v>
          </cell>
        </row>
        <row r="184">
          <cell r="A184">
            <v>70812</v>
          </cell>
          <cell r="B184">
            <v>130486</v>
          </cell>
        </row>
        <row r="185">
          <cell r="A185">
            <v>71201</v>
          </cell>
          <cell r="B185">
            <v>130488</v>
          </cell>
        </row>
        <row r="186">
          <cell r="A186">
            <v>71226</v>
          </cell>
          <cell r="B186">
            <v>130490</v>
          </cell>
        </row>
        <row r="187">
          <cell r="A187">
            <v>71247</v>
          </cell>
          <cell r="B187">
            <v>130491</v>
          </cell>
        </row>
        <row r="188">
          <cell r="A188">
            <v>71251</v>
          </cell>
          <cell r="B188">
            <v>130492</v>
          </cell>
        </row>
        <row r="189">
          <cell r="A189">
            <v>71717</v>
          </cell>
          <cell r="B189">
            <v>130499</v>
          </cell>
        </row>
        <row r="190">
          <cell r="A190">
            <v>71725</v>
          </cell>
          <cell r="B190">
            <v>130500</v>
          </cell>
        </row>
        <row r="191">
          <cell r="A191">
            <v>71827</v>
          </cell>
          <cell r="B191">
            <v>130504</v>
          </cell>
        </row>
        <row r="192">
          <cell r="A192">
            <v>71839</v>
          </cell>
          <cell r="B192">
            <v>130506</v>
          </cell>
        </row>
        <row r="193">
          <cell r="A193">
            <v>72255</v>
          </cell>
          <cell r="B193">
            <v>130513</v>
          </cell>
        </row>
        <row r="194">
          <cell r="A194">
            <v>72721</v>
          </cell>
          <cell r="B194">
            <v>130519</v>
          </cell>
        </row>
        <row r="195">
          <cell r="A195">
            <v>72729</v>
          </cell>
          <cell r="B195">
            <v>130521</v>
          </cell>
        </row>
        <row r="196">
          <cell r="A196">
            <v>72734</v>
          </cell>
          <cell r="B196">
            <v>130522</v>
          </cell>
        </row>
        <row r="197">
          <cell r="A197">
            <v>72770</v>
          </cell>
          <cell r="B197">
            <v>130530</v>
          </cell>
        </row>
        <row r="198">
          <cell r="A198">
            <v>74368</v>
          </cell>
          <cell r="B198">
            <v>130541</v>
          </cell>
        </row>
        <row r="199">
          <cell r="A199">
            <v>75325</v>
          </cell>
          <cell r="B199">
            <v>130551</v>
          </cell>
        </row>
        <row r="200">
          <cell r="A200">
            <v>77117</v>
          </cell>
          <cell r="B200">
            <v>130571</v>
          </cell>
        </row>
        <row r="201">
          <cell r="A201">
            <v>77266</v>
          </cell>
          <cell r="B201">
            <v>130573</v>
          </cell>
        </row>
        <row r="202">
          <cell r="A202">
            <v>77869</v>
          </cell>
          <cell r="B202">
            <v>130576</v>
          </cell>
        </row>
        <row r="203">
          <cell r="A203">
            <v>78002</v>
          </cell>
          <cell r="B203">
            <v>130578</v>
          </cell>
        </row>
        <row r="204">
          <cell r="A204">
            <v>78127</v>
          </cell>
          <cell r="B204">
            <v>130581</v>
          </cell>
        </row>
        <row r="205">
          <cell r="A205">
            <v>78896</v>
          </cell>
          <cell r="B205">
            <v>130587</v>
          </cell>
        </row>
        <row r="206">
          <cell r="A206">
            <v>79692</v>
          </cell>
          <cell r="B206">
            <v>130602</v>
          </cell>
        </row>
        <row r="207">
          <cell r="A207">
            <v>91023</v>
          </cell>
          <cell r="B207">
            <v>130623</v>
          </cell>
        </row>
        <row r="208">
          <cell r="A208">
            <v>94018</v>
          </cell>
          <cell r="B208">
            <v>130636</v>
          </cell>
        </row>
        <row r="209">
          <cell r="A209" t="str">
            <v>Z8297</v>
          </cell>
          <cell r="B209">
            <v>130797</v>
          </cell>
        </row>
        <row r="210">
          <cell r="A210" t="str">
            <v>Z8303</v>
          </cell>
          <cell r="B210">
            <v>130798</v>
          </cell>
        </row>
        <row r="211">
          <cell r="A211" t="str">
            <v>Z8306</v>
          </cell>
          <cell r="B211">
            <v>130799</v>
          </cell>
        </row>
        <row r="212">
          <cell r="A212" t="str">
            <v>Z8307</v>
          </cell>
          <cell r="B212">
            <v>130800</v>
          </cell>
        </row>
        <row r="213">
          <cell r="A213" t="str">
            <v>Z8329</v>
          </cell>
          <cell r="B213">
            <v>130801</v>
          </cell>
        </row>
        <row r="214">
          <cell r="A214" t="str">
            <v>Z8340</v>
          </cell>
          <cell r="B214">
            <v>130803</v>
          </cell>
        </row>
        <row r="215">
          <cell r="A215" t="str">
            <v>Z8354</v>
          </cell>
          <cell r="B215">
            <v>130807</v>
          </cell>
        </row>
        <row r="216">
          <cell r="A216" t="str">
            <v>Z8359</v>
          </cell>
          <cell r="B216">
            <v>130811</v>
          </cell>
        </row>
        <row r="217">
          <cell r="A217" t="str">
            <v>Z8371</v>
          </cell>
          <cell r="B217">
            <v>130821</v>
          </cell>
        </row>
        <row r="218">
          <cell r="A218" t="str">
            <v>Z8393</v>
          </cell>
          <cell r="B218">
            <v>130836</v>
          </cell>
        </row>
        <row r="219">
          <cell r="A219" t="str">
            <v>Z8394</v>
          </cell>
          <cell r="B219">
            <v>130837</v>
          </cell>
        </row>
        <row r="220">
          <cell r="A220" t="str">
            <v>Z8399</v>
          </cell>
          <cell r="B220">
            <v>130839</v>
          </cell>
        </row>
        <row r="221">
          <cell r="A221" t="str">
            <v>Z8401</v>
          </cell>
          <cell r="B221">
            <v>130840</v>
          </cell>
        </row>
        <row r="222">
          <cell r="A222">
            <v>3852</v>
          </cell>
          <cell r="B222">
            <v>129755</v>
          </cell>
        </row>
        <row r="223">
          <cell r="A223">
            <v>4000</v>
          </cell>
          <cell r="B223">
            <v>129757</v>
          </cell>
        </row>
        <row r="224">
          <cell r="A224">
            <v>5820</v>
          </cell>
          <cell r="B224">
            <v>129761</v>
          </cell>
        </row>
        <row r="225">
          <cell r="A225">
            <v>5947</v>
          </cell>
          <cell r="B225">
            <v>129762</v>
          </cell>
        </row>
        <row r="226">
          <cell r="A226">
            <v>5984</v>
          </cell>
          <cell r="B226">
            <v>129764</v>
          </cell>
        </row>
        <row r="227">
          <cell r="A227">
            <v>8395</v>
          </cell>
          <cell r="B227">
            <v>129768</v>
          </cell>
        </row>
        <row r="228">
          <cell r="A228">
            <v>8430</v>
          </cell>
          <cell r="B228">
            <v>129769</v>
          </cell>
        </row>
        <row r="229">
          <cell r="A229">
            <v>8698</v>
          </cell>
          <cell r="B229">
            <v>129770</v>
          </cell>
        </row>
        <row r="230">
          <cell r="A230">
            <v>9374</v>
          </cell>
          <cell r="B230">
            <v>129772</v>
          </cell>
        </row>
        <row r="231">
          <cell r="A231">
            <v>9758</v>
          </cell>
          <cell r="B231">
            <v>129775</v>
          </cell>
        </row>
        <row r="232">
          <cell r="A232">
            <v>9799</v>
          </cell>
          <cell r="B232">
            <v>129776</v>
          </cell>
        </row>
        <row r="233">
          <cell r="A233">
            <v>9855</v>
          </cell>
          <cell r="B233">
            <v>129778</v>
          </cell>
        </row>
        <row r="234">
          <cell r="A234">
            <v>10315</v>
          </cell>
          <cell r="B234">
            <v>129782</v>
          </cell>
        </row>
        <row r="235">
          <cell r="A235">
            <v>10335</v>
          </cell>
          <cell r="B235">
            <v>129783</v>
          </cell>
        </row>
        <row r="236">
          <cell r="A236">
            <v>10342</v>
          </cell>
          <cell r="B236">
            <v>129784</v>
          </cell>
        </row>
        <row r="237">
          <cell r="A237">
            <v>30438</v>
          </cell>
          <cell r="B237">
            <v>129789</v>
          </cell>
        </row>
        <row r="238">
          <cell r="A238">
            <v>30519</v>
          </cell>
          <cell r="B238">
            <v>129811</v>
          </cell>
        </row>
        <row r="239">
          <cell r="A239">
            <v>30537</v>
          </cell>
          <cell r="B239">
            <v>129814</v>
          </cell>
        </row>
        <row r="240">
          <cell r="A240">
            <v>30547</v>
          </cell>
          <cell r="B240">
            <v>129817</v>
          </cell>
        </row>
        <row r="241">
          <cell r="A241">
            <v>30560</v>
          </cell>
          <cell r="B241">
            <v>129819</v>
          </cell>
        </row>
        <row r="242">
          <cell r="A242">
            <v>30570</v>
          </cell>
          <cell r="B242">
            <v>129824</v>
          </cell>
        </row>
        <row r="243">
          <cell r="A243">
            <v>30577</v>
          </cell>
          <cell r="B243">
            <v>129826</v>
          </cell>
        </row>
        <row r="244">
          <cell r="A244">
            <v>30597</v>
          </cell>
          <cell r="B244">
            <v>129833</v>
          </cell>
        </row>
        <row r="245">
          <cell r="A245">
            <v>30609</v>
          </cell>
          <cell r="B245">
            <v>129840</v>
          </cell>
        </row>
        <row r="246">
          <cell r="A246">
            <v>30673</v>
          </cell>
          <cell r="B246">
            <v>129856</v>
          </cell>
        </row>
        <row r="247">
          <cell r="A247">
            <v>30680</v>
          </cell>
          <cell r="B247">
            <v>129858</v>
          </cell>
        </row>
        <row r="248">
          <cell r="A248">
            <v>30758</v>
          </cell>
          <cell r="B248">
            <v>129879</v>
          </cell>
        </row>
        <row r="249">
          <cell r="A249">
            <v>30766</v>
          </cell>
          <cell r="B249">
            <v>129882</v>
          </cell>
        </row>
        <row r="250">
          <cell r="A250">
            <v>30772</v>
          </cell>
          <cell r="B250">
            <v>129885</v>
          </cell>
        </row>
        <row r="251">
          <cell r="A251">
            <v>30778</v>
          </cell>
          <cell r="B251">
            <v>129886</v>
          </cell>
        </row>
        <row r="252">
          <cell r="A252">
            <v>30830</v>
          </cell>
          <cell r="B252">
            <v>129898</v>
          </cell>
        </row>
        <row r="253">
          <cell r="A253">
            <v>30840</v>
          </cell>
          <cell r="B253">
            <v>129902</v>
          </cell>
        </row>
        <row r="254">
          <cell r="A254">
            <v>30846</v>
          </cell>
          <cell r="B254">
            <v>129905</v>
          </cell>
        </row>
        <row r="255">
          <cell r="A255">
            <v>30870</v>
          </cell>
          <cell r="B255">
            <v>129912</v>
          </cell>
        </row>
        <row r="256">
          <cell r="A256">
            <v>30887</v>
          </cell>
          <cell r="B256">
            <v>129918</v>
          </cell>
        </row>
        <row r="257">
          <cell r="A257">
            <v>30923</v>
          </cell>
          <cell r="B257">
            <v>129927</v>
          </cell>
        </row>
        <row r="258">
          <cell r="A258">
            <v>31018</v>
          </cell>
          <cell r="B258">
            <v>129946</v>
          </cell>
        </row>
        <row r="259">
          <cell r="A259">
            <v>31081</v>
          </cell>
          <cell r="B259">
            <v>129970</v>
          </cell>
        </row>
        <row r="260">
          <cell r="A260">
            <v>31101</v>
          </cell>
          <cell r="B260">
            <v>129979</v>
          </cell>
        </row>
        <row r="261">
          <cell r="A261">
            <v>31121</v>
          </cell>
          <cell r="B261">
            <v>129987</v>
          </cell>
        </row>
        <row r="262">
          <cell r="A262">
            <v>31144</v>
          </cell>
          <cell r="B262">
            <v>129997</v>
          </cell>
        </row>
        <row r="263">
          <cell r="A263">
            <v>31162</v>
          </cell>
          <cell r="B263">
            <v>130002</v>
          </cell>
        </row>
        <row r="264">
          <cell r="A264">
            <v>31174</v>
          </cell>
          <cell r="B264">
            <v>130006</v>
          </cell>
        </row>
        <row r="265">
          <cell r="A265">
            <v>31175</v>
          </cell>
          <cell r="B265">
            <v>130007</v>
          </cell>
        </row>
        <row r="266">
          <cell r="A266">
            <v>31200</v>
          </cell>
          <cell r="B266">
            <v>130014</v>
          </cell>
        </row>
        <row r="267">
          <cell r="A267">
            <v>31207</v>
          </cell>
          <cell r="B267">
            <v>130016</v>
          </cell>
        </row>
        <row r="268">
          <cell r="A268">
            <v>31220</v>
          </cell>
          <cell r="B268">
            <v>130020</v>
          </cell>
        </row>
        <row r="269">
          <cell r="A269">
            <v>31263</v>
          </cell>
          <cell r="B269">
            <v>130035</v>
          </cell>
        </row>
        <row r="270">
          <cell r="A270">
            <v>31299</v>
          </cell>
          <cell r="B270">
            <v>130044</v>
          </cell>
        </row>
        <row r="271">
          <cell r="A271">
            <v>31345</v>
          </cell>
          <cell r="B271">
            <v>130051</v>
          </cell>
        </row>
        <row r="272">
          <cell r="A272">
            <v>31346</v>
          </cell>
          <cell r="B272">
            <v>130052</v>
          </cell>
        </row>
        <row r="273">
          <cell r="A273">
            <v>31359</v>
          </cell>
          <cell r="B273">
            <v>130060</v>
          </cell>
        </row>
        <row r="274">
          <cell r="A274">
            <v>31420</v>
          </cell>
          <cell r="B274">
            <v>130093</v>
          </cell>
        </row>
        <row r="275">
          <cell r="A275">
            <v>31424</v>
          </cell>
          <cell r="B275">
            <v>130095</v>
          </cell>
        </row>
        <row r="276">
          <cell r="A276">
            <v>31436</v>
          </cell>
          <cell r="B276">
            <v>130097</v>
          </cell>
        </row>
        <row r="277">
          <cell r="A277">
            <v>31445</v>
          </cell>
          <cell r="B277">
            <v>130098</v>
          </cell>
        </row>
        <row r="278">
          <cell r="A278">
            <v>31492</v>
          </cell>
          <cell r="B278">
            <v>130112</v>
          </cell>
        </row>
        <row r="279">
          <cell r="A279">
            <v>31501</v>
          </cell>
          <cell r="B279">
            <v>130116</v>
          </cell>
        </row>
        <row r="280">
          <cell r="A280">
            <v>31531</v>
          </cell>
          <cell r="B280">
            <v>130129</v>
          </cell>
        </row>
        <row r="281">
          <cell r="A281">
            <v>31542</v>
          </cell>
          <cell r="B281">
            <v>130134</v>
          </cell>
        </row>
        <row r="282">
          <cell r="A282">
            <v>31602</v>
          </cell>
          <cell r="B282">
            <v>130152</v>
          </cell>
        </row>
        <row r="283">
          <cell r="A283">
            <v>62010</v>
          </cell>
          <cell r="B283">
            <v>130471</v>
          </cell>
        </row>
        <row r="284">
          <cell r="A284">
            <v>62045</v>
          </cell>
          <cell r="B284">
            <v>130472</v>
          </cell>
        </row>
        <row r="285">
          <cell r="A285">
            <v>70571</v>
          </cell>
          <cell r="B285">
            <v>130481</v>
          </cell>
        </row>
        <row r="286">
          <cell r="A286">
            <v>71322</v>
          </cell>
          <cell r="B286">
            <v>130496</v>
          </cell>
        </row>
        <row r="287">
          <cell r="A287">
            <v>71754</v>
          </cell>
          <cell r="B287">
            <v>130501</v>
          </cell>
        </row>
        <row r="288">
          <cell r="A288">
            <v>71823</v>
          </cell>
          <cell r="B288">
            <v>130502</v>
          </cell>
        </row>
        <row r="289">
          <cell r="A289">
            <v>71825</v>
          </cell>
          <cell r="B289">
            <v>130503</v>
          </cell>
        </row>
        <row r="290">
          <cell r="A290">
            <v>71830</v>
          </cell>
          <cell r="B290">
            <v>130505</v>
          </cell>
        </row>
        <row r="291">
          <cell r="A291">
            <v>71872</v>
          </cell>
          <cell r="B291">
            <v>130508</v>
          </cell>
        </row>
        <row r="292">
          <cell r="A292">
            <v>71893</v>
          </cell>
          <cell r="B292">
            <v>130509</v>
          </cell>
        </row>
        <row r="293">
          <cell r="A293">
            <v>71912</v>
          </cell>
          <cell r="B293">
            <v>130510</v>
          </cell>
        </row>
        <row r="294">
          <cell r="A294">
            <v>72025</v>
          </cell>
          <cell r="B294">
            <v>130511</v>
          </cell>
        </row>
        <row r="295">
          <cell r="A295">
            <v>72203</v>
          </cell>
          <cell r="B295">
            <v>130512</v>
          </cell>
        </row>
        <row r="296">
          <cell r="A296">
            <v>72273</v>
          </cell>
          <cell r="B296">
            <v>130514</v>
          </cell>
        </row>
        <row r="297">
          <cell r="A297">
            <v>72431</v>
          </cell>
          <cell r="B297">
            <v>130515</v>
          </cell>
        </row>
        <row r="298">
          <cell r="A298">
            <v>72718</v>
          </cell>
          <cell r="B298">
            <v>130518</v>
          </cell>
        </row>
        <row r="299">
          <cell r="A299">
            <v>72744</v>
          </cell>
          <cell r="B299">
            <v>130523</v>
          </cell>
        </row>
        <row r="300">
          <cell r="A300">
            <v>72760</v>
          </cell>
          <cell r="B300">
            <v>130527</v>
          </cell>
        </row>
        <row r="301">
          <cell r="A301">
            <v>72761</v>
          </cell>
          <cell r="B301">
            <v>130528</v>
          </cell>
        </row>
        <row r="302">
          <cell r="A302">
            <v>72763</v>
          </cell>
          <cell r="B302">
            <v>130529</v>
          </cell>
        </row>
        <row r="303">
          <cell r="A303">
            <v>73423</v>
          </cell>
          <cell r="B303">
            <v>130534</v>
          </cell>
        </row>
        <row r="304">
          <cell r="A304">
            <v>73545</v>
          </cell>
          <cell r="B304">
            <v>130535</v>
          </cell>
        </row>
        <row r="305">
          <cell r="A305">
            <v>73554</v>
          </cell>
          <cell r="B305">
            <v>130536</v>
          </cell>
        </row>
        <row r="306">
          <cell r="A306">
            <v>73566</v>
          </cell>
          <cell r="B306">
            <v>130538</v>
          </cell>
        </row>
        <row r="307">
          <cell r="A307">
            <v>74237</v>
          </cell>
          <cell r="B307">
            <v>130540</v>
          </cell>
        </row>
        <row r="308">
          <cell r="A308">
            <v>74497</v>
          </cell>
          <cell r="B308">
            <v>130542</v>
          </cell>
        </row>
        <row r="309">
          <cell r="A309">
            <v>74572</v>
          </cell>
          <cell r="B309">
            <v>130549</v>
          </cell>
        </row>
        <row r="310">
          <cell r="A310">
            <v>75430</v>
          </cell>
          <cell r="B310">
            <v>130552</v>
          </cell>
        </row>
        <row r="311">
          <cell r="A311">
            <v>75438</v>
          </cell>
          <cell r="B311">
            <v>130555</v>
          </cell>
        </row>
        <row r="312">
          <cell r="A312">
            <v>75439</v>
          </cell>
          <cell r="B312">
            <v>130556</v>
          </cell>
        </row>
        <row r="313">
          <cell r="A313">
            <v>76006</v>
          </cell>
          <cell r="B313">
            <v>130557</v>
          </cell>
        </row>
        <row r="314">
          <cell r="A314">
            <v>76362</v>
          </cell>
          <cell r="B314">
            <v>130558</v>
          </cell>
        </row>
        <row r="315">
          <cell r="A315">
            <v>76600</v>
          </cell>
          <cell r="B315">
            <v>130561</v>
          </cell>
        </row>
        <row r="316">
          <cell r="A316">
            <v>76627</v>
          </cell>
          <cell r="B316">
            <v>130562</v>
          </cell>
        </row>
        <row r="317">
          <cell r="A317">
            <v>76807</v>
          </cell>
          <cell r="B317">
            <v>130563</v>
          </cell>
        </row>
        <row r="318">
          <cell r="A318">
            <v>77017</v>
          </cell>
          <cell r="B318">
            <v>130568</v>
          </cell>
        </row>
        <row r="319">
          <cell r="A319">
            <v>77336</v>
          </cell>
          <cell r="B319">
            <v>130574</v>
          </cell>
        </row>
        <row r="320">
          <cell r="A320">
            <v>77760</v>
          </cell>
          <cell r="B320">
            <v>130575</v>
          </cell>
        </row>
        <row r="321">
          <cell r="A321">
            <v>77892</v>
          </cell>
          <cell r="B321">
            <v>130577</v>
          </cell>
        </row>
        <row r="322">
          <cell r="A322">
            <v>78430</v>
          </cell>
          <cell r="B322">
            <v>130582</v>
          </cell>
        </row>
        <row r="323">
          <cell r="A323">
            <v>78528</v>
          </cell>
          <cell r="B323">
            <v>130583</v>
          </cell>
        </row>
        <row r="324">
          <cell r="A324">
            <v>78762</v>
          </cell>
          <cell r="B324">
            <v>130585</v>
          </cell>
        </row>
        <row r="325">
          <cell r="A325">
            <v>78773</v>
          </cell>
          <cell r="B325">
            <v>130586</v>
          </cell>
        </row>
        <row r="326">
          <cell r="A326">
            <v>79013</v>
          </cell>
          <cell r="B326">
            <v>130588</v>
          </cell>
        </row>
        <row r="327">
          <cell r="A327">
            <v>79037</v>
          </cell>
          <cell r="B327">
            <v>130589</v>
          </cell>
        </row>
        <row r="328">
          <cell r="A328">
            <v>79088</v>
          </cell>
          <cell r="B328">
            <v>130590</v>
          </cell>
        </row>
        <row r="329">
          <cell r="A329">
            <v>79246</v>
          </cell>
          <cell r="B329">
            <v>130592</v>
          </cell>
        </row>
        <row r="330">
          <cell r="A330">
            <v>79294</v>
          </cell>
          <cell r="B330">
            <v>130594</v>
          </cell>
        </row>
        <row r="331">
          <cell r="A331">
            <v>79340</v>
          </cell>
          <cell r="B331">
            <v>130595</v>
          </cell>
        </row>
        <row r="332">
          <cell r="A332">
            <v>79349</v>
          </cell>
          <cell r="B332">
            <v>130596</v>
          </cell>
        </row>
        <row r="333">
          <cell r="A333">
            <v>79402</v>
          </cell>
          <cell r="B333">
            <v>130597</v>
          </cell>
        </row>
        <row r="334">
          <cell r="A334">
            <v>79404</v>
          </cell>
          <cell r="B334">
            <v>130598</v>
          </cell>
        </row>
        <row r="335">
          <cell r="A335">
            <v>79412</v>
          </cell>
          <cell r="B335">
            <v>130599</v>
          </cell>
        </row>
        <row r="336">
          <cell r="A336">
            <v>79557</v>
          </cell>
          <cell r="B336">
            <v>130600</v>
          </cell>
        </row>
        <row r="337">
          <cell r="A337">
            <v>79939</v>
          </cell>
          <cell r="B337">
            <v>130605</v>
          </cell>
        </row>
        <row r="338">
          <cell r="A338">
            <v>92182</v>
          </cell>
          <cell r="B338">
            <v>130625</v>
          </cell>
        </row>
        <row r="339">
          <cell r="A339">
            <v>92264</v>
          </cell>
          <cell r="B339">
            <v>130628</v>
          </cell>
        </row>
        <row r="340">
          <cell r="A340">
            <v>93264</v>
          </cell>
          <cell r="B340">
            <v>130631</v>
          </cell>
        </row>
        <row r="341">
          <cell r="A341">
            <v>93270</v>
          </cell>
          <cell r="B341">
            <v>130632</v>
          </cell>
        </row>
        <row r="342">
          <cell r="A342">
            <v>93338</v>
          </cell>
          <cell r="B342">
            <v>130634</v>
          </cell>
        </row>
        <row r="343">
          <cell r="A343">
            <v>93561</v>
          </cell>
          <cell r="B343">
            <v>130635</v>
          </cell>
        </row>
        <row r="344">
          <cell r="A344" t="str">
            <v>Z8339</v>
          </cell>
          <cell r="B344">
            <v>130802</v>
          </cell>
        </row>
        <row r="345">
          <cell r="A345" t="str">
            <v>Z8341</v>
          </cell>
          <cell r="B345">
            <v>130804</v>
          </cell>
        </row>
        <row r="346">
          <cell r="A346" t="str">
            <v>Z8343</v>
          </cell>
          <cell r="B346">
            <v>130805</v>
          </cell>
        </row>
        <row r="347">
          <cell r="A347" t="str">
            <v>Z8346</v>
          </cell>
          <cell r="B347">
            <v>130806</v>
          </cell>
        </row>
        <row r="348">
          <cell r="A348" t="str">
            <v>Z8356</v>
          </cell>
          <cell r="B348">
            <v>130808</v>
          </cell>
        </row>
        <row r="349">
          <cell r="A349" t="str">
            <v>Z8357</v>
          </cell>
          <cell r="B349">
            <v>130809</v>
          </cell>
        </row>
        <row r="350">
          <cell r="A350" t="str">
            <v>Z8361</v>
          </cell>
          <cell r="B350">
            <v>130813</v>
          </cell>
        </row>
        <row r="351">
          <cell r="A351" t="str">
            <v>Z8364</v>
          </cell>
          <cell r="B351">
            <v>130815</v>
          </cell>
        </row>
        <row r="352">
          <cell r="A352" t="str">
            <v>Z8365</v>
          </cell>
          <cell r="B352">
            <v>130816</v>
          </cell>
        </row>
        <row r="353">
          <cell r="A353" t="str">
            <v>Z8366</v>
          </cell>
          <cell r="B353">
            <v>130817</v>
          </cell>
        </row>
        <row r="354">
          <cell r="A354" t="str">
            <v>Z8367</v>
          </cell>
          <cell r="B354">
            <v>130818</v>
          </cell>
        </row>
        <row r="355">
          <cell r="A355" t="str">
            <v>Z8368</v>
          </cell>
          <cell r="B355">
            <v>130819</v>
          </cell>
        </row>
        <row r="356">
          <cell r="A356" t="str">
            <v>Z8370</v>
          </cell>
          <cell r="B356">
            <v>130820</v>
          </cell>
        </row>
        <row r="357">
          <cell r="A357" t="str">
            <v>Z8372</v>
          </cell>
          <cell r="B357">
            <v>130822</v>
          </cell>
        </row>
        <row r="358">
          <cell r="A358" t="str">
            <v>Z8373</v>
          </cell>
          <cell r="B358">
            <v>130823</v>
          </cell>
        </row>
        <row r="359">
          <cell r="A359" t="str">
            <v>Z8378</v>
          </cell>
          <cell r="B359">
            <v>130826</v>
          </cell>
        </row>
        <row r="360">
          <cell r="A360" t="str">
            <v>Z8385</v>
          </cell>
          <cell r="B360">
            <v>130828</v>
          </cell>
        </row>
        <row r="361">
          <cell r="A361" t="str">
            <v>Z8386</v>
          </cell>
          <cell r="B361">
            <v>130829</v>
          </cell>
        </row>
        <row r="362">
          <cell r="A362" t="str">
            <v>Z8389</v>
          </cell>
          <cell r="B362">
            <v>130832</v>
          </cell>
        </row>
        <row r="363">
          <cell r="A363" t="str">
            <v>Z8390</v>
          </cell>
          <cell r="B363">
            <v>130833</v>
          </cell>
        </row>
        <row r="364">
          <cell r="A364" t="str">
            <v>Z8391</v>
          </cell>
          <cell r="B364">
            <v>130834</v>
          </cell>
        </row>
        <row r="365">
          <cell r="A365" t="str">
            <v>Z8392</v>
          </cell>
          <cell r="B365">
            <v>130835</v>
          </cell>
        </row>
        <row r="366">
          <cell r="A366" t="str">
            <v>Z8396</v>
          </cell>
          <cell r="B366">
            <v>130838</v>
          </cell>
        </row>
        <row r="367">
          <cell r="A367" t="str">
            <v>Z8404</v>
          </cell>
          <cell r="B367">
            <v>130841</v>
          </cell>
        </row>
        <row r="368">
          <cell r="A368" t="str">
            <v>Z8414</v>
          </cell>
          <cell r="B368">
            <v>130842</v>
          </cell>
        </row>
        <row r="369">
          <cell r="A369" t="str">
            <v>Z8416</v>
          </cell>
          <cell r="B369">
            <v>130831</v>
          </cell>
        </row>
        <row r="370">
          <cell r="A370">
            <v>30398</v>
          </cell>
          <cell r="B370">
            <v>129786</v>
          </cell>
        </row>
        <row r="371">
          <cell r="A371">
            <v>30402</v>
          </cell>
          <cell r="B371">
            <v>129787</v>
          </cell>
        </row>
        <row r="372">
          <cell r="A372">
            <v>30434</v>
          </cell>
          <cell r="B372">
            <v>129788</v>
          </cell>
        </row>
        <row r="373">
          <cell r="A373">
            <v>30442</v>
          </cell>
          <cell r="B373">
            <v>129791</v>
          </cell>
        </row>
        <row r="374">
          <cell r="A374">
            <v>30444</v>
          </cell>
          <cell r="B374">
            <v>129792</v>
          </cell>
        </row>
        <row r="375">
          <cell r="A375">
            <v>30446</v>
          </cell>
          <cell r="B375">
            <v>129793</v>
          </cell>
        </row>
        <row r="376">
          <cell r="A376">
            <v>30447</v>
          </cell>
          <cell r="B376">
            <v>129794</v>
          </cell>
        </row>
        <row r="377">
          <cell r="A377">
            <v>30462</v>
          </cell>
          <cell r="B377">
            <v>129796</v>
          </cell>
        </row>
        <row r="378">
          <cell r="A378">
            <v>30465</v>
          </cell>
          <cell r="B378">
            <v>129797</v>
          </cell>
        </row>
        <row r="379">
          <cell r="A379">
            <v>30467</v>
          </cell>
          <cell r="B379">
            <v>129798</v>
          </cell>
        </row>
        <row r="380">
          <cell r="A380">
            <v>30469</v>
          </cell>
          <cell r="B380">
            <v>129799</v>
          </cell>
        </row>
        <row r="381">
          <cell r="A381">
            <v>30474</v>
          </cell>
          <cell r="B381">
            <v>129800</v>
          </cell>
        </row>
        <row r="382">
          <cell r="A382">
            <v>30475</v>
          </cell>
          <cell r="B382">
            <v>129801</v>
          </cell>
        </row>
        <row r="383">
          <cell r="A383">
            <v>30476</v>
          </cell>
          <cell r="B383">
            <v>129802</v>
          </cell>
        </row>
        <row r="384">
          <cell r="A384">
            <v>30477</v>
          </cell>
          <cell r="B384">
            <v>129803</v>
          </cell>
        </row>
        <row r="385">
          <cell r="A385">
            <v>30478</v>
          </cell>
          <cell r="B385">
            <v>129804</v>
          </cell>
        </row>
        <row r="386">
          <cell r="A386">
            <v>30479</v>
          </cell>
          <cell r="B386">
            <v>129805</v>
          </cell>
        </row>
        <row r="387">
          <cell r="A387">
            <v>30491</v>
          </cell>
          <cell r="B387">
            <v>129806</v>
          </cell>
        </row>
        <row r="388">
          <cell r="A388">
            <v>30492</v>
          </cell>
          <cell r="B388">
            <v>129807</v>
          </cell>
        </row>
        <row r="389">
          <cell r="A389">
            <v>30495</v>
          </cell>
          <cell r="B389">
            <v>129808</v>
          </cell>
        </row>
        <row r="390">
          <cell r="A390">
            <v>30499</v>
          </cell>
          <cell r="B390">
            <v>129809</v>
          </cell>
        </row>
        <row r="391">
          <cell r="A391">
            <v>30512</v>
          </cell>
          <cell r="B391">
            <v>129810</v>
          </cell>
        </row>
        <row r="392">
          <cell r="A392">
            <v>30535</v>
          </cell>
          <cell r="B392">
            <v>129813</v>
          </cell>
        </row>
        <row r="393">
          <cell r="A393">
            <v>30542</v>
          </cell>
          <cell r="B393">
            <v>129815</v>
          </cell>
        </row>
        <row r="394">
          <cell r="A394">
            <v>30559</v>
          </cell>
          <cell r="B394">
            <v>129818</v>
          </cell>
        </row>
        <row r="395">
          <cell r="A395">
            <v>30561</v>
          </cell>
          <cell r="B395">
            <v>129820</v>
          </cell>
        </row>
        <row r="396">
          <cell r="A396">
            <v>30569</v>
          </cell>
          <cell r="B396">
            <v>129823</v>
          </cell>
        </row>
        <row r="397">
          <cell r="A397">
            <v>30576</v>
          </cell>
          <cell r="B397">
            <v>129825</v>
          </cell>
        </row>
        <row r="398">
          <cell r="A398">
            <v>30578</v>
          </cell>
          <cell r="B398">
            <v>129827</v>
          </cell>
        </row>
        <row r="399">
          <cell r="A399">
            <v>30583</v>
          </cell>
          <cell r="B399">
            <v>129828</v>
          </cell>
        </row>
        <row r="400">
          <cell r="A400">
            <v>30590</v>
          </cell>
          <cell r="B400">
            <v>129829</v>
          </cell>
        </row>
        <row r="401">
          <cell r="A401">
            <v>30592</v>
          </cell>
          <cell r="B401">
            <v>129830</v>
          </cell>
        </row>
        <row r="402">
          <cell r="A402">
            <v>30593</v>
          </cell>
          <cell r="B402">
            <v>129831</v>
          </cell>
        </row>
        <row r="403">
          <cell r="A403">
            <v>30594</v>
          </cell>
          <cell r="B403">
            <v>129832</v>
          </cell>
        </row>
        <row r="404">
          <cell r="A404">
            <v>30598</v>
          </cell>
          <cell r="B404">
            <v>129834</v>
          </cell>
        </row>
        <row r="405">
          <cell r="A405">
            <v>30603</v>
          </cell>
          <cell r="B405">
            <v>129835</v>
          </cell>
        </row>
        <row r="406">
          <cell r="A406">
            <v>30604</v>
          </cell>
          <cell r="B406">
            <v>129836</v>
          </cell>
        </row>
        <row r="407">
          <cell r="A407">
            <v>30606</v>
          </cell>
          <cell r="B407">
            <v>129837</v>
          </cell>
        </row>
        <row r="408">
          <cell r="A408">
            <v>30607</v>
          </cell>
          <cell r="B408">
            <v>129838</v>
          </cell>
        </row>
        <row r="409">
          <cell r="A409">
            <v>30608</v>
          </cell>
          <cell r="B409">
            <v>129839</v>
          </cell>
        </row>
        <row r="410">
          <cell r="A410">
            <v>30618</v>
          </cell>
          <cell r="B410">
            <v>129841</v>
          </cell>
        </row>
        <row r="411">
          <cell r="A411">
            <v>30622</v>
          </cell>
          <cell r="B411">
            <v>129842</v>
          </cell>
        </row>
        <row r="412">
          <cell r="A412">
            <v>30633</v>
          </cell>
          <cell r="B412">
            <v>129844</v>
          </cell>
        </row>
        <row r="413">
          <cell r="A413">
            <v>30634</v>
          </cell>
          <cell r="B413">
            <v>129845</v>
          </cell>
        </row>
        <row r="414">
          <cell r="A414">
            <v>30640</v>
          </cell>
          <cell r="B414">
            <v>129847</v>
          </cell>
        </row>
        <row r="415">
          <cell r="A415">
            <v>30647</v>
          </cell>
          <cell r="B415">
            <v>129848</v>
          </cell>
        </row>
        <row r="416">
          <cell r="A416">
            <v>30654</v>
          </cell>
          <cell r="B416">
            <v>129850</v>
          </cell>
        </row>
        <row r="417">
          <cell r="A417">
            <v>30655</v>
          </cell>
          <cell r="B417">
            <v>129851</v>
          </cell>
        </row>
        <row r="418">
          <cell r="A418">
            <v>30663</v>
          </cell>
          <cell r="B418">
            <v>129853</v>
          </cell>
        </row>
        <row r="419">
          <cell r="A419">
            <v>30669</v>
          </cell>
          <cell r="B419">
            <v>129854</v>
          </cell>
        </row>
        <row r="420">
          <cell r="A420">
            <v>30679</v>
          </cell>
          <cell r="B420">
            <v>129857</v>
          </cell>
        </row>
        <row r="421">
          <cell r="A421">
            <v>30682</v>
          </cell>
          <cell r="B421">
            <v>129859</v>
          </cell>
        </row>
        <row r="422">
          <cell r="A422">
            <v>30692</v>
          </cell>
          <cell r="B422">
            <v>129860</v>
          </cell>
        </row>
        <row r="423">
          <cell r="A423">
            <v>30708</v>
          </cell>
          <cell r="B423">
            <v>129863</v>
          </cell>
        </row>
        <row r="424">
          <cell r="A424">
            <v>30716</v>
          </cell>
          <cell r="B424">
            <v>129864</v>
          </cell>
        </row>
        <row r="425">
          <cell r="A425">
            <v>30717</v>
          </cell>
          <cell r="B425">
            <v>129865</v>
          </cell>
        </row>
        <row r="426">
          <cell r="A426">
            <v>30719</v>
          </cell>
          <cell r="B426">
            <v>129866</v>
          </cell>
        </row>
        <row r="427">
          <cell r="A427">
            <v>30723</v>
          </cell>
          <cell r="B427">
            <v>129868</v>
          </cell>
        </row>
        <row r="428">
          <cell r="A428">
            <v>30725</v>
          </cell>
          <cell r="B428">
            <v>129869</v>
          </cell>
        </row>
        <row r="429">
          <cell r="A429">
            <v>30731</v>
          </cell>
          <cell r="B429">
            <v>129871</v>
          </cell>
        </row>
        <row r="430">
          <cell r="A430">
            <v>30736</v>
          </cell>
          <cell r="B430">
            <v>129872</v>
          </cell>
        </row>
        <row r="431">
          <cell r="A431">
            <v>30741</v>
          </cell>
          <cell r="B431">
            <v>129874</v>
          </cell>
        </row>
        <row r="432">
          <cell r="A432">
            <v>30743</v>
          </cell>
          <cell r="B432">
            <v>129875</v>
          </cell>
        </row>
        <row r="433">
          <cell r="A433">
            <v>30744</v>
          </cell>
          <cell r="B433">
            <v>129876</v>
          </cell>
        </row>
        <row r="434">
          <cell r="A434">
            <v>30745</v>
          </cell>
          <cell r="B434">
            <v>129877</v>
          </cell>
        </row>
        <row r="435">
          <cell r="A435">
            <v>30752</v>
          </cell>
          <cell r="B435">
            <v>129878</v>
          </cell>
        </row>
        <row r="436">
          <cell r="A436">
            <v>30764</v>
          </cell>
          <cell r="B436">
            <v>129881</v>
          </cell>
        </row>
        <row r="437">
          <cell r="A437">
            <v>30768</v>
          </cell>
          <cell r="B437">
            <v>129883</v>
          </cell>
        </row>
        <row r="438">
          <cell r="A438">
            <v>30770</v>
          </cell>
          <cell r="B438">
            <v>129884</v>
          </cell>
        </row>
        <row r="439">
          <cell r="A439">
            <v>30797</v>
          </cell>
          <cell r="B439">
            <v>129887</v>
          </cell>
        </row>
        <row r="440">
          <cell r="A440">
            <v>30799</v>
          </cell>
          <cell r="B440">
            <v>129888</v>
          </cell>
        </row>
        <row r="441">
          <cell r="A441">
            <v>30801</v>
          </cell>
          <cell r="B441">
            <v>129889</v>
          </cell>
        </row>
        <row r="442">
          <cell r="A442">
            <v>30804</v>
          </cell>
          <cell r="B442">
            <v>129890</v>
          </cell>
        </row>
        <row r="443">
          <cell r="A443">
            <v>30806</v>
          </cell>
          <cell r="B443">
            <v>129891</v>
          </cell>
        </row>
        <row r="444">
          <cell r="A444">
            <v>30808</v>
          </cell>
          <cell r="B444">
            <v>129892</v>
          </cell>
        </row>
        <row r="445">
          <cell r="A445">
            <v>30809</v>
          </cell>
          <cell r="B445">
            <v>129893</v>
          </cell>
        </row>
        <row r="446">
          <cell r="A446">
            <v>30811</v>
          </cell>
          <cell r="B446">
            <v>129894</v>
          </cell>
        </row>
        <row r="447">
          <cell r="A447">
            <v>30812</v>
          </cell>
          <cell r="B447">
            <v>129895</v>
          </cell>
        </row>
        <row r="448">
          <cell r="A448">
            <v>30817</v>
          </cell>
          <cell r="B448">
            <v>129896</v>
          </cell>
        </row>
        <row r="449">
          <cell r="A449">
            <v>30824</v>
          </cell>
          <cell r="B449">
            <v>129897</v>
          </cell>
        </row>
        <row r="450">
          <cell r="A450">
            <v>30831</v>
          </cell>
          <cell r="B450">
            <v>129899</v>
          </cell>
        </row>
        <row r="451">
          <cell r="A451">
            <v>30836</v>
          </cell>
          <cell r="B451">
            <v>129900</v>
          </cell>
        </row>
        <row r="452">
          <cell r="A452">
            <v>30837</v>
          </cell>
          <cell r="B452">
            <v>129901</v>
          </cell>
        </row>
        <row r="453">
          <cell r="A453">
            <v>30842</v>
          </cell>
          <cell r="B453">
            <v>129903</v>
          </cell>
        </row>
        <row r="454">
          <cell r="A454">
            <v>30843</v>
          </cell>
          <cell r="B454">
            <v>129904</v>
          </cell>
        </row>
        <row r="455">
          <cell r="A455">
            <v>30850</v>
          </cell>
          <cell r="B455">
            <v>129906</v>
          </cell>
        </row>
        <row r="456">
          <cell r="A456">
            <v>30858</v>
          </cell>
          <cell r="B456">
            <v>129907</v>
          </cell>
        </row>
        <row r="457">
          <cell r="A457">
            <v>30859</v>
          </cell>
          <cell r="B457">
            <v>129908</v>
          </cell>
        </row>
        <row r="458">
          <cell r="A458">
            <v>30864</v>
          </cell>
          <cell r="B458">
            <v>129910</v>
          </cell>
        </row>
        <row r="459">
          <cell r="A459">
            <v>30869</v>
          </cell>
          <cell r="B459">
            <v>129911</v>
          </cell>
        </row>
        <row r="460">
          <cell r="A460">
            <v>30881</v>
          </cell>
          <cell r="B460">
            <v>129915</v>
          </cell>
        </row>
        <row r="461">
          <cell r="A461">
            <v>30883</v>
          </cell>
          <cell r="B461">
            <v>129916</v>
          </cell>
        </row>
        <row r="462">
          <cell r="A462">
            <v>30885</v>
          </cell>
          <cell r="B462">
            <v>129917</v>
          </cell>
        </row>
        <row r="463">
          <cell r="A463">
            <v>30891</v>
          </cell>
          <cell r="B463">
            <v>129919</v>
          </cell>
        </row>
        <row r="464">
          <cell r="A464">
            <v>30896</v>
          </cell>
          <cell r="B464">
            <v>129921</v>
          </cell>
        </row>
        <row r="465">
          <cell r="A465">
            <v>30938</v>
          </cell>
          <cell r="B465">
            <v>129928</v>
          </cell>
        </row>
        <row r="466">
          <cell r="A466">
            <v>30939</v>
          </cell>
          <cell r="B466">
            <v>129929</v>
          </cell>
        </row>
        <row r="467">
          <cell r="A467">
            <v>30948</v>
          </cell>
          <cell r="B467">
            <v>129930</v>
          </cell>
        </row>
        <row r="468">
          <cell r="A468">
            <v>30949</v>
          </cell>
          <cell r="B468">
            <v>129931</v>
          </cell>
        </row>
        <row r="469">
          <cell r="A469">
            <v>30951</v>
          </cell>
          <cell r="B469">
            <v>129932</v>
          </cell>
        </row>
        <row r="470">
          <cell r="A470">
            <v>30952</v>
          </cell>
          <cell r="B470">
            <v>129933</v>
          </cell>
        </row>
        <row r="471">
          <cell r="A471">
            <v>30962</v>
          </cell>
          <cell r="B471">
            <v>129934</v>
          </cell>
        </row>
        <row r="472">
          <cell r="A472">
            <v>30966</v>
          </cell>
          <cell r="B472">
            <v>129935</v>
          </cell>
        </row>
        <row r="473">
          <cell r="A473">
            <v>30967</v>
          </cell>
          <cell r="B473">
            <v>129936</v>
          </cell>
        </row>
        <row r="474">
          <cell r="A474">
            <v>30970</v>
          </cell>
          <cell r="B474">
            <v>129937</v>
          </cell>
        </row>
        <row r="475">
          <cell r="A475">
            <v>30977</v>
          </cell>
          <cell r="B475">
            <v>129938</v>
          </cell>
        </row>
        <row r="476">
          <cell r="A476">
            <v>30979</v>
          </cell>
          <cell r="B476">
            <v>129939</v>
          </cell>
        </row>
        <row r="477">
          <cell r="A477">
            <v>30986</v>
          </cell>
          <cell r="B477">
            <v>129941</v>
          </cell>
        </row>
        <row r="478">
          <cell r="A478">
            <v>30987</v>
          </cell>
          <cell r="B478">
            <v>119040</v>
          </cell>
        </row>
        <row r="479">
          <cell r="A479">
            <v>31011</v>
          </cell>
          <cell r="B479">
            <v>129942</v>
          </cell>
        </row>
        <row r="480">
          <cell r="A480">
            <v>31013</v>
          </cell>
          <cell r="B480">
            <v>129943</v>
          </cell>
        </row>
        <row r="481">
          <cell r="A481">
            <v>31014</v>
          </cell>
          <cell r="B481">
            <v>129944</v>
          </cell>
        </row>
        <row r="482">
          <cell r="A482">
            <v>31017</v>
          </cell>
          <cell r="B482">
            <v>129945</v>
          </cell>
        </row>
        <row r="483">
          <cell r="A483">
            <v>31020</v>
          </cell>
          <cell r="B483">
            <v>129948</v>
          </cell>
        </row>
        <row r="484">
          <cell r="A484">
            <v>31021</v>
          </cell>
          <cell r="B484">
            <v>129949</v>
          </cell>
        </row>
        <row r="485">
          <cell r="A485">
            <v>31022</v>
          </cell>
          <cell r="B485">
            <v>129950</v>
          </cell>
        </row>
        <row r="486">
          <cell r="A486">
            <v>31025</v>
          </cell>
          <cell r="B486">
            <v>129951</v>
          </cell>
        </row>
        <row r="487">
          <cell r="A487">
            <v>31026</v>
          </cell>
          <cell r="B487">
            <v>129952</v>
          </cell>
        </row>
        <row r="488">
          <cell r="A488">
            <v>31030</v>
          </cell>
          <cell r="B488">
            <v>129953</v>
          </cell>
        </row>
        <row r="489">
          <cell r="A489">
            <v>31038</v>
          </cell>
          <cell r="B489">
            <v>129954</v>
          </cell>
        </row>
        <row r="490">
          <cell r="A490">
            <v>31053</v>
          </cell>
          <cell r="B490">
            <v>129957</v>
          </cell>
        </row>
        <row r="491">
          <cell r="A491">
            <v>31059</v>
          </cell>
          <cell r="B491">
            <v>129960</v>
          </cell>
        </row>
        <row r="492">
          <cell r="A492">
            <v>31060</v>
          </cell>
          <cell r="B492">
            <v>129961</v>
          </cell>
        </row>
        <row r="493">
          <cell r="A493">
            <v>31069</v>
          </cell>
          <cell r="B493">
            <v>129964</v>
          </cell>
        </row>
        <row r="494">
          <cell r="A494">
            <v>31076</v>
          </cell>
          <cell r="B494">
            <v>129966</v>
          </cell>
        </row>
        <row r="495">
          <cell r="A495">
            <v>31077</v>
          </cell>
          <cell r="B495">
            <v>129967</v>
          </cell>
        </row>
        <row r="496">
          <cell r="A496">
            <v>31078</v>
          </cell>
          <cell r="B496">
            <v>129968</v>
          </cell>
        </row>
        <row r="497">
          <cell r="A497">
            <v>31080</v>
          </cell>
          <cell r="B497">
            <v>129969</v>
          </cell>
        </row>
        <row r="498">
          <cell r="A498">
            <v>31082</v>
          </cell>
          <cell r="B498">
            <v>119801</v>
          </cell>
        </row>
        <row r="499">
          <cell r="A499">
            <v>31087</v>
          </cell>
          <cell r="B499">
            <v>129973</v>
          </cell>
        </row>
        <row r="500">
          <cell r="A500">
            <v>31090</v>
          </cell>
          <cell r="B500">
            <v>129974</v>
          </cell>
        </row>
        <row r="501">
          <cell r="A501">
            <v>31091</v>
          </cell>
          <cell r="B501">
            <v>129975</v>
          </cell>
        </row>
        <row r="502">
          <cell r="A502">
            <v>31097</v>
          </cell>
          <cell r="B502">
            <v>129976</v>
          </cell>
        </row>
        <row r="503">
          <cell r="A503">
            <v>31098</v>
          </cell>
          <cell r="B503">
            <v>129977</v>
          </cell>
        </row>
        <row r="504">
          <cell r="A504">
            <v>31100</v>
          </cell>
          <cell r="B504">
            <v>129978</v>
          </cell>
        </row>
        <row r="505">
          <cell r="A505">
            <v>31104</v>
          </cell>
          <cell r="B505">
            <v>129981</v>
          </cell>
        </row>
        <row r="506">
          <cell r="A506">
            <v>31107</v>
          </cell>
          <cell r="B506">
            <v>129983</v>
          </cell>
        </row>
        <row r="507">
          <cell r="A507">
            <v>31111</v>
          </cell>
          <cell r="B507">
            <v>129984</v>
          </cell>
        </row>
        <row r="508">
          <cell r="A508">
            <v>31113</v>
          </cell>
          <cell r="B508">
            <v>129985</v>
          </cell>
        </row>
        <row r="509">
          <cell r="A509">
            <v>31120</v>
          </cell>
          <cell r="B509">
            <v>129986</v>
          </cell>
        </row>
        <row r="510">
          <cell r="A510">
            <v>31124</v>
          </cell>
          <cell r="B510">
            <v>129988</v>
          </cell>
        </row>
        <row r="511">
          <cell r="A511">
            <v>31127</v>
          </cell>
          <cell r="B511">
            <v>129989</v>
          </cell>
        </row>
        <row r="512">
          <cell r="A512">
            <v>31130</v>
          </cell>
          <cell r="B512">
            <v>129991</v>
          </cell>
        </row>
        <row r="513">
          <cell r="A513">
            <v>31134</v>
          </cell>
          <cell r="B513">
            <v>129992</v>
          </cell>
        </row>
        <row r="514">
          <cell r="A514">
            <v>31139</v>
          </cell>
          <cell r="B514">
            <v>129994</v>
          </cell>
        </row>
        <row r="515">
          <cell r="A515">
            <v>31140</v>
          </cell>
          <cell r="B515">
            <v>129995</v>
          </cell>
        </row>
        <row r="516">
          <cell r="A516">
            <v>31143</v>
          </cell>
          <cell r="B516">
            <v>129996</v>
          </cell>
        </row>
        <row r="517">
          <cell r="A517">
            <v>31146</v>
          </cell>
          <cell r="B517">
            <v>129999</v>
          </cell>
        </row>
        <row r="518">
          <cell r="A518">
            <v>31159</v>
          </cell>
          <cell r="B518">
            <v>130000</v>
          </cell>
        </row>
        <row r="519">
          <cell r="A519">
            <v>31160</v>
          </cell>
          <cell r="B519">
            <v>130001</v>
          </cell>
        </row>
        <row r="520">
          <cell r="A520">
            <v>31169</v>
          </cell>
          <cell r="B520">
            <v>130003</v>
          </cell>
        </row>
        <row r="521">
          <cell r="A521">
            <v>31173</v>
          </cell>
          <cell r="B521">
            <v>130005</v>
          </cell>
        </row>
        <row r="522">
          <cell r="A522">
            <v>31180</v>
          </cell>
          <cell r="B522">
            <v>130008</v>
          </cell>
        </row>
        <row r="523">
          <cell r="A523">
            <v>31183</v>
          </cell>
          <cell r="B523">
            <v>130009</v>
          </cell>
        </row>
        <row r="524">
          <cell r="A524">
            <v>31184</v>
          </cell>
          <cell r="B524">
            <v>130010</v>
          </cell>
        </row>
        <row r="525">
          <cell r="A525">
            <v>31185</v>
          </cell>
          <cell r="B525">
            <v>130011</v>
          </cell>
        </row>
        <row r="526">
          <cell r="A526">
            <v>31187</v>
          </cell>
          <cell r="B526">
            <v>130012</v>
          </cell>
        </row>
        <row r="527">
          <cell r="A527">
            <v>31195</v>
          </cell>
          <cell r="B527">
            <v>130013</v>
          </cell>
        </row>
        <row r="528">
          <cell r="A528">
            <v>31204</v>
          </cell>
          <cell r="B528">
            <v>130015</v>
          </cell>
        </row>
        <row r="529">
          <cell r="A529">
            <v>31209</v>
          </cell>
          <cell r="B529">
            <v>130017</v>
          </cell>
        </row>
        <row r="530">
          <cell r="A530">
            <v>31216</v>
          </cell>
          <cell r="B530">
            <v>130018</v>
          </cell>
        </row>
        <row r="531">
          <cell r="A531">
            <v>31217</v>
          </cell>
          <cell r="B531">
            <v>130019</v>
          </cell>
        </row>
        <row r="532">
          <cell r="A532">
            <v>31222</v>
          </cell>
          <cell r="B532">
            <v>130021</v>
          </cell>
        </row>
        <row r="533">
          <cell r="A533">
            <v>31227</v>
          </cell>
          <cell r="B533">
            <v>130022</v>
          </cell>
        </row>
        <row r="534">
          <cell r="A534">
            <v>31231</v>
          </cell>
          <cell r="B534">
            <v>130023</v>
          </cell>
        </row>
        <row r="535">
          <cell r="A535">
            <v>31236</v>
          </cell>
          <cell r="B535">
            <v>130025</v>
          </cell>
        </row>
        <row r="536">
          <cell r="A536">
            <v>31237</v>
          </cell>
          <cell r="B536">
            <v>130026</v>
          </cell>
        </row>
        <row r="537">
          <cell r="A537">
            <v>31241</v>
          </cell>
          <cell r="B537">
            <v>130027</v>
          </cell>
        </row>
        <row r="538">
          <cell r="A538">
            <v>31244</v>
          </cell>
          <cell r="B538">
            <v>130028</v>
          </cell>
        </row>
        <row r="539">
          <cell r="A539">
            <v>31250</v>
          </cell>
          <cell r="B539">
            <v>130031</v>
          </cell>
        </row>
        <row r="540">
          <cell r="A540">
            <v>31262</v>
          </cell>
          <cell r="B540">
            <v>130034</v>
          </cell>
        </row>
        <row r="541">
          <cell r="A541">
            <v>31264</v>
          </cell>
          <cell r="B541">
            <v>130036</v>
          </cell>
        </row>
        <row r="542">
          <cell r="A542">
            <v>31268</v>
          </cell>
          <cell r="B542">
            <v>130037</v>
          </cell>
        </row>
        <row r="543">
          <cell r="A543">
            <v>31269</v>
          </cell>
          <cell r="B543">
            <v>130038</v>
          </cell>
        </row>
        <row r="544">
          <cell r="A544">
            <v>31294</v>
          </cell>
          <cell r="B544">
            <v>130043</v>
          </cell>
        </row>
        <row r="545">
          <cell r="A545">
            <v>31302</v>
          </cell>
          <cell r="B545">
            <v>130045</v>
          </cell>
        </row>
        <row r="546">
          <cell r="A546">
            <v>31305</v>
          </cell>
          <cell r="B546">
            <v>130046</v>
          </cell>
        </row>
        <row r="547">
          <cell r="A547">
            <v>31315</v>
          </cell>
          <cell r="B547">
            <v>130047</v>
          </cell>
        </row>
        <row r="548">
          <cell r="A548">
            <v>31321</v>
          </cell>
          <cell r="B548">
            <v>130048</v>
          </cell>
        </row>
        <row r="549">
          <cell r="A549">
            <v>31329</v>
          </cell>
          <cell r="B549">
            <v>130049</v>
          </cell>
        </row>
        <row r="550">
          <cell r="A550">
            <v>31332</v>
          </cell>
          <cell r="B550">
            <v>130050</v>
          </cell>
        </row>
        <row r="551">
          <cell r="A551">
            <v>31349</v>
          </cell>
          <cell r="B551">
            <v>130054</v>
          </cell>
        </row>
        <row r="552">
          <cell r="A552">
            <v>31350</v>
          </cell>
          <cell r="B552">
            <v>130055</v>
          </cell>
        </row>
        <row r="553">
          <cell r="A553">
            <v>31354</v>
          </cell>
          <cell r="B553">
            <v>130057</v>
          </cell>
        </row>
        <row r="554">
          <cell r="A554">
            <v>31356</v>
          </cell>
          <cell r="B554">
            <v>130058</v>
          </cell>
        </row>
        <row r="555">
          <cell r="A555">
            <v>31362</v>
          </cell>
          <cell r="B555">
            <v>130062</v>
          </cell>
        </row>
        <row r="556">
          <cell r="A556">
            <v>31363</v>
          </cell>
          <cell r="B556">
            <v>130063</v>
          </cell>
        </row>
        <row r="557">
          <cell r="A557">
            <v>31364</v>
          </cell>
          <cell r="B557">
            <v>130064</v>
          </cell>
        </row>
        <row r="558">
          <cell r="A558">
            <v>31379</v>
          </cell>
          <cell r="B558">
            <v>130069</v>
          </cell>
        </row>
        <row r="559">
          <cell r="A559">
            <v>31382</v>
          </cell>
          <cell r="B559">
            <v>130071</v>
          </cell>
        </row>
        <row r="560">
          <cell r="A560">
            <v>31383</v>
          </cell>
          <cell r="B560">
            <v>130072</v>
          </cell>
        </row>
        <row r="561">
          <cell r="A561">
            <v>31385</v>
          </cell>
          <cell r="B561">
            <v>130073</v>
          </cell>
        </row>
        <row r="562">
          <cell r="A562">
            <v>31386</v>
          </cell>
          <cell r="B562">
            <v>130074</v>
          </cell>
        </row>
        <row r="563">
          <cell r="A563">
            <v>31388</v>
          </cell>
          <cell r="B563">
            <v>130075</v>
          </cell>
        </row>
        <row r="564">
          <cell r="A564">
            <v>31389</v>
          </cell>
          <cell r="B564">
            <v>130076</v>
          </cell>
        </row>
        <row r="565">
          <cell r="A565">
            <v>31390</v>
          </cell>
          <cell r="B565">
            <v>130077</v>
          </cell>
        </row>
        <row r="566">
          <cell r="A566">
            <v>31391</v>
          </cell>
          <cell r="B566">
            <v>130078</v>
          </cell>
        </row>
        <row r="567">
          <cell r="A567">
            <v>31392</v>
          </cell>
          <cell r="B567">
            <v>130079</v>
          </cell>
        </row>
        <row r="568">
          <cell r="A568">
            <v>31393</v>
          </cell>
          <cell r="B568">
            <v>130080</v>
          </cell>
        </row>
        <row r="569">
          <cell r="A569">
            <v>31394</v>
          </cell>
          <cell r="B569">
            <v>130081</v>
          </cell>
        </row>
        <row r="570">
          <cell r="A570">
            <v>31400</v>
          </cell>
          <cell r="B570">
            <v>130082</v>
          </cell>
        </row>
        <row r="571">
          <cell r="A571">
            <v>31401</v>
          </cell>
          <cell r="B571">
            <v>130083</v>
          </cell>
        </row>
        <row r="572">
          <cell r="A572">
            <v>31405</v>
          </cell>
          <cell r="B572">
            <v>130085</v>
          </cell>
        </row>
        <row r="573">
          <cell r="A573">
            <v>31407</v>
          </cell>
          <cell r="B573">
            <v>130086</v>
          </cell>
        </row>
        <row r="574">
          <cell r="A574">
            <v>31408</v>
          </cell>
          <cell r="B574">
            <v>130087</v>
          </cell>
        </row>
        <row r="575">
          <cell r="A575">
            <v>31409</v>
          </cell>
          <cell r="B575">
            <v>130088</v>
          </cell>
        </row>
        <row r="576">
          <cell r="A576">
            <v>31411</v>
          </cell>
          <cell r="B576">
            <v>130089</v>
          </cell>
        </row>
        <row r="577">
          <cell r="A577">
            <v>31412</v>
          </cell>
          <cell r="B577">
            <v>130090</v>
          </cell>
        </row>
        <row r="578">
          <cell r="A578">
            <v>31430</v>
          </cell>
          <cell r="B578">
            <v>130096</v>
          </cell>
        </row>
        <row r="579">
          <cell r="A579">
            <v>31446</v>
          </cell>
          <cell r="B579">
            <v>130099</v>
          </cell>
        </row>
        <row r="580">
          <cell r="A580">
            <v>31458</v>
          </cell>
          <cell r="B580">
            <v>130100</v>
          </cell>
        </row>
        <row r="581">
          <cell r="A581">
            <v>31460</v>
          </cell>
          <cell r="B581">
            <v>130101</v>
          </cell>
        </row>
        <row r="582">
          <cell r="A582">
            <v>31467</v>
          </cell>
          <cell r="B582">
            <v>130106</v>
          </cell>
        </row>
        <row r="583">
          <cell r="A583">
            <v>31476</v>
          </cell>
          <cell r="B583">
            <v>130107</v>
          </cell>
        </row>
        <row r="584">
          <cell r="A584">
            <v>31479</v>
          </cell>
          <cell r="B584">
            <v>130108</v>
          </cell>
        </row>
        <row r="585">
          <cell r="A585">
            <v>31494</v>
          </cell>
          <cell r="B585">
            <v>130113</v>
          </cell>
        </row>
        <row r="586">
          <cell r="A586">
            <v>31498</v>
          </cell>
          <cell r="B586">
            <v>130114</v>
          </cell>
        </row>
        <row r="587">
          <cell r="A587">
            <v>31504</v>
          </cell>
          <cell r="B587">
            <v>101944</v>
          </cell>
        </row>
        <row r="588">
          <cell r="A588">
            <v>31505</v>
          </cell>
          <cell r="B588">
            <v>130117</v>
          </cell>
        </row>
        <row r="589">
          <cell r="A589">
            <v>31512</v>
          </cell>
          <cell r="B589">
            <v>130119</v>
          </cell>
        </row>
        <row r="590">
          <cell r="A590">
            <v>31513</v>
          </cell>
          <cell r="B590">
            <v>130120</v>
          </cell>
        </row>
        <row r="591">
          <cell r="A591">
            <v>31515</v>
          </cell>
          <cell r="B591">
            <v>130121</v>
          </cell>
        </row>
        <row r="592">
          <cell r="A592">
            <v>31523</v>
          </cell>
          <cell r="B592">
            <v>130122</v>
          </cell>
        </row>
        <row r="593">
          <cell r="A593">
            <v>31524</v>
          </cell>
          <cell r="B593">
            <v>130123</v>
          </cell>
        </row>
        <row r="594">
          <cell r="A594">
            <v>31525</v>
          </cell>
          <cell r="B594">
            <v>130124</v>
          </cell>
        </row>
        <row r="595">
          <cell r="A595">
            <v>31528</v>
          </cell>
          <cell r="B595">
            <v>130126</v>
          </cell>
        </row>
        <row r="596">
          <cell r="A596">
            <v>31529</v>
          </cell>
          <cell r="B596">
            <v>130127</v>
          </cell>
        </row>
        <row r="597">
          <cell r="A597">
            <v>31530</v>
          </cell>
          <cell r="B597">
            <v>130128</v>
          </cell>
        </row>
        <row r="598">
          <cell r="A598">
            <v>31536</v>
          </cell>
          <cell r="B598">
            <v>130131</v>
          </cell>
        </row>
        <row r="599">
          <cell r="A599">
            <v>31538</v>
          </cell>
          <cell r="B599">
            <v>130132</v>
          </cell>
        </row>
        <row r="600">
          <cell r="A600">
            <v>31539</v>
          </cell>
          <cell r="B600">
            <v>130133</v>
          </cell>
        </row>
        <row r="601">
          <cell r="A601">
            <v>31548</v>
          </cell>
          <cell r="B601">
            <v>130136</v>
          </cell>
        </row>
        <row r="602">
          <cell r="A602">
            <v>31551</v>
          </cell>
          <cell r="B602">
            <v>130137</v>
          </cell>
        </row>
        <row r="603">
          <cell r="A603">
            <v>31555</v>
          </cell>
          <cell r="B603">
            <v>130138</v>
          </cell>
        </row>
        <row r="604">
          <cell r="A604">
            <v>31558</v>
          </cell>
          <cell r="B604">
            <v>130139</v>
          </cell>
        </row>
        <row r="605">
          <cell r="A605">
            <v>31563</v>
          </cell>
          <cell r="B605">
            <v>130141</v>
          </cell>
        </row>
        <row r="606">
          <cell r="A606">
            <v>31566</v>
          </cell>
          <cell r="B606">
            <v>130142</v>
          </cell>
        </row>
        <row r="607">
          <cell r="A607">
            <v>31570</v>
          </cell>
          <cell r="B607">
            <v>130143</v>
          </cell>
        </row>
        <row r="608">
          <cell r="A608">
            <v>31572</v>
          </cell>
          <cell r="B608">
            <v>130145</v>
          </cell>
        </row>
        <row r="609">
          <cell r="A609">
            <v>31575</v>
          </cell>
          <cell r="B609">
            <v>130146</v>
          </cell>
        </row>
        <row r="610">
          <cell r="A610">
            <v>31576</v>
          </cell>
          <cell r="B610">
            <v>130147</v>
          </cell>
        </row>
        <row r="611">
          <cell r="A611">
            <v>31592</v>
          </cell>
          <cell r="B611">
            <v>130149</v>
          </cell>
        </row>
        <row r="612">
          <cell r="A612">
            <v>31596</v>
          </cell>
          <cell r="B612">
            <v>130150</v>
          </cell>
        </row>
        <row r="613">
          <cell r="A613">
            <v>31598</v>
          </cell>
          <cell r="B613">
            <v>130151</v>
          </cell>
        </row>
        <row r="614">
          <cell r="A614">
            <v>31607</v>
          </cell>
          <cell r="B614">
            <v>130153</v>
          </cell>
        </row>
        <row r="615">
          <cell r="A615">
            <v>31609</v>
          </cell>
          <cell r="B615">
            <v>130154</v>
          </cell>
        </row>
        <row r="616">
          <cell r="A616">
            <v>31611</v>
          </cell>
          <cell r="B616">
            <v>130155</v>
          </cell>
        </row>
        <row r="617">
          <cell r="A617">
            <v>31612</v>
          </cell>
          <cell r="B617">
            <v>130156</v>
          </cell>
        </row>
        <row r="618">
          <cell r="A618">
            <v>31614</v>
          </cell>
          <cell r="B618">
            <v>130157</v>
          </cell>
        </row>
        <row r="619">
          <cell r="A619">
            <v>31619</v>
          </cell>
          <cell r="B619">
            <v>130160</v>
          </cell>
        </row>
        <row r="620">
          <cell r="A620">
            <v>31623</v>
          </cell>
          <cell r="B620">
            <v>130162</v>
          </cell>
        </row>
        <row r="621">
          <cell r="A621">
            <v>31625</v>
          </cell>
          <cell r="B621">
            <v>130164</v>
          </cell>
        </row>
        <row r="622">
          <cell r="A622">
            <v>31638</v>
          </cell>
          <cell r="B622">
            <v>130167</v>
          </cell>
        </row>
        <row r="623">
          <cell r="A623">
            <v>31640</v>
          </cell>
          <cell r="B623">
            <v>130168</v>
          </cell>
        </row>
        <row r="624">
          <cell r="A624">
            <v>31642</v>
          </cell>
          <cell r="B624">
            <v>130169</v>
          </cell>
        </row>
        <row r="625">
          <cell r="A625">
            <v>31643</v>
          </cell>
          <cell r="B625">
            <v>130170</v>
          </cell>
        </row>
        <row r="626">
          <cell r="A626">
            <v>31645</v>
          </cell>
          <cell r="B626">
            <v>130172</v>
          </cell>
        </row>
        <row r="627">
          <cell r="A627">
            <v>31646</v>
          </cell>
          <cell r="B627">
            <v>130173</v>
          </cell>
        </row>
        <row r="628">
          <cell r="A628">
            <v>31653</v>
          </cell>
          <cell r="B628">
            <v>130175</v>
          </cell>
        </row>
        <row r="629">
          <cell r="A629">
            <v>31654</v>
          </cell>
          <cell r="B629">
            <v>130176</v>
          </cell>
        </row>
        <row r="630">
          <cell r="A630">
            <v>31655</v>
          </cell>
          <cell r="B630">
            <v>130177</v>
          </cell>
        </row>
        <row r="631">
          <cell r="A631">
            <v>31656</v>
          </cell>
          <cell r="B631">
            <v>130178</v>
          </cell>
        </row>
        <row r="632">
          <cell r="A632">
            <v>31658</v>
          </cell>
          <cell r="B632">
            <v>100646</v>
          </cell>
        </row>
        <row r="633">
          <cell r="A633">
            <v>31659</v>
          </cell>
          <cell r="B633">
            <v>130180</v>
          </cell>
        </row>
        <row r="634">
          <cell r="A634">
            <v>31663</v>
          </cell>
          <cell r="B634">
            <v>130182</v>
          </cell>
        </row>
        <row r="635">
          <cell r="A635">
            <v>31664</v>
          </cell>
          <cell r="B635">
            <v>130183</v>
          </cell>
        </row>
        <row r="636">
          <cell r="A636">
            <v>31665</v>
          </cell>
          <cell r="B636">
            <v>117915</v>
          </cell>
        </row>
        <row r="637">
          <cell r="A637">
            <v>31666</v>
          </cell>
          <cell r="B637">
            <v>130184</v>
          </cell>
        </row>
        <row r="638">
          <cell r="A638">
            <v>31669</v>
          </cell>
          <cell r="B638">
            <v>100211</v>
          </cell>
        </row>
        <row r="639">
          <cell r="A639">
            <v>31670</v>
          </cell>
          <cell r="B639">
            <v>130186</v>
          </cell>
        </row>
        <row r="640">
          <cell r="A640">
            <v>31672</v>
          </cell>
          <cell r="B640">
            <v>130187</v>
          </cell>
        </row>
        <row r="641">
          <cell r="A641">
            <v>31676</v>
          </cell>
          <cell r="B641">
            <v>130188</v>
          </cell>
        </row>
        <row r="642">
          <cell r="A642">
            <v>31678</v>
          </cell>
          <cell r="B642">
            <v>130189</v>
          </cell>
        </row>
        <row r="643">
          <cell r="A643">
            <v>31679</v>
          </cell>
          <cell r="B643">
            <v>130190</v>
          </cell>
        </row>
        <row r="644">
          <cell r="A644">
            <v>31681</v>
          </cell>
          <cell r="B644">
            <v>130192</v>
          </cell>
        </row>
        <row r="645">
          <cell r="A645">
            <v>31682</v>
          </cell>
          <cell r="B645">
            <v>130193</v>
          </cell>
        </row>
        <row r="646">
          <cell r="A646">
            <v>31683</v>
          </cell>
          <cell r="B646">
            <v>130194</v>
          </cell>
        </row>
        <row r="647">
          <cell r="A647">
            <v>31685</v>
          </cell>
          <cell r="B647">
            <v>130196</v>
          </cell>
        </row>
        <row r="648">
          <cell r="A648">
            <v>31686</v>
          </cell>
          <cell r="B648">
            <v>130197</v>
          </cell>
        </row>
        <row r="649">
          <cell r="A649">
            <v>31687</v>
          </cell>
          <cell r="B649">
            <v>130198</v>
          </cell>
        </row>
        <row r="650">
          <cell r="A650">
            <v>31688</v>
          </cell>
          <cell r="B650">
            <v>130199</v>
          </cell>
        </row>
        <row r="651">
          <cell r="A651">
            <v>31689</v>
          </cell>
          <cell r="B651">
            <v>130200</v>
          </cell>
        </row>
        <row r="652">
          <cell r="A652">
            <v>31691</v>
          </cell>
          <cell r="B652">
            <v>130201</v>
          </cell>
        </row>
        <row r="653">
          <cell r="A653">
            <v>31696</v>
          </cell>
          <cell r="B653">
            <v>130202</v>
          </cell>
        </row>
        <row r="654">
          <cell r="A654">
            <v>31697</v>
          </cell>
          <cell r="B654">
            <v>130203</v>
          </cell>
        </row>
        <row r="655">
          <cell r="A655">
            <v>31705</v>
          </cell>
          <cell r="B655">
            <v>130206</v>
          </cell>
        </row>
        <row r="656">
          <cell r="A656">
            <v>31706</v>
          </cell>
          <cell r="B656">
            <v>130207</v>
          </cell>
        </row>
        <row r="657">
          <cell r="A657">
            <v>31707</v>
          </cell>
          <cell r="B657">
            <v>130208</v>
          </cell>
        </row>
        <row r="658">
          <cell r="A658">
            <v>31708</v>
          </cell>
          <cell r="B658">
            <v>130209</v>
          </cell>
        </row>
        <row r="659">
          <cell r="A659">
            <v>31709</v>
          </cell>
          <cell r="B659">
            <v>130210</v>
          </cell>
        </row>
        <row r="660">
          <cell r="A660">
            <v>31710</v>
          </cell>
          <cell r="B660">
            <v>130211</v>
          </cell>
        </row>
        <row r="661">
          <cell r="A661">
            <v>31712</v>
          </cell>
          <cell r="B661">
            <v>130213</v>
          </cell>
        </row>
        <row r="662">
          <cell r="A662">
            <v>31714</v>
          </cell>
          <cell r="B662">
            <v>130214</v>
          </cell>
        </row>
        <row r="663">
          <cell r="A663">
            <v>31715</v>
          </cell>
          <cell r="B663">
            <v>130215</v>
          </cell>
        </row>
        <row r="664">
          <cell r="A664">
            <v>31717</v>
          </cell>
          <cell r="B664">
            <v>130217</v>
          </cell>
        </row>
        <row r="665">
          <cell r="A665">
            <v>31718</v>
          </cell>
          <cell r="B665">
            <v>130218</v>
          </cell>
        </row>
        <row r="666">
          <cell r="A666">
            <v>31719</v>
          </cell>
          <cell r="B666">
            <v>130219</v>
          </cell>
        </row>
        <row r="667">
          <cell r="A667">
            <v>31720</v>
          </cell>
          <cell r="B667">
            <v>130220</v>
          </cell>
        </row>
        <row r="668">
          <cell r="A668">
            <v>31721</v>
          </cell>
          <cell r="B668">
            <v>130221</v>
          </cell>
        </row>
        <row r="669">
          <cell r="A669">
            <v>31725</v>
          </cell>
          <cell r="B669">
            <v>130222</v>
          </cell>
        </row>
        <row r="670">
          <cell r="A670">
            <v>31726</v>
          </cell>
          <cell r="B670">
            <v>130223</v>
          </cell>
        </row>
        <row r="671">
          <cell r="A671">
            <v>31727</v>
          </cell>
          <cell r="B671">
            <v>130224</v>
          </cell>
        </row>
        <row r="672">
          <cell r="A672">
            <v>31730</v>
          </cell>
          <cell r="B672">
            <v>130226</v>
          </cell>
        </row>
        <row r="673">
          <cell r="A673">
            <v>31734</v>
          </cell>
          <cell r="B673">
            <v>112673</v>
          </cell>
        </row>
        <row r="674">
          <cell r="A674">
            <v>31739</v>
          </cell>
          <cell r="B674">
            <v>130232</v>
          </cell>
        </row>
        <row r="675">
          <cell r="A675">
            <v>31740</v>
          </cell>
          <cell r="B675">
            <v>130233</v>
          </cell>
        </row>
        <row r="676">
          <cell r="A676">
            <v>31744</v>
          </cell>
          <cell r="B676">
            <v>130234</v>
          </cell>
        </row>
        <row r="677">
          <cell r="A677">
            <v>31747</v>
          </cell>
          <cell r="B677">
            <v>130237</v>
          </cell>
        </row>
        <row r="678">
          <cell r="A678">
            <v>31749</v>
          </cell>
          <cell r="B678">
            <v>130239</v>
          </cell>
        </row>
        <row r="679">
          <cell r="A679">
            <v>31750</v>
          </cell>
          <cell r="B679">
            <v>130240</v>
          </cell>
        </row>
        <row r="680">
          <cell r="A680">
            <v>31751</v>
          </cell>
          <cell r="B680">
            <v>130241</v>
          </cell>
        </row>
        <row r="681">
          <cell r="A681">
            <v>31752</v>
          </cell>
          <cell r="B681">
            <v>130242</v>
          </cell>
        </row>
        <row r="682">
          <cell r="A682">
            <v>31754</v>
          </cell>
          <cell r="B682">
            <v>130244</v>
          </cell>
        </row>
        <row r="683">
          <cell r="A683">
            <v>31756</v>
          </cell>
          <cell r="B683">
            <v>130245</v>
          </cell>
        </row>
        <row r="684">
          <cell r="A684">
            <v>31757</v>
          </cell>
          <cell r="B684">
            <v>130246</v>
          </cell>
        </row>
        <row r="685">
          <cell r="A685">
            <v>31759</v>
          </cell>
          <cell r="B685">
            <v>115050</v>
          </cell>
        </row>
        <row r="686">
          <cell r="A686">
            <v>31762</v>
          </cell>
          <cell r="B686">
            <v>130248</v>
          </cell>
        </row>
        <row r="687">
          <cell r="A687">
            <v>31764</v>
          </cell>
          <cell r="B687">
            <v>130249</v>
          </cell>
        </row>
        <row r="688">
          <cell r="A688">
            <v>31766</v>
          </cell>
          <cell r="B688">
            <v>130250</v>
          </cell>
        </row>
        <row r="689">
          <cell r="A689">
            <v>31767</v>
          </cell>
          <cell r="B689">
            <v>130251</v>
          </cell>
        </row>
        <row r="690">
          <cell r="A690">
            <v>31769</v>
          </cell>
          <cell r="B690">
            <v>130253</v>
          </cell>
        </row>
        <row r="691">
          <cell r="A691">
            <v>31770</v>
          </cell>
          <cell r="B691">
            <v>130254</v>
          </cell>
        </row>
        <row r="692">
          <cell r="A692">
            <v>31772</v>
          </cell>
          <cell r="B692">
            <v>130255</v>
          </cell>
        </row>
        <row r="693">
          <cell r="A693">
            <v>31774</v>
          </cell>
          <cell r="B693">
            <v>130256</v>
          </cell>
        </row>
        <row r="694">
          <cell r="A694">
            <v>31775</v>
          </cell>
          <cell r="B694">
            <v>130257</v>
          </cell>
        </row>
        <row r="695">
          <cell r="A695">
            <v>31776</v>
          </cell>
          <cell r="B695">
            <v>130258</v>
          </cell>
        </row>
        <row r="696">
          <cell r="A696">
            <v>31777</v>
          </cell>
          <cell r="B696">
            <v>130259</v>
          </cell>
        </row>
        <row r="697">
          <cell r="A697">
            <v>31778</v>
          </cell>
          <cell r="B697">
            <v>130260</v>
          </cell>
        </row>
        <row r="698">
          <cell r="A698">
            <v>31779</v>
          </cell>
          <cell r="B698">
            <v>130261</v>
          </cell>
        </row>
        <row r="699">
          <cell r="A699">
            <v>31780</v>
          </cell>
          <cell r="B699">
            <v>123668</v>
          </cell>
        </row>
        <row r="700">
          <cell r="A700">
            <v>31781</v>
          </cell>
          <cell r="B700">
            <v>130262</v>
          </cell>
        </row>
        <row r="701">
          <cell r="A701">
            <v>31782</v>
          </cell>
          <cell r="B701">
            <v>130263</v>
          </cell>
        </row>
        <row r="702">
          <cell r="A702">
            <v>31784</v>
          </cell>
          <cell r="B702">
            <v>130264</v>
          </cell>
        </row>
        <row r="703">
          <cell r="A703">
            <v>31787</v>
          </cell>
          <cell r="B703">
            <v>130266</v>
          </cell>
        </row>
        <row r="704">
          <cell r="A704">
            <v>31788</v>
          </cell>
          <cell r="B704">
            <v>115116</v>
          </cell>
        </row>
        <row r="705">
          <cell r="A705">
            <v>31791</v>
          </cell>
          <cell r="B705">
            <v>130268</v>
          </cell>
        </row>
        <row r="706">
          <cell r="A706">
            <v>31793</v>
          </cell>
          <cell r="B706">
            <v>130269</v>
          </cell>
        </row>
        <row r="707">
          <cell r="A707">
            <v>31794</v>
          </cell>
          <cell r="B707">
            <v>130270</v>
          </cell>
        </row>
        <row r="708">
          <cell r="A708">
            <v>31795</v>
          </cell>
          <cell r="B708">
            <v>130271</v>
          </cell>
        </row>
        <row r="709">
          <cell r="A709">
            <v>31799</v>
          </cell>
          <cell r="B709">
            <v>130275</v>
          </cell>
        </row>
        <row r="710">
          <cell r="A710">
            <v>31800</v>
          </cell>
          <cell r="B710">
            <v>130276</v>
          </cell>
        </row>
        <row r="711">
          <cell r="A711">
            <v>31802</v>
          </cell>
          <cell r="B711">
            <v>130278</v>
          </cell>
        </row>
        <row r="712">
          <cell r="A712">
            <v>31803</v>
          </cell>
          <cell r="B712">
            <v>130279</v>
          </cell>
        </row>
        <row r="713">
          <cell r="A713">
            <v>31804</v>
          </cell>
          <cell r="B713">
            <v>130280</v>
          </cell>
        </row>
        <row r="714">
          <cell r="A714">
            <v>31805</v>
          </cell>
          <cell r="B714">
            <v>130281</v>
          </cell>
        </row>
        <row r="715">
          <cell r="A715">
            <v>31807</v>
          </cell>
          <cell r="B715">
            <v>130282</v>
          </cell>
        </row>
        <row r="716">
          <cell r="A716">
            <v>31808</v>
          </cell>
          <cell r="B716">
            <v>130283</v>
          </cell>
        </row>
        <row r="717">
          <cell r="A717">
            <v>31809</v>
          </cell>
          <cell r="B717">
            <v>130284</v>
          </cell>
        </row>
        <row r="718">
          <cell r="A718">
            <v>31812</v>
          </cell>
          <cell r="B718">
            <v>130287</v>
          </cell>
        </row>
        <row r="719">
          <cell r="A719">
            <v>31813</v>
          </cell>
          <cell r="B719">
            <v>130288</v>
          </cell>
        </row>
        <row r="720">
          <cell r="A720">
            <v>31814</v>
          </cell>
          <cell r="B720">
            <v>130289</v>
          </cell>
        </row>
        <row r="721">
          <cell r="A721">
            <v>31816</v>
          </cell>
          <cell r="B721">
            <v>130291</v>
          </cell>
        </row>
        <row r="722">
          <cell r="A722">
            <v>31817</v>
          </cell>
          <cell r="B722">
            <v>130292</v>
          </cell>
        </row>
        <row r="723">
          <cell r="A723">
            <v>31818</v>
          </cell>
          <cell r="B723">
            <v>130293</v>
          </cell>
        </row>
        <row r="724">
          <cell r="A724">
            <v>31819</v>
          </cell>
          <cell r="B724">
            <v>130294</v>
          </cell>
        </row>
        <row r="725">
          <cell r="A725">
            <v>31820</v>
          </cell>
          <cell r="B725">
            <v>130295</v>
          </cell>
        </row>
        <row r="726">
          <cell r="A726">
            <v>31821</v>
          </cell>
          <cell r="B726">
            <v>130296</v>
          </cell>
        </row>
        <row r="727">
          <cell r="A727">
            <v>31822</v>
          </cell>
          <cell r="B727">
            <v>130297</v>
          </cell>
        </row>
        <row r="728">
          <cell r="A728">
            <v>31823</v>
          </cell>
          <cell r="B728">
            <v>130298</v>
          </cell>
        </row>
        <row r="729">
          <cell r="A729">
            <v>31824</v>
          </cell>
          <cell r="B729">
            <v>130299</v>
          </cell>
        </row>
        <row r="730">
          <cell r="A730">
            <v>31825</v>
          </cell>
          <cell r="B730">
            <v>130300</v>
          </cell>
        </row>
        <row r="731">
          <cell r="A731">
            <v>31826</v>
          </cell>
          <cell r="B731">
            <v>130301</v>
          </cell>
        </row>
        <row r="732">
          <cell r="A732">
            <v>31827</v>
          </cell>
          <cell r="B732">
            <v>130302</v>
          </cell>
        </row>
        <row r="733">
          <cell r="A733">
            <v>31828</v>
          </cell>
          <cell r="B733">
            <v>130303</v>
          </cell>
        </row>
        <row r="734">
          <cell r="A734">
            <v>31831</v>
          </cell>
          <cell r="B734">
            <v>130306</v>
          </cell>
        </row>
        <row r="735">
          <cell r="A735">
            <v>31832</v>
          </cell>
          <cell r="B735">
            <v>130307</v>
          </cell>
        </row>
        <row r="736">
          <cell r="A736">
            <v>31833</v>
          </cell>
          <cell r="B736">
            <v>130308</v>
          </cell>
        </row>
        <row r="737">
          <cell r="A737">
            <v>31834</v>
          </cell>
          <cell r="B737">
            <v>130309</v>
          </cell>
        </row>
        <row r="738">
          <cell r="A738">
            <v>31835</v>
          </cell>
          <cell r="B738">
            <v>130310</v>
          </cell>
        </row>
        <row r="739">
          <cell r="A739">
            <v>31836</v>
          </cell>
          <cell r="B739">
            <v>130311</v>
          </cell>
        </row>
        <row r="740">
          <cell r="A740">
            <v>31837</v>
          </cell>
          <cell r="B740">
            <v>130312</v>
          </cell>
        </row>
        <row r="741">
          <cell r="A741">
            <v>31839</v>
          </cell>
          <cell r="B741">
            <v>130314</v>
          </cell>
        </row>
        <row r="742">
          <cell r="A742">
            <v>31840</v>
          </cell>
          <cell r="B742">
            <v>130315</v>
          </cell>
        </row>
        <row r="743">
          <cell r="A743">
            <v>31841</v>
          </cell>
          <cell r="B743">
            <v>130316</v>
          </cell>
        </row>
        <row r="744">
          <cell r="A744">
            <v>31847</v>
          </cell>
          <cell r="B744">
            <v>130319</v>
          </cell>
        </row>
        <row r="745">
          <cell r="A745">
            <v>31848</v>
          </cell>
          <cell r="B745">
            <v>130320</v>
          </cell>
        </row>
        <row r="746">
          <cell r="A746">
            <v>31849</v>
          </cell>
          <cell r="B746">
            <v>130321</v>
          </cell>
        </row>
        <row r="747">
          <cell r="A747">
            <v>31852</v>
          </cell>
          <cell r="B747">
            <v>130323</v>
          </cell>
        </row>
        <row r="748">
          <cell r="A748">
            <v>31853</v>
          </cell>
          <cell r="B748">
            <v>130324</v>
          </cell>
        </row>
        <row r="749">
          <cell r="A749">
            <v>31854</v>
          </cell>
          <cell r="B749">
            <v>130325</v>
          </cell>
        </row>
        <row r="750">
          <cell r="A750">
            <v>31856</v>
          </cell>
          <cell r="B750">
            <v>130327</v>
          </cell>
        </row>
        <row r="751">
          <cell r="A751">
            <v>31857</v>
          </cell>
          <cell r="B751">
            <v>130328</v>
          </cell>
        </row>
        <row r="752">
          <cell r="A752">
            <v>31859</v>
          </cell>
          <cell r="B752">
            <v>130330</v>
          </cell>
        </row>
        <row r="753">
          <cell r="A753">
            <v>31860</v>
          </cell>
          <cell r="B753">
            <v>130331</v>
          </cell>
        </row>
        <row r="754">
          <cell r="A754">
            <v>31862</v>
          </cell>
          <cell r="B754">
            <v>122520</v>
          </cell>
        </row>
        <row r="755">
          <cell r="A755">
            <v>31863</v>
          </cell>
          <cell r="B755">
            <v>130333</v>
          </cell>
        </row>
        <row r="756">
          <cell r="A756">
            <v>31865</v>
          </cell>
          <cell r="B756">
            <v>130334</v>
          </cell>
        </row>
        <row r="757">
          <cell r="A757">
            <v>31866</v>
          </cell>
          <cell r="B757">
            <v>130335</v>
          </cell>
        </row>
        <row r="758">
          <cell r="A758">
            <v>31867</v>
          </cell>
          <cell r="B758">
            <v>130336</v>
          </cell>
        </row>
        <row r="759">
          <cell r="A759">
            <v>31868</v>
          </cell>
          <cell r="B759">
            <v>130337</v>
          </cell>
        </row>
        <row r="760">
          <cell r="A760">
            <v>31871</v>
          </cell>
          <cell r="B760">
            <v>131963</v>
          </cell>
        </row>
        <row r="761">
          <cell r="A761">
            <v>31872</v>
          </cell>
          <cell r="B761">
            <v>135187</v>
          </cell>
        </row>
        <row r="762">
          <cell r="A762">
            <v>31873</v>
          </cell>
          <cell r="B762">
            <v>135188</v>
          </cell>
        </row>
        <row r="763">
          <cell r="A763">
            <v>31874</v>
          </cell>
          <cell r="B763">
            <v>131385</v>
          </cell>
        </row>
        <row r="764">
          <cell r="A764">
            <v>31875</v>
          </cell>
          <cell r="B764">
            <v>131386</v>
          </cell>
        </row>
        <row r="765">
          <cell r="A765">
            <v>31876</v>
          </cell>
          <cell r="B765">
            <v>131387</v>
          </cell>
        </row>
        <row r="766">
          <cell r="A766">
            <v>31877</v>
          </cell>
          <cell r="B766">
            <v>131388</v>
          </cell>
        </row>
        <row r="767">
          <cell r="A767">
            <v>31878</v>
          </cell>
          <cell r="B767">
            <v>131389</v>
          </cell>
        </row>
        <row r="768">
          <cell r="A768">
            <v>31880</v>
          </cell>
          <cell r="B768">
            <v>131391</v>
          </cell>
        </row>
        <row r="769">
          <cell r="A769">
            <v>31881</v>
          </cell>
          <cell r="B769">
            <v>131392</v>
          </cell>
        </row>
        <row r="770">
          <cell r="A770">
            <v>31882</v>
          </cell>
          <cell r="B770">
            <v>131393</v>
          </cell>
        </row>
        <row r="771">
          <cell r="A771">
            <v>31883</v>
          </cell>
          <cell r="B771">
            <v>113285</v>
          </cell>
        </row>
        <row r="772">
          <cell r="A772">
            <v>31884</v>
          </cell>
          <cell r="B772">
            <v>107635</v>
          </cell>
        </row>
        <row r="773">
          <cell r="A773">
            <v>31885</v>
          </cell>
          <cell r="B773">
            <v>131394</v>
          </cell>
        </row>
        <row r="774">
          <cell r="A774">
            <v>31886</v>
          </cell>
          <cell r="B774">
            <v>131395</v>
          </cell>
        </row>
        <row r="775">
          <cell r="A775">
            <v>31888</v>
          </cell>
          <cell r="B775">
            <v>131501</v>
          </cell>
        </row>
        <row r="776">
          <cell r="A776">
            <v>31889</v>
          </cell>
          <cell r="B776">
            <v>131502</v>
          </cell>
        </row>
        <row r="777">
          <cell r="A777">
            <v>31890</v>
          </cell>
          <cell r="B777">
            <v>131503</v>
          </cell>
        </row>
        <row r="778">
          <cell r="A778">
            <v>31891</v>
          </cell>
          <cell r="B778">
            <v>114818</v>
          </cell>
        </row>
        <row r="779">
          <cell r="A779">
            <v>31892</v>
          </cell>
          <cell r="B779">
            <v>131504</v>
          </cell>
        </row>
        <row r="780">
          <cell r="A780">
            <v>31893</v>
          </cell>
          <cell r="B780">
            <v>131652</v>
          </cell>
        </row>
        <row r="781">
          <cell r="A781">
            <v>31894</v>
          </cell>
          <cell r="B781">
            <v>131653</v>
          </cell>
        </row>
        <row r="782">
          <cell r="A782">
            <v>31895</v>
          </cell>
          <cell r="B782">
            <v>131654</v>
          </cell>
        </row>
        <row r="783">
          <cell r="A783">
            <v>31896</v>
          </cell>
          <cell r="B783">
            <v>131655</v>
          </cell>
        </row>
        <row r="784">
          <cell r="A784">
            <v>31897</v>
          </cell>
          <cell r="B784">
            <v>131656</v>
          </cell>
        </row>
        <row r="785">
          <cell r="A785">
            <v>31898</v>
          </cell>
          <cell r="B785">
            <v>131657</v>
          </cell>
        </row>
        <row r="786">
          <cell r="A786">
            <v>31899</v>
          </cell>
          <cell r="B786">
            <v>131851</v>
          </cell>
        </row>
        <row r="787">
          <cell r="A787">
            <v>31900</v>
          </cell>
          <cell r="B787">
            <v>131852</v>
          </cell>
        </row>
        <row r="788">
          <cell r="A788">
            <v>31901</v>
          </cell>
          <cell r="B788">
            <v>124580</v>
          </cell>
        </row>
        <row r="789">
          <cell r="A789">
            <v>31902</v>
          </cell>
          <cell r="B789">
            <v>131853</v>
          </cell>
        </row>
        <row r="790">
          <cell r="A790">
            <v>31903</v>
          </cell>
          <cell r="B790">
            <v>131854</v>
          </cell>
        </row>
        <row r="791">
          <cell r="A791">
            <v>31904</v>
          </cell>
          <cell r="B791">
            <v>131855</v>
          </cell>
        </row>
        <row r="792">
          <cell r="A792">
            <v>31905</v>
          </cell>
          <cell r="B792">
            <v>131856</v>
          </cell>
        </row>
        <row r="793">
          <cell r="A793">
            <v>31906</v>
          </cell>
          <cell r="B793">
            <v>131899</v>
          </cell>
        </row>
        <row r="794">
          <cell r="A794">
            <v>31908</v>
          </cell>
          <cell r="B794">
            <v>131901</v>
          </cell>
        </row>
        <row r="795">
          <cell r="A795">
            <v>31909</v>
          </cell>
          <cell r="B795">
            <v>131902</v>
          </cell>
        </row>
        <row r="796">
          <cell r="A796">
            <v>31911</v>
          </cell>
          <cell r="B796">
            <v>132032</v>
          </cell>
        </row>
        <row r="797">
          <cell r="A797">
            <v>31912</v>
          </cell>
          <cell r="B797">
            <v>132033</v>
          </cell>
        </row>
        <row r="798">
          <cell r="A798">
            <v>31913</v>
          </cell>
          <cell r="B798">
            <v>132034</v>
          </cell>
        </row>
        <row r="799">
          <cell r="A799">
            <v>31915</v>
          </cell>
          <cell r="B799">
            <v>132036</v>
          </cell>
        </row>
        <row r="800">
          <cell r="A800">
            <v>31916</v>
          </cell>
          <cell r="B800">
            <v>132140</v>
          </cell>
        </row>
        <row r="801">
          <cell r="A801">
            <v>31917</v>
          </cell>
          <cell r="B801">
            <v>132141</v>
          </cell>
        </row>
        <row r="802">
          <cell r="A802">
            <v>31918</v>
          </cell>
          <cell r="B802">
            <v>132142</v>
          </cell>
        </row>
        <row r="803">
          <cell r="A803">
            <v>31919</v>
          </cell>
          <cell r="B803">
            <v>132143</v>
          </cell>
        </row>
        <row r="804">
          <cell r="A804">
            <v>31920</v>
          </cell>
          <cell r="B804">
            <v>132144</v>
          </cell>
        </row>
        <row r="805">
          <cell r="A805">
            <v>31921</v>
          </cell>
          <cell r="B805">
            <v>132145</v>
          </cell>
        </row>
        <row r="806">
          <cell r="A806">
            <v>31922</v>
          </cell>
          <cell r="B806">
            <v>132146</v>
          </cell>
        </row>
        <row r="807">
          <cell r="A807">
            <v>31923</v>
          </cell>
          <cell r="B807">
            <v>132147</v>
          </cell>
        </row>
        <row r="808">
          <cell r="A808">
            <v>31924</v>
          </cell>
          <cell r="B808">
            <v>132148</v>
          </cell>
        </row>
        <row r="809">
          <cell r="A809">
            <v>31925</v>
          </cell>
          <cell r="B809">
            <v>132149</v>
          </cell>
        </row>
        <row r="810">
          <cell r="A810">
            <v>31926</v>
          </cell>
          <cell r="B810">
            <v>117831</v>
          </cell>
        </row>
        <row r="811">
          <cell r="A811">
            <v>31929</v>
          </cell>
          <cell r="B811">
            <v>132387</v>
          </cell>
        </row>
        <row r="812">
          <cell r="A812">
            <v>31931</v>
          </cell>
          <cell r="B812">
            <v>132389</v>
          </cell>
        </row>
        <row r="813">
          <cell r="A813">
            <v>31932</v>
          </cell>
          <cell r="B813">
            <v>109682</v>
          </cell>
        </row>
        <row r="814">
          <cell r="A814">
            <v>31933</v>
          </cell>
          <cell r="B814">
            <v>107597</v>
          </cell>
        </row>
        <row r="815">
          <cell r="A815">
            <v>31934</v>
          </cell>
          <cell r="B815">
            <v>132390</v>
          </cell>
        </row>
        <row r="816">
          <cell r="A816">
            <v>31935</v>
          </cell>
          <cell r="B816">
            <v>132391</v>
          </cell>
        </row>
        <row r="817">
          <cell r="A817">
            <v>31936</v>
          </cell>
          <cell r="B817">
            <v>132392</v>
          </cell>
        </row>
        <row r="818">
          <cell r="A818">
            <v>31938</v>
          </cell>
          <cell r="B818">
            <v>132394</v>
          </cell>
        </row>
        <row r="819">
          <cell r="A819">
            <v>31939</v>
          </cell>
          <cell r="B819">
            <v>132509</v>
          </cell>
        </row>
        <row r="820">
          <cell r="A820">
            <v>31941</v>
          </cell>
          <cell r="B820">
            <v>132510</v>
          </cell>
        </row>
        <row r="821">
          <cell r="A821">
            <v>31942</v>
          </cell>
          <cell r="B821">
            <v>132511</v>
          </cell>
        </row>
        <row r="822">
          <cell r="A822">
            <v>31943</v>
          </cell>
          <cell r="B822">
            <v>132512</v>
          </cell>
        </row>
        <row r="823">
          <cell r="A823">
            <v>31944</v>
          </cell>
          <cell r="B823">
            <v>132513</v>
          </cell>
        </row>
        <row r="824">
          <cell r="A824">
            <v>31947</v>
          </cell>
          <cell r="B824">
            <v>119819</v>
          </cell>
        </row>
        <row r="825">
          <cell r="A825">
            <v>31950</v>
          </cell>
          <cell r="B825">
            <v>132739</v>
          </cell>
        </row>
        <row r="826">
          <cell r="A826">
            <v>31951</v>
          </cell>
          <cell r="B826">
            <v>132740</v>
          </cell>
        </row>
        <row r="827">
          <cell r="A827">
            <v>31952</v>
          </cell>
          <cell r="B827">
            <v>132741</v>
          </cell>
        </row>
        <row r="828">
          <cell r="A828">
            <v>31953</v>
          </cell>
          <cell r="B828">
            <v>132742</v>
          </cell>
        </row>
        <row r="829">
          <cell r="A829">
            <v>31954</v>
          </cell>
          <cell r="B829">
            <v>132743</v>
          </cell>
        </row>
        <row r="830">
          <cell r="A830">
            <v>31956</v>
          </cell>
          <cell r="B830">
            <v>132744</v>
          </cell>
        </row>
        <row r="831">
          <cell r="A831">
            <v>31957</v>
          </cell>
          <cell r="B831">
            <v>132745</v>
          </cell>
        </row>
        <row r="832">
          <cell r="A832">
            <v>31961</v>
          </cell>
          <cell r="B832">
            <v>118667</v>
          </cell>
        </row>
        <row r="833">
          <cell r="A833">
            <v>31965</v>
          </cell>
          <cell r="B833">
            <v>132833</v>
          </cell>
        </row>
        <row r="834">
          <cell r="A834">
            <v>31966</v>
          </cell>
          <cell r="B834">
            <v>132834</v>
          </cell>
        </row>
        <row r="835">
          <cell r="A835">
            <v>31967</v>
          </cell>
          <cell r="B835">
            <v>132835</v>
          </cell>
        </row>
        <row r="836">
          <cell r="A836">
            <v>31969</v>
          </cell>
          <cell r="B836">
            <v>132837</v>
          </cell>
        </row>
        <row r="837">
          <cell r="A837">
            <v>31971</v>
          </cell>
          <cell r="B837">
            <v>132839</v>
          </cell>
        </row>
        <row r="838">
          <cell r="A838">
            <v>31973</v>
          </cell>
          <cell r="B838">
            <v>132840</v>
          </cell>
        </row>
        <row r="839">
          <cell r="A839">
            <v>31974</v>
          </cell>
          <cell r="B839">
            <v>124009</v>
          </cell>
        </row>
        <row r="840">
          <cell r="A840">
            <v>31975</v>
          </cell>
          <cell r="B840">
            <v>132841</v>
          </cell>
        </row>
        <row r="841">
          <cell r="A841">
            <v>31976</v>
          </cell>
          <cell r="B841">
            <v>126540</v>
          </cell>
        </row>
        <row r="842">
          <cell r="A842">
            <v>31978</v>
          </cell>
          <cell r="B842">
            <v>115332</v>
          </cell>
        </row>
        <row r="843">
          <cell r="A843">
            <v>31979</v>
          </cell>
          <cell r="B843">
            <v>132842</v>
          </cell>
        </row>
        <row r="844">
          <cell r="A844">
            <v>31980</v>
          </cell>
          <cell r="B844">
            <v>133017</v>
          </cell>
        </row>
        <row r="845">
          <cell r="A845">
            <v>31981</v>
          </cell>
          <cell r="B845">
            <v>132843</v>
          </cell>
        </row>
        <row r="846">
          <cell r="A846">
            <v>31982</v>
          </cell>
          <cell r="B846">
            <v>133018</v>
          </cell>
        </row>
        <row r="847">
          <cell r="A847">
            <v>31983</v>
          </cell>
          <cell r="B847">
            <v>133019</v>
          </cell>
        </row>
        <row r="848">
          <cell r="A848">
            <v>31984</v>
          </cell>
          <cell r="B848">
            <v>133020</v>
          </cell>
        </row>
        <row r="849">
          <cell r="A849">
            <v>31985</v>
          </cell>
          <cell r="B849">
            <v>133021</v>
          </cell>
        </row>
        <row r="850">
          <cell r="A850">
            <v>31987</v>
          </cell>
          <cell r="B850">
            <v>133023</v>
          </cell>
        </row>
        <row r="851">
          <cell r="A851">
            <v>31988</v>
          </cell>
          <cell r="B851">
            <v>133024</v>
          </cell>
        </row>
        <row r="852">
          <cell r="A852">
            <v>31989</v>
          </cell>
          <cell r="B852">
            <v>133025</v>
          </cell>
        </row>
        <row r="853">
          <cell r="A853">
            <v>31990</v>
          </cell>
          <cell r="B853">
            <v>133026</v>
          </cell>
        </row>
        <row r="854">
          <cell r="A854">
            <v>31992</v>
          </cell>
          <cell r="B854">
            <v>133028</v>
          </cell>
        </row>
        <row r="855">
          <cell r="A855">
            <v>31993</v>
          </cell>
          <cell r="B855">
            <v>133029</v>
          </cell>
        </row>
        <row r="856">
          <cell r="A856">
            <v>31995</v>
          </cell>
          <cell r="B856">
            <v>133031</v>
          </cell>
        </row>
        <row r="857">
          <cell r="A857">
            <v>31996</v>
          </cell>
          <cell r="B857">
            <v>133032</v>
          </cell>
        </row>
        <row r="858">
          <cell r="A858">
            <v>31998</v>
          </cell>
          <cell r="B858">
            <v>133034</v>
          </cell>
        </row>
        <row r="859">
          <cell r="A859">
            <v>31999</v>
          </cell>
          <cell r="B859">
            <v>133035</v>
          </cell>
        </row>
        <row r="860">
          <cell r="A860">
            <v>32000</v>
          </cell>
          <cell r="B860">
            <v>133076</v>
          </cell>
        </row>
        <row r="861">
          <cell r="A861">
            <v>32001</v>
          </cell>
          <cell r="B861">
            <v>133077</v>
          </cell>
        </row>
        <row r="862">
          <cell r="A862">
            <v>32002</v>
          </cell>
          <cell r="B862">
            <v>133078</v>
          </cell>
        </row>
        <row r="863">
          <cell r="A863">
            <v>32003</v>
          </cell>
          <cell r="B863">
            <v>133079</v>
          </cell>
        </row>
        <row r="864">
          <cell r="A864">
            <v>32004</v>
          </cell>
          <cell r="B864">
            <v>133080</v>
          </cell>
        </row>
        <row r="865">
          <cell r="A865">
            <v>32005</v>
          </cell>
          <cell r="B865">
            <v>133081</v>
          </cell>
        </row>
        <row r="866">
          <cell r="A866">
            <v>32006</v>
          </cell>
          <cell r="B866">
            <v>133082</v>
          </cell>
        </row>
        <row r="867">
          <cell r="A867">
            <v>32007</v>
          </cell>
          <cell r="B867">
            <v>133083</v>
          </cell>
        </row>
        <row r="868">
          <cell r="A868">
            <v>32008</v>
          </cell>
          <cell r="B868">
            <v>133085</v>
          </cell>
        </row>
        <row r="869">
          <cell r="A869">
            <v>32009</v>
          </cell>
          <cell r="B869">
            <v>133086</v>
          </cell>
        </row>
        <row r="870">
          <cell r="A870">
            <v>32011</v>
          </cell>
          <cell r="B870">
            <v>133245</v>
          </cell>
        </row>
        <row r="871">
          <cell r="A871">
            <v>32012</v>
          </cell>
          <cell r="B871">
            <v>133246</v>
          </cell>
        </row>
        <row r="872">
          <cell r="A872">
            <v>32013</v>
          </cell>
          <cell r="B872">
            <v>133247</v>
          </cell>
        </row>
        <row r="873">
          <cell r="A873">
            <v>32014</v>
          </cell>
          <cell r="B873">
            <v>133248</v>
          </cell>
        </row>
        <row r="874">
          <cell r="A874">
            <v>32015</v>
          </cell>
          <cell r="B874">
            <v>133249</v>
          </cell>
        </row>
        <row r="875">
          <cell r="A875">
            <v>32016</v>
          </cell>
          <cell r="B875">
            <v>133250</v>
          </cell>
        </row>
        <row r="876">
          <cell r="A876">
            <v>32017</v>
          </cell>
          <cell r="B876">
            <v>133251</v>
          </cell>
        </row>
        <row r="877">
          <cell r="A877">
            <v>32018</v>
          </cell>
          <cell r="B877">
            <v>133252</v>
          </cell>
        </row>
        <row r="878">
          <cell r="A878">
            <v>32019</v>
          </cell>
          <cell r="B878">
            <v>133253</v>
          </cell>
        </row>
        <row r="879">
          <cell r="A879">
            <v>32021</v>
          </cell>
          <cell r="B879">
            <v>133366</v>
          </cell>
        </row>
        <row r="880">
          <cell r="A880">
            <v>32023</v>
          </cell>
          <cell r="B880">
            <v>133368</v>
          </cell>
        </row>
        <row r="881">
          <cell r="A881">
            <v>32024</v>
          </cell>
          <cell r="B881">
            <v>102341</v>
          </cell>
        </row>
        <row r="882">
          <cell r="A882">
            <v>32025</v>
          </cell>
          <cell r="B882">
            <v>133369</v>
          </cell>
        </row>
        <row r="883">
          <cell r="A883">
            <v>32026</v>
          </cell>
          <cell r="B883">
            <v>133370</v>
          </cell>
        </row>
        <row r="884">
          <cell r="A884">
            <v>32027</v>
          </cell>
          <cell r="B884">
            <v>133371</v>
          </cell>
        </row>
        <row r="885">
          <cell r="A885">
            <v>32028</v>
          </cell>
          <cell r="B885">
            <v>102232</v>
          </cell>
        </row>
        <row r="886">
          <cell r="A886">
            <v>32029</v>
          </cell>
          <cell r="B886">
            <v>133372</v>
          </cell>
        </row>
        <row r="887">
          <cell r="A887">
            <v>32030</v>
          </cell>
          <cell r="B887">
            <v>112571</v>
          </cell>
        </row>
        <row r="888">
          <cell r="A888">
            <v>32031</v>
          </cell>
          <cell r="B888">
            <v>112901</v>
          </cell>
        </row>
        <row r="889">
          <cell r="A889">
            <v>32032</v>
          </cell>
          <cell r="B889">
            <v>118640</v>
          </cell>
        </row>
        <row r="890">
          <cell r="A890">
            <v>32033</v>
          </cell>
          <cell r="B890">
            <v>126133</v>
          </cell>
        </row>
        <row r="891">
          <cell r="A891">
            <v>32034</v>
          </cell>
          <cell r="B891">
            <v>112572</v>
          </cell>
        </row>
        <row r="892">
          <cell r="A892">
            <v>32035</v>
          </cell>
          <cell r="B892">
            <v>133373</v>
          </cell>
        </row>
        <row r="893">
          <cell r="A893">
            <v>32036</v>
          </cell>
          <cell r="B893">
            <v>112500</v>
          </cell>
        </row>
        <row r="894">
          <cell r="A894">
            <v>32038</v>
          </cell>
          <cell r="B894">
            <v>118495</v>
          </cell>
        </row>
        <row r="895">
          <cell r="A895">
            <v>32039</v>
          </cell>
          <cell r="B895">
            <v>133509</v>
          </cell>
        </row>
        <row r="896">
          <cell r="A896">
            <v>32040</v>
          </cell>
          <cell r="B896">
            <v>133527</v>
          </cell>
        </row>
        <row r="897">
          <cell r="A897">
            <v>32043</v>
          </cell>
          <cell r="B897">
            <v>133510</v>
          </cell>
        </row>
        <row r="898">
          <cell r="A898">
            <v>32044</v>
          </cell>
          <cell r="B898">
            <v>133511</v>
          </cell>
        </row>
        <row r="899">
          <cell r="A899">
            <v>32045</v>
          </cell>
          <cell r="B899">
            <v>133512</v>
          </cell>
        </row>
        <row r="900">
          <cell r="A900">
            <v>32048</v>
          </cell>
          <cell r="B900">
            <v>133515</v>
          </cell>
        </row>
        <row r="901">
          <cell r="A901">
            <v>32049</v>
          </cell>
          <cell r="B901">
            <v>133516</v>
          </cell>
        </row>
        <row r="902">
          <cell r="A902">
            <v>32050</v>
          </cell>
          <cell r="B902">
            <v>133518</v>
          </cell>
        </row>
        <row r="903">
          <cell r="A903">
            <v>32051</v>
          </cell>
          <cell r="B903">
            <v>133519</v>
          </cell>
        </row>
        <row r="904">
          <cell r="A904">
            <v>32052</v>
          </cell>
          <cell r="B904">
            <v>133520</v>
          </cell>
        </row>
        <row r="905">
          <cell r="A905">
            <v>32053</v>
          </cell>
          <cell r="B905">
            <v>133645</v>
          </cell>
        </row>
        <row r="906">
          <cell r="A906">
            <v>32055</v>
          </cell>
          <cell r="B906">
            <v>133647</v>
          </cell>
        </row>
        <row r="907">
          <cell r="A907">
            <v>32056</v>
          </cell>
          <cell r="B907">
            <v>133650</v>
          </cell>
        </row>
        <row r="908">
          <cell r="A908">
            <v>32057</v>
          </cell>
          <cell r="B908">
            <v>133652</v>
          </cell>
        </row>
        <row r="909">
          <cell r="A909">
            <v>32058</v>
          </cell>
          <cell r="B909">
            <v>133651</v>
          </cell>
        </row>
        <row r="910">
          <cell r="A910">
            <v>32059</v>
          </cell>
          <cell r="B910">
            <v>133649</v>
          </cell>
        </row>
        <row r="911">
          <cell r="A911">
            <v>32060</v>
          </cell>
          <cell r="B911">
            <v>133648</v>
          </cell>
        </row>
        <row r="912">
          <cell r="A912">
            <v>32061</v>
          </cell>
          <cell r="B912">
            <v>133646</v>
          </cell>
        </row>
        <row r="913">
          <cell r="A913">
            <v>32064</v>
          </cell>
          <cell r="B913">
            <v>133773</v>
          </cell>
        </row>
        <row r="914">
          <cell r="A914">
            <v>32065</v>
          </cell>
          <cell r="B914">
            <v>133774</v>
          </cell>
        </row>
        <row r="915">
          <cell r="A915">
            <v>32066</v>
          </cell>
          <cell r="B915">
            <v>133775</v>
          </cell>
        </row>
        <row r="916">
          <cell r="A916">
            <v>32067</v>
          </cell>
          <cell r="B916">
            <v>133816</v>
          </cell>
        </row>
        <row r="917">
          <cell r="A917">
            <v>32068</v>
          </cell>
          <cell r="B917">
            <v>110501</v>
          </cell>
        </row>
        <row r="918">
          <cell r="A918">
            <v>32071</v>
          </cell>
          <cell r="B918">
            <v>125780</v>
          </cell>
        </row>
        <row r="919">
          <cell r="A919">
            <v>32072</v>
          </cell>
          <cell r="B919">
            <v>133819</v>
          </cell>
        </row>
        <row r="920">
          <cell r="A920">
            <v>32073</v>
          </cell>
          <cell r="B920">
            <v>134088</v>
          </cell>
        </row>
        <row r="921">
          <cell r="A921">
            <v>32074</v>
          </cell>
          <cell r="B921">
            <v>134089</v>
          </cell>
        </row>
        <row r="922">
          <cell r="A922">
            <v>32075</v>
          </cell>
          <cell r="B922">
            <v>134090</v>
          </cell>
        </row>
        <row r="923">
          <cell r="A923">
            <v>32077</v>
          </cell>
          <cell r="B923">
            <v>123740</v>
          </cell>
        </row>
        <row r="924">
          <cell r="A924">
            <v>32079</v>
          </cell>
          <cell r="B924">
            <v>134267</v>
          </cell>
        </row>
        <row r="925">
          <cell r="A925">
            <v>32080</v>
          </cell>
          <cell r="B925">
            <v>112496</v>
          </cell>
        </row>
        <row r="926">
          <cell r="A926">
            <v>32082</v>
          </cell>
          <cell r="B926">
            <v>112953</v>
          </cell>
        </row>
        <row r="927">
          <cell r="A927">
            <v>32085</v>
          </cell>
          <cell r="B927">
            <v>134269</v>
          </cell>
        </row>
        <row r="928">
          <cell r="A928">
            <v>32087</v>
          </cell>
          <cell r="B928">
            <v>118907</v>
          </cell>
        </row>
        <row r="929">
          <cell r="A929">
            <v>32090</v>
          </cell>
          <cell r="B929">
            <v>134272</v>
          </cell>
        </row>
        <row r="930">
          <cell r="A930">
            <v>32091</v>
          </cell>
          <cell r="B930">
            <v>134273</v>
          </cell>
        </row>
        <row r="931">
          <cell r="A931">
            <v>32093</v>
          </cell>
          <cell r="B931">
            <v>115538</v>
          </cell>
        </row>
        <row r="932">
          <cell r="A932">
            <v>32094</v>
          </cell>
          <cell r="B932">
            <v>116341</v>
          </cell>
        </row>
        <row r="933">
          <cell r="A933">
            <v>32095</v>
          </cell>
          <cell r="B933">
            <v>131363</v>
          </cell>
        </row>
        <row r="934">
          <cell r="A934">
            <v>32096</v>
          </cell>
          <cell r="B934">
            <v>134351</v>
          </cell>
        </row>
        <row r="935">
          <cell r="A935">
            <v>32098</v>
          </cell>
          <cell r="B935">
            <v>134352</v>
          </cell>
        </row>
        <row r="936">
          <cell r="A936">
            <v>32099</v>
          </cell>
          <cell r="B936">
            <v>117719</v>
          </cell>
        </row>
        <row r="937">
          <cell r="A937">
            <v>32101</v>
          </cell>
          <cell r="B937">
            <v>134353</v>
          </cell>
        </row>
        <row r="938">
          <cell r="A938">
            <v>32104</v>
          </cell>
          <cell r="B938">
            <v>134360</v>
          </cell>
        </row>
        <row r="939">
          <cell r="A939">
            <v>32105</v>
          </cell>
          <cell r="B939">
            <v>134357</v>
          </cell>
        </row>
        <row r="940">
          <cell r="A940">
            <v>32106</v>
          </cell>
          <cell r="B940">
            <v>134358</v>
          </cell>
        </row>
        <row r="941">
          <cell r="A941">
            <v>32107</v>
          </cell>
          <cell r="B941">
            <v>134356</v>
          </cell>
        </row>
        <row r="942">
          <cell r="A942">
            <v>32109</v>
          </cell>
          <cell r="B942">
            <v>134531</v>
          </cell>
        </row>
        <row r="943">
          <cell r="A943">
            <v>32110</v>
          </cell>
          <cell r="B943">
            <v>134532</v>
          </cell>
        </row>
        <row r="944">
          <cell r="A944">
            <v>32112</v>
          </cell>
          <cell r="B944">
            <v>132363</v>
          </cell>
        </row>
        <row r="945">
          <cell r="A945">
            <v>32113</v>
          </cell>
          <cell r="B945">
            <v>134534</v>
          </cell>
        </row>
        <row r="946">
          <cell r="A946">
            <v>32114</v>
          </cell>
          <cell r="B946">
            <v>134535</v>
          </cell>
        </row>
        <row r="947">
          <cell r="A947">
            <v>32115</v>
          </cell>
          <cell r="B947">
            <v>134536</v>
          </cell>
        </row>
        <row r="948">
          <cell r="A948">
            <v>32116</v>
          </cell>
          <cell r="B948">
            <v>134537</v>
          </cell>
        </row>
        <row r="949">
          <cell r="A949">
            <v>32117</v>
          </cell>
          <cell r="B949">
            <v>134538</v>
          </cell>
        </row>
        <row r="950">
          <cell r="A950">
            <v>32118</v>
          </cell>
          <cell r="B950">
            <v>134677</v>
          </cell>
        </row>
        <row r="951">
          <cell r="A951">
            <v>32119</v>
          </cell>
          <cell r="B951">
            <v>134678</v>
          </cell>
        </row>
        <row r="952">
          <cell r="A952">
            <v>32120</v>
          </cell>
          <cell r="B952">
            <v>134679</v>
          </cell>
        </row>
        <row r="953">
          <cell r="A953">
            <v>32122</v>
          </cell>
          <cell r="B953">
            <v>134681</v>
          </cell>
        </row>
        <row r="954">
          <cell r="A954">
            <v>32123</v>
          </cell>
          <cell r="B954">
            <v>134682</v>
          </cell>
        </row>
        <row r="955">
          <cell r="A955">
            <v>32126</v>
          </cell>
          <cell r="B955">
            <v>134684</v>
          </cell>
        </row>
        <row r="956">
          <cell r="A956">
            <v>32127</v>
          </cell>
          <cell r="B956">
            <v>134685</v>
          </cell>
        </row>
        <row r="957">
          <cell r="A957">
            <v>32128</v>
          </cell>
          <cell r="B957">
            <v>134686</v>
          </cell>
        </row>
        <row r="958">
          <cell r="A958">
            <v>32129</v>
          </cell>
          <cell r="B958">
            <v>134687</v>
          </cell>
        </row>
        <row r="959">
          <cell r="A959">
            <v>32132</v>
          </cell>
          <cell r="B959">
            <v>132012</v>
          </cell>
        </row>
        <row r="960">
          <cell r="A960">
            <v>32134</v>
          </cell>
          <cell r="B960">
            <v>118151</v>
          </cell>
        </row>
        <row r="961">
          <cell r="A961">
            <v>32137</v>
          </cell>
          <cell r="B961">
            <v>121031</v>
          </cell>
        </row>
        <row r="962">
          <cell r="A962">
            <v>32138</v>
          </cell>
          <cell r="B962">
            <v>134926</v>
          </cell>
        </row>
        <row r="963">
          <cell r="A963">
            <v>32140</v>
          </cell>
          <cell r="B963">
            <v>134928</v>
          </cell>
        </row>
        <row r="964">
          <cell r="A964">
            <v>32142</v>
          </cell>
          <cell r="B964">
            <v>134930</v>
          </cell>
        </row>
        <row r="965">
          <cell r="A965">
            <v>32144</v>
          </cell>
          <cell r="B965">
            <v>135064</v>
          </cell>
        </row>
        <row r="966">
          <cell r="A966">
            <v>32146</v>
          </cell>
          <cell r="B966">
            <v>114018</v>
          </cell>
        </row>
        <row r="967">
          <cell r="A967">
            <v>32149</v>
          </cell>
          <cell r="B967">
            <v>114490</v>
          </cell>
        </row>
        <row r="968">
          <cell r="A968">
            <v>32152</v>
          </cell>
          <cell r="B968">
            <v>135067</v>
          </cell>
        </row>
        <row r="969">
          <cell r="A969">
            <v>32155</v>
          </cell>
          <cell r="B969">
            <v>135070</v>
          </cell>
        </row>
        <row r="970">
          <cell r="A970">
            <v>32156</v>
          </cell>
          <cell r="B970">
            <v>135071</v>
          </cell>
        </row>
        <row r="971">
          <cell r="A971">
            <v>32157</v>
          </cell>
          <cell r="B971">
            <v>135072</v>
          </cell>
        </row>
        <row r="972">
          <cell r="A972">
            <v>32158</v>
          </cell>
          <cell r="B972">
            <v>135140</v>
          </cell>
        </row>
        <row r="973">
          <cell r="A973">
            <v>32160</v>
          </cell>
          <cell r="B973">
            <v>155215</v>
          </cell>
        </row>
        <row r="974">
          <cell r="A974">
            <v>32161</v>
          </cell>
          <cell r="B974">
            <v>147743</v>
          </cell>
        </row>
        <row r="975">
          <cell r="A975">
            <v>32162</v>
          </cell>
          <cell r="B975">
            <v>141565</v>
          </cell>
        </row>
        <row r="976">
          <cell r="A976">
            <v>32163</v>
          </cell>
          <cell r="B976">
            <v>145644</v>
          </cell>
        </row>
        <row r="977">
          <cell r="A977">
            <v>32164</v>
          </cell>
          <cell r="B977">
            <v>112579</v>
          </cell>
        </row>
        <row r="978">
          <cell r="A978">
            <v>32165</v>
          </cell>
          <cell r="B978">
            <v>117878</v>
          </cell>
        </row>
        <row r="979">
          <cell r="A979">
            <v>32166</v>
          </cell>
          <cell r="B979">
            <v>103654</v>
          </cell>
        </row>
        <row r="980">
          <cell r="A980">
            <v>32167</v>
          </cell>
          <cell r="B980">
            <v>155283</v>
          </cell>
        </row>
        <row r="981">
          <cell r="A981">
            <v>32168</v>
          </cell>
          <cell r="B981">
            <v>141552</v>
          </cell>
        </row>
        <row r="982">
          <cell r="A982">
            <v>32169</v>
          </cell>
          <cell r="B982">
            <v>100068</v>
          </cell>
        </row>
        <row r="983">
          <cell r="A983">
            <v>32170</v>
          </cell>
          <cell r="B983">
            <v>128429</v>
          </cell>
        </row>
        <row r="984">
          <cell r="A984">
            <v>34014</v>
          </cell>
          <cell r="B984">
            <v>130338</v>
          </cell>
        </row>
        <row r="985">
          <cell r="A985">
            <v>34015</v>
          </cell>
          <cell r="B985">
            <v>130339</v>
          </cell>
        </row>
        <row r="986">
          <cell r="A986">
            <v>34020</v>
          </cell>
          <cell r="B986">
            <v>130340</v>
          </cell>
        </row>
        <row r="987">
          <cell r="A987">
            <v>34021</v>
          </cell>
          <cell r="B987">
            <v>130341</v>
          </cell>
        </row>
        <row r="988">
          <cell r="A988">
            <v>34030</v>
          </cell>
          <cell r="B988">
            <v>130344</v>
          </cell>
        </row>
        <row r="989">
          <cell r="A989">
            <v>34035</v>
          </cell>
          <cell r="B989">
            <v>130345</v>
          </cell>
        </row>
        <row r="990">
          <cell r="A990">
            <v>34038</v>
          </cell>
          <cell r="B990">
            <v>130346</v>
          </cell>
        </row>
        <row r="991">
          <cell r="A991">
            <v>34040</v>
          </cell>
          <cell r="B991">
            <v>130348</v>
          </cell>
        </row>
        <row r="992">
          <cell r="A992">
            <v>34045</v>
          </cell>
          <cell r="B992">
            <v>130350</v>
          </cell>
        </row>
        <row r="993">
          <cell r="A993">
            <v>34053</v>
          </cell>
          <cell r="B993">
            <v>130352</v>
          </cell>
        </row>
        <row r="994">
          <cell r="A994">
            <v>34054</v>
          </cell>
          <cell r="B994">
            <v>130353</v>
          </cell>
        </row>
        <row r="995">
          <cell r="A995">
            <v>34055</v>
          </cell>
          <cell r="B995">
            <v>130354</v>
          </cell>
        </row>
        <row r="996">
          <cell r="A996">
            <v>34056</v>
          </cell>
          <cell r="B996">
            <v>130355</v>
          </cell>
        </row>
        <row r="997">
          <cell r="A997">
            <v>34060</v>
          </cell>
          <cell r="B997">
            <v>130357</v>
          </cell>
        </row>
        <row r="998">
          <cell r="A998">
            <v>34063</v>
          </cell>
          <cell r="B998">
            <v>130359</v>
          </cell>
        </row>
        <row r="999">
          <cell r="A999">
            <v>34073</v>
          </cell>
          <cell r="B999">
            <v>130363</v>
          </cell>
        </row>
        <row r="1000">
          <cell r="A1000">
            <v>34082</v>
          </cell>
          <cell r="B1000">
            <v>130369</v>
          </cell>
        </row>
        <row r="1001">
          <cell r="A1001">
            <v>34083</v>
          </cell>
          <cell r="B1001">
            <v>130370</v>
          </cell>
        </row>
        <row r="1002">
          <cell r="A1002">
            <v>34095</v>
          </cell>
          <cell r="B1002">
            <v>130374</v>
          </cell>
        </row>
        <row r="1003">
          <cell r="A1003">
            <v>34115</v>
          </cell>
          <cell r="B1003">
            <v>130378</v>
          </cell>
        </row>
        <row r="1004">
          <cell r="A1004">
            <v>34117</v>
          </cell>
          <cell r="B1004">
            <v>130380</v>
          </cell>
        </row>
        <row r="1005">
          <cell r="A1005">
            <v>34119</v>
          </cell>
          <cell r="B1005">
            <v>130381</v>
          </cell>
        </row>
        <row r="1006">
          <cell r="A1006">
            <v>34123</v>
          </cell>
          <cell r="B1006">
            <v>130383</v>
          </cell>
        </row>
        <row r="1007">
          <cell r="A1007">
            <v>34129</v>
          </cell>
          <cell r="B1007">
            <v>130386</v>
          </cell>
        </row>
        <row r="1008">
          <cell r="A1008">
            <v>34130</v>
          </cell>
          <cell r="B1008">
            <v>130387</v>
          </cell>
        </row>
        <row r="1009">
          <cell r="A1009">
            <v>34133</v>
          </cell>
          <cell r="B1009">
            <v>130388</v>
          </cell>
        </row>
        <row r="1010">
          <cell r="A1010">
            <v>34136</v>
          </cell>
          <cell r="B1010">
            <v>130389</v>
          </cell>
        </row>
        <row r="1011">
          <cell r="A1011">
            <v>34145</v>
          </cell>
          <cell r="B1011">
            <v>130394</v>
          </cell>
        </row>
        <row r="1012">
          <cell r="A1012">
            <v>34147</v>
          </cell>
          <cell r="B1012">
            <v>130395</v>
          </cell>
        </row>
        <row r="1013">
          <cell r="A1013">
            <v>34155</v>
          </cell>
          <cell r="B1013">
            <v>130397</v>
          </cell>
        </row>
        <row r="1014">
          <cell r="A1014">
            <v>34156</v>
          </cell>
          <cell r="B1014">
            <v>130398</v>
          </cell>
        </row>
        <row r="1015">
          <cell r="A1015">
            <v>34159</v>
          </cell>
          <cell r="B1015">
            <v>130399</v>
          </cell>
        </row>
        <row r="1016">
          <cell r="A1016">
            <v>34162</v>
          </cell>
          <cell r="B1016">
            <v>130400</v>
          </cell>
        </row>
        <row r="1017">
          <cell r="A1017">
            <v>34165</v>
          </cell>
          <cell r="B1017">
            <v>130402</v>
          </cell>
        </row>
        <row r="1018">
          <cell r="A1018">
            <v>34168</v>
          </cell>
          <cell r="B1018">
            <v>130403</v>
          </cell>
        </row>
        <row r="1019">
          <cell r="A1019">
            <v>34170</v>
          </cell>
          <cell r="B1019">
            <v>130404</v>
          </cell>
        </row>
        <row r="1020">
          <cell r="A1020">
            <v>34175</v>
          </cell>
          <cell r="B1020">
            <v>130407</v>
          </cell>
        </row>
        <row r="1021">
          <cell r="A1021">
            <v>34177</v>
          </cell>
          <cell r="B1021">
            <v>130409</v>
          </cell>
        </row>
        <row r="1022">
          <cell r="A1022">
            <v>34185</v>
          </cell>
          <cell r="B1022">
            <v>114090</v>
          </cell>
        </row>
        <row r="1023">
          <cell r="A1023">
            <v>34187</v>
          </cell>
          <cell r="B1023">
            <v>130414</v>
          </cell>
        </row>
        <row r="1024">
          <cell r="A1024">
            <v>34205</v>
          </cell>
          <cell r="B1024">
            <v>130428</v>
          </cell>
        </row>
        <row r="1025">
          <cell r="A1025">
            <v>34209</v>
          </cell>
          <cell r="B1025">
            <v>130431</v>
          </cell>
        </row>
        <row r="1026">
          <cell r="A1026">
            <v>34214</v>
          </cell>
          <cell r="B1026">
            <v>130434</v>
          </cell>
        </row>
        <row r="1027">
          <cell r="A1027">
            <v>34225</v>
          </cell>
          <cell r="B1027">
            <v>130441</v>
          </cell>
        </row>
        <row r="1028">
          <cell r="A1028">
            <v>34256</v>
          </cell>
          <cell r="B1028">
            <v>130455</v>
          </cell>
        </row>
        <row r="1029">
          <cell r="A1029">
            <v>34265</v>
          </cell>
          <cell r="B1029">
            <v>130462</v>
          </cell>
        </row>
        <row r="1030">
          <cell r="A1030">
            <v>36042</v>
          </cell>
          <cell r="B1030">
            <v>130465</v>
          </cell>
        </row>
        <row r="1031">
          <cell r="A1031">
            <v>36053</v>
          </cell>
          <cell r="B1031">
            <v>129710</v>
          </cell>
        </row>
        <row r="1032">
          <cell r="A1032">
            <v>36056</v>
          </cell>
          <cell r="B1032">
            <v>129712</v>
          </cell>
        </row>
        <row r="1033">
          <cell r="A1033">
            <v>36064</v>
          </cell>
          <cell r="B1033">
            <v>130466</v>
          </cell>
        </row>
        <row r="1034">
          <cell r="A1034">
            <v>36066</v>
          </cell>
          <cell r="B1034">
            <v>129717</v>
          </cell>
        </row>
        <row r="1035">
          <cell r="A1035">
            <v>36070</v>
          </cell>
          <cell r="B1035">
            <v>130467</v>
          </cell>
        </row>
        <row r="1036">
          <cell r="A1036">
            <v>36087</v>
          </cell>
          <cell r="B1036">
            <v>130468</v>
          </cell>
        </row>
        <row r="1037">
          <cell r="A1037">
            <v>36088</v>
          </cell>
          <cell r="B1037">
            <v>129731</v>
          </cell>
        </row>
        <row r="1038">
          <cell r="A1038">
            <v>36091</v>
          </cell>
          <cell r="B1038">
            <v>130469</v>
          </cell>
        </row>
        <row r="1039">
          <cell r="A1039">
            <v>36092</v>
          </cell>
          <cell r="B1039">
            <v>129734</v>
          </cell>
        </row>
        <row r="1040">
          <cell r="A1040">
            <v>36096</v>
          </cell>
          <cell r="B1040">
            <v>129735</v>
          </cell>
        </row>
        <row r="1041">
          <cell r="A1041">
            <v>36097</v>
          </cell>
          <cell r="B1041">
            <v>129736</v>
          </cell>
        </row>
        <row r="1042">
          <cell r="A1042">
            <v>72749</v>
          </cell>
          <cell r="B1042">
            <v>130525</v>
          </cell>
        </row>
        <row r="1043">
          <cell r="A1043">
            <v>72751</v>
          </cell>
          <cell r="B1043">
            <v>130526</v>
          </cell>
        </row>
        <row r="1044">
          <cell r="A1044">
            <v>74549</v>
          </cell>
          <cell r="B1044">
            <v>130544</v>
          </cell>
        </row>
        <row r="1045">
          <cell r="A1045">
            <v>74558</v>
          </cell>
          <cell r="B1045">
            <v>130547</v>
          </cell>
        </row>
        <row r="1046">
          <cell r="A1046">
            <v>75437</v>
          </cell>
          <cell r="B1046">
            <v>130554</v>
          </cell>
        </row>
        <row r="1047">
          <cell r="A1047">
            <v>76882</v>
          </cell>
          <cell r="B1047">
            <v>130565</v>
          </cell>
        </row>
        <row r="1048">
          <cell r="A1048">
            <v>76939</v>
          </cell>
          <cell r="B1048">
            <v>130566</v>
          </cell>
        </row>
        <row r="1049">
          <cell r="A1049">
            <v>77112</v>
          </cell>
          <cell r="B1049">
            <v>130570</v>
          </cell>
        </row>
        <row r="1050">
          <cell r="A1050">
            <v>79255</v>
          </cell>
          <cell r="B1050">
            <v>130593</v>
          </cell>
        </row>
        <row r="1051">
          <cell r="A1051">
            <v>79859</v>
          </cell>
          <cell r="B1051">
            <v>130603</v>
          </cell>
        </row>
        <row r="1052">
          <cell r="A1052">
            <v>81348</v>
          </cell>
          <cell r="B1052">
            <v>130606</v>
          </cell>
        </row>
        <row r="1053">
          <cell r="A1053">
            <v>81474</v>
          </cell>
          <cell r="B1053">
            <v>130607</v>
          </cell>
        </row>
        <row r="1054">
          <cell r="A1054">
            <v>81509</v>
          </cell>
          <cell r="B1054">
            <v>130608</v>
          </cell>
        </row>
        <row r="1055">
          <cell r="A1055">
            <v>81576</v>
          </cell>
          <cell r="B1055">
            <v>130609</v>
          </cell>
        </row>
        <row r="1056">
          <cell r="A1056">
            <v>81577</v>
          </cell>
          <cell r="B1056">
            <v>130610</v>
          </cell>
        </row>
        <row r="1057">
          <cell r="A1057">
            <v>81611</v>
          </cell>
          <cell r="B1057">
            <v>130611</v>
          </cell>
        </row>
        <row r="1058">
          <cell r="A1058">
            <v>81687</v>
          </cell>
          <cell r="B1058">
            <v>130612</v>
          </cell>
        </row>
        <row r="1059">
          <cell r="A1059">
            <v>81706</v>
          </cell>
          <cell r="B1059">
            <v>130613</v>
          </cell>
        </row>
        <row r="1060">
          <cell r="A1060">
            <v>83204</v>
          </cell>
          <cell r="B1060">
            <v>130619</v>
          </cell>
        </row>
        <row r="1061">
          <cell r="A1061">
            <v>92203</v>
          </cell>
          <cell r="B1061">
            <v>130626</v>
          </cell>
        </row>
        <row r="1062">
          <cell r="A1062">
            <v>92285</v>
          </cell>
          <cell r="B1062">
            <v>130629</v>
          </cell>
        </row>
        <row r="1063">
          <cell r="A1063">
            <v>93294</v>
          </cell>
          <cell r="B1063">
            <v>130633</v>
          </cell>
        </row>
        <row r="1064">
          <cell r="A1064" t="str">
            <v>D8002</v>
          </cell>
          <cell r="B1064">
            <v>130773</v>
          </cell>
        </row>
        <row r="1065">
          <cell r="A1065" t="str">
            <v>D8014</v>
          </cell>
          <cell r="B1065">
            <v>130775</v>
          </cell>
        </row>
        <row r="1066">
          <cell r="A1066" t="str">
            <v>D8021</v>
          </cell>
          <cell r="B1066">
            <v>130776</v>
          </cell>
        </row>
        <row r="1067">
          <cell r="A1067" t="str">
            <v>D8022</v>
          </cell>
          <cell r="B1067">
            <v>130777</v>
          </cell>
        </row>
        <row r="1068">
          <cell r="A1068" t="str">
            <v>D8027</v>
          </cell>
          <cell r="B1068">
            <v>130778</v>
          </cell>
        </row>
        <row r="1069">
          <cell r="A1069" t="str">
            <v>D8033</v>
          </cell>
          <cell r="B1069">
            <v>130781</v>
          </cell>
        </row>
        <row r="1070">
          <cell r="A1070" t="str">
            <v>D8035</v>
          </cell>
          <cell r="B1070">
            <v>124787</v>
          </cell>
        </row>
        <row r="1071">
          <cell r="A1071" t="str">
            <v>D8037</v>
          </cell>
          <cell r="B1071">
            <v>130782</v>
          </cell>
        </row>
        <row r="1072">
          <cell r="A1072" t="str">
            <v>D8039</v>
          </cell>
          <cell r="B1072">
            <v>129604</v>
          </cell>
        </row>
        <row r="1073">
          <cell r="A1073" t="str">
            <v>D8041</v>
          </cell>
          <cell r="B1073">
            <v>115489</v>
          </cell>
        </row>
        <row r="1074">
          <cell r="A1074" t="str">
            <v>F0188</v>
          </cell>
          <cell r="B1074">
            <v>130365</v>
          </cell>
        </row>
        <row r="1075">
          <cell r="A1075" t="str">
            <v>F0189</v>
          </cell>
          <cell r="B1075">
            <v>130411</v>
          </cell>
        </row>
        <row r="1076">
          <cell r="A1076" t="str">
            <v>F0190</v>
          </cell>
          <cell r="B1076">
            <v>130473</v>
          </cell>
        </row>
        <row r="1077">
          <cell r="A1077">
            <v>34090</v>
          </cell>
          <cell r="B1077">
            <v>130373</v>
          </cell>
        </row>
        <row r="1078">
          <cell r="A1078">
            <v>34107</v>
          </cell>
          <cell r="B1078">
            <v>130376</v>
          </cell>
        </row>
        <row r="1079">
          <cell r="A1079">
            <v>34312</v>
          </cell>
          <cell r="B1079">
            <v>130390</v>
          </cell>
        </row>
        <row r="1080">
          <cell r="A1080">
            <v>83013</v>
          </cell>
          <cell r="B1080">
            <v>130614</v>
          </cell>
        </row>
        <row r="1081">
          <cell r="A1081">
            <v>83158</v>
          </cell>
          <cell r="B1081">
            <v>130615</v>
          </cell>
        </row>
        <row r="1082">
          <cell r="A1082">
            <v>83176</v>
          </cell>
          <cell r="B1082">
            <v>130618</v>
          </cell>
        </row>
        <row r="1083">
          <cell r="A1083">
            <v>34028</v>
          </cell>
          <cell r="B1083">
            <v>130343</v>
          </cell>
        </row>
        <row r="1084">
          <cell r="A1084">
            <v>34058</v>
          </cell>
          <cell r="B1084">
            <v>130356</v>
          </cell>
        </row>
        <row r="1085">
          <cell r="A1085">
            <v>34072</v>
          </cell>
          <cell r="B1085">
            <v>130362</v>
          </cell>
        </row>
        <row r="1086">
          <cell r="A1086">
            <v>34075</v>
          </cell>
          <cell r="B1086">
            <v>130364</v>
          </cell>
        </row>
        <row r="1087">
          <cell r="A1087">
            <v>34081</v>
          </cell>
          <cell r="B1087">
            <v>130368</v>
          </cell>
        </row>
        <row r="1088">
          <cell r="A1088">
            <v>34088</v>
          </cell>
          <cell r="B1088">
            <v>130371</v>
          </cell>
        </row>
        <row r="1089">
          <cell r="A1089">
            <v>34104</v>
          </cell>
          <cell r="B1089">
            <v>130375</v>
          </cell>
        </row>
        <row r="1090">
          <cell r="A1090">
            <v>34110</v>
          </cell>
          <cell r="B1090">
            <v>130377</v>
          </cell>
        </row>
        <row r="1091">
          <cell r="A1091">
            <v>34116</v>
          </cell>
          <cell r="B1091">
            <v>130379</v>
          </cell>
        </row>
        <row r="1092">
          <cell r="A1092">
            <v>34124</v>
          </cell>
          <cell r="B1092">
            <v>130384</v>
          </cell>
        </row>
        <row r="1093">
          <cell r="A1093">
            <v>34140</v>
          </cell>
          <cell r="B1093">
            <v>130391</v>
          </cell>
        </row>
        <row r="1094">
          <cell r="A1094">
            <v>34143</v>
          </cell>
          <cell r="B1094">
            <v>130392</v>
          </cell>
        </row>
        <row r="1095">
          <cell r="A1095">
            <v>34144</v>
          </cell>
          <cell r="B1095">
            <v>130393</v>
          </cell>
        </row>
        <row r="1096">
          <cell r="A1096">
            <v>34164</v>
          </cell>
          <cell r="B1096">
            <v>130401</v>
          </cell>
        </row>
        <row r="1097">
          <cell r="A1097">
            <v>34174</v>
          </cell>
          <cell r="B1097">
            <v>130406</v>
          </cell>
        </row>
        <row r="1098">
          <cell r="A1098">
            <v>34179</v>
          </cell>
          <cell r="B1098">
            <v>130410</v>
          </cell>
        </row>
        <row r="1099">
          <cell r="A1099">
            <v>34183</v>
          </cell>
          <cell r="B1099">
            <v>130413</v>
          </cell>
        </row>
        <row r="1100">
          <cell r="A1100">
            <v>34191</v>
          </cell>
          <cell r="B1100">
            <v>130417</v>
          </cell>
        </row>
        <row r="1101">
          <cell r="A1101">
            <v>34195</v>
          </cell>
          <cell r="B1101">
            <v>130421</v>
          </cell>
        </row>
        <row r="1102">
          <cell r="A1102">
            <v>34199</v>
          </cell>
          <cell r="B1102">
            <v>130425</v>
          </cell>
        </row>
        <row r="1103">
          <cell r="A1103">
            <v>34200</v>
          </cell>
          <cell r="B1103">
            <v>130426</v>
          </cell>
        </row>
        <row r="1104">
          <cell r="A1104">
            <v>34206</v>
          </cell>
          <cell r="B1104">
            <v>130429</v>
          </cell>
        </row>
        <row r="1105">
          <cell r="A1105">
            <v>34211</v>
          </cell>
          <cell r="B1105">
            <v>130433</v>
          </cell>
        </row>
        <row r="1106">
          <cell r="A1106">
            <v>34220</v>
          </cell>
          <cell r="B1106">
            <v>130438</v>
          </cell>
        </row>
        <row r="1107">
          <cell r="A1107">
            <v>34222</v>
          </cell>
          <cell r="B1107">
            <v>130439</v>
          </cell>
        </row>
        <row r="1108">
          <cell r="A1108">
            <v>34234</v>
          </cell>
          <cell r="B1108">
            <v>130443</v>
          </cell>
        </row>
        <row r="1109">
          <cell r="A1109">
            <v>34250</v>
          </cell>
          <cell r="B1109">
            <v>130450</v>
          </cell>
        </row>
        <row r="1110">
          <cell r="A1110">
            <v>34257</v>
          </cell>
          <cell r="B1110">
            <v>130456</v>
          </cell>
        </row>
        <row r="1111">
          <cell r="A1111">
            <v>34266</v>
          </cell>
          <cell r="B1111">
            <v>130463</v>
          </cell>
        </row>
        <row r="1112">
          <cell r="A1112">
            <v>34269</v>
          </cell>
          <cell r="B1112">
            <v>115990</v>
          </cell>
        </row>
        <row r="1113">
          <cell r="A1113">
            <v>34273</v>
          </cell>
          <cell r="B1113">
            <v>131441</v>
          </cell>
        </row>
        <row r="1114">
          <cell r="A1114">
            <v>34275</v>
          </cell>
          <cell r="B1114">
            <v>132037</v>
          </cell>
        </row>
        <row r="1115">
          <cell r="A1115">
            <v>34277</v>
          </cell>
          <cell r="B1115">
            <v>132515</v>
          </cell>
        </row>
        <row r="1116">
          <cell r="A1116">
            <v>34280</v>
          </cell>
          <cell r="B1116">
            <v>132853</v>
          </cell>
        </row>
        <row r="1117">
          <cell r="A1117">
            <v>34282</v>
          </cell>
          <cell r="B1117">
            <v>132844</v>
          </cell>
        </row>
        <row r="1118">
          <cell r="A1118">
            <v>34287</v>
          </cell>
          <cell r="B1118">
            <v>132849</v>
          </cell>
        </row>
        <row r="1119">
          <cell r="A1119">
            <v>34288</v>
          </cell>
          <cell r="B1119">
            <v>133255</v>
          </cell>
        </row>
        <row r="1120">
          <cell r="A1120">
            <v>34291</v>
          </cell>
          <cell r="B1120">
            <v>133374</v>
          </cell>
        </row>
        <row r="1121">
          <cell r="A1121">
            <v>34294</v>
          </cell>
          <cell r="B1121">
            <v>133776</v>
          </cell>
        </row>
        <row r="1122">
          <cell r="A1122">
            <v>34296</v>
          </cell>
          <cell r="B1122">
            <v>133821</v>
          </cell>
        </row>
        <row r="1123">
          <cell r="A1123">
            <v>34297</v>
          </cell>
          <cell r="B1123">
            <v>133822</v>
          </cell>
        </row>
        <row r="1124">
          <cell r="A1124">
            <v>34298</v>
          </cell>
          <cell r="B1124">
            <v>133823</v>
          </cell>
        </row>
        <row r="1125">
          <cell r="A1125">
            <v>34299</v>
          </cell>
          <cell r="B1125">
            <v>130449</v>
          </cell>
        </row>
        <row r="1126">
          <cell r="A1126">
            <v>34300</v>
          </cell>
          <cell r="B1126">
            <v>130453</v>
          </cell>
        </row>
        <row r="1127">
          <cell r="A1127">
            <v>34301</v>
          </cell>
          <cell r="B1127">
            <v>130385</v>
          </cell>
        </row>
        <row r="1128">
          <cell r="A1128">
            <v>34304</v>
          </cell>
          <cell r="B1128">
            <v>130423</v>
          </cell>
        </row>
        <row r="1129">
          <cell r="A1129">
            <v>34305</v>
          </cell>
          <cell r="B1129">
            <v>135142</v>
          </cell>
        </row>
        <row r="1130">
          <cell r="A1130">
            <v>34306</v>
          </cell>
          <cell r="B1130">
            <v>130367</v>
          </cell>
        </row>
        <row r="1131">
          <cell r="A1131">
            <v>34307</v>
          </cell>
          <cell r="B1131">
            <v>151825</v>
          </cell>
        </row>
        <row r="1132">
          <cell r="A1132">
            <v>34309</v>
          </cell>
          <cell r="B1132">
            <v>130396</v>
          </cell>
        </row>
        <row r="1133">
          <cell r="A1133">
            <v>34310</v>
          </cell>
          <cell r="B1133">
            <v>132848</v>
          </cell>
        </row>
        <row r="1134">
          <cell r="A1134">
            <v>34311</v>
          </cell>
          <cell r="B1134">
            <v>131442</v>
          </cell>
        </row>
        <row r="1135">
          <cell r="A1135">
            <v>34313</v>
          </cell>
          <cell r="B1135">
            <v>151919</v>
          </cell>
        </row>
        <row r="1136">
          <cell r="A1136">
            <v>1873</v>
          </cell>
          <cell r="B1136">
            <v>129700</v>
          </cell>
        </row>
        <row r="1137">
          <cell r="A1137">
            <v>66006</v>
          </cell>
          <cell r="B1137">
            <v>129737</v>
          </cell>
        </row>
        <row r="1138">
          <cell r="A1138">
            <v>81395</v>
          </cell>
          <cell r="B1138">
            <v>129740</v>
          </cell>
        </row>
        <row r="1139">
          <cell r="A1139">
            <v>81609</v>
          </cell>
          <cell r="B1139">
            <v>129743</v>
          </cell>
        </row>
        <row r="1140">
          <cell r="A1140">
            <v>3418</v>
          </cell>
          <cell r="B1140">
            <v>129751</v>
          </cell>
        </row>
        <row r="1141">
          <cell r="A1141">
            <v>36043</v>
          </cell>
          <cell r="B1141">
            <v>129704</v>
          </cell>
        </row>
        <row r="1142">
          <cell r="A1142">
            <v>36045</v>
          </cell>
          <cell r="B1142">
            <v>129705</v>
          </cell>
        </row>
        <row r="1143">
          <cell r="A1143">
            <v>36046</v>
          </cell>
          <cell r="B1143">
            <v>129706</v>
          </cell>
        </row>
        <row r="1144">
          <cell r="A1144">
            <v>36048</v>
          </cell>
          <cell r="B1144">
            <v>129708</v>
          </cell>
        </row>
        <row r="1145">
          <cell r="A1145">
            <v>36050</v>
          </cell>
          <cell r="B1145">
            <v>129709</v>
          </cell>
        </row>
        <row r="1146">
          <cell r="A1146">
            <v>36055</v>
          </cell>
          <cell r="B1146">
            <v>129711</v>
          </cell>
        </row>
        <row r="1147">
          <cell r="A1147">
            <v>36059</v>
          </cell>
          <cell r="B1147">
            <v>129714</v>
          </cell>
        </row>
        <row r="1148">
          <cell r="A1148">
            <v>36060</v>
          </cell>
          <cell r="B1148">
            <v>129715</v>
          </cell>
        </row>
        <row r="1149">
          <cell r="A1149">
            <v>36065</v>
          </cell>
          <cell r="B1149">
            <v>129716</v>
          </cell>
        </row>
        <row r="1150">
          <cell r="A1150">
            <v>36067</v>
          </cell>
          <cell r="B1150">
            <v>129718</v>
          </cell>
        </row>
        <row r="1151">
          <cell r="A1151">
            <v>36068</v>
          </cell>
          <cell r="B1151">
            <v>129719</v>
          </cell>
        </row>
        <row r="1152">
          <cell r="A1152">
            <v>36071</v>
          </cell>
          <cell r="B1152">
            <v>129720</v>
          </cell>
        </row>
        <row r="1153">
          <cell r="A1153">
            <v>36072</v>
          </cell>
          <cell r="B1153">
            <v>129721</v>
          </cell>
        </row>
        <row r="1154">
          <cell r="A1154">
            <v>36073</v>
          </cell>
          <cell r="B1154">
            <v>129722</v>
          </cell>
        </row>
        <row r="1155">
          <cell r="A1155">
            <v>36074</v>
          </cell>
          <cell r="B1155">
            <v>129723</v>
          </cell>
        </row>
        <row r="1156">
          <cell r="A1156">
            <v>36076</v>
          </cell>
          <cell r="B1156">
            <v>129724</v>
          </cell>
        </row>
        <row r="1157">
          <cell r="A1157">
            <v>36079</v>
          </cell>
          <cell r="B1157">
            <v>129726</v>
          </cell>
        </row>
        <row r="1158">
          <cell r="A1158">
            <v>36081</v>
          </cell>
          <cell r="B1158">
            <v>129727</v>
          </cell>
        </row>
        <row r="1159">
          <cell r="A1159">
            <v>36082</v>
          </cell>
          <cell r="B1159">
            <v>129728</v>
          </cell>
        </row>
        <row r="1160">
          <cell r="A1160">
            <v>36083</v>
          </cell>
          <cell r="B1160">
            <v>129729</v>
          </cell>
        </row>
        <row r="1161">
          <cell r="A1161">
            <v>36089</v>
          </cell>
          <cell r="B1161">
            <v>129732</v>
          </cell>
        </row>
        <row r="1162">
          <cell r="A1162">
            <v>36090</v>
          </cell>
          <cell r="B1162">
            <v>129733</v>
          </cell>
        </row>
        <row r="1163">
          <cell r="A1163">
            <v>80819</v>
          </cell>
          <cell r="B1163">
            <v>132150</v>
          </cell>
        </row>
        <row r="1164">
          <cell r="A1164">
            <v>80883</v>
          </cell>
          <cell r="B1164">
            <v>133216</v>
          </cell>
        </row>
        <row r="1165">
          <cell r="A1165">
            <v>81270</v>
          </cell>
          <cell r="B1165">
            <v>129739</v>
          </cell>
        </row>
        <row r="1166">
          <cell r="A1166">
            <v>81572</v>
          </cell>
          <cell r="B1166">
            <v>129741</v>
          </cell>
        </row>
        <row r="1167">
          <cell r="A1167">
            <v>81686</v>
          </cell>
          <cell r="B1167">
            <v>129746</v>
          </cell>
        </row>
        <row r="1168">
          <cell r="A1168">
            <v>81013</v>
          </cell>
          <cell r="B1168">
            <v>112363</v>
          </cell>
        </row>
        <row r="1169">
          <cell r="A1169">
            <v>89611</v>
          </cell>
          <cell r="B1169">
            <v>129643</v>
          </cell>
        </row>
        <row r="1170">
          <cell r="A1170">
            <v>89612</v>
          </cell>
          <cell r="B1170">
            <v>129644</v>
          </cell>
        </row>
        <row r="1171">
          <cell r="A1171">
            <v>89627</v>
          </cell>
          <cell r="B1171">
            <v>118576</v>
          </cell>
        </row>
        <row r="1172">
          <cell r="A1172">
            <v>89643</v>
          </cell>
          <cell r="B1172">
            <v>129652</v>
          </cell>
        </row>
        <row r="1173">
          <cell r="A1173">
            <v>89644</v>
          </cell>
          <cell r="B1173">
            <v>129653</v>
          </cell>
        </row>
        <row r="1174">
          <cell r="A1174">
            <v>89651</v>
          </cell>
          <cell r="B1174">
            <v>120327</v>
          </cell>
        </row>
        <row r="1175">
          <cell r="A1175">
            <v>89653</v>
          </cell>
          <cell r="B1175">
            <v>135137</v>
          </cell>
        </row>
        <row r="1176">
          <cell r="A1176">
            <v>89657</v>
          </cell>
          <cell r="B1176">
            <v>151826</v>
          </cell>
        </row>
        <row r="1177">
          <cell r="A1177">
            <v>89660</v>
          </cell>
          <cell r="B1177">
            <v>152259</v>
          </cell>
        </row>
        <row r="1178">
          <cell r="A1178">
            <v>89661</v>
          </cell>
          <cell r="B1178">
            <v>152297</v>
          </cell>
        </row>
        <row r="1179">
          <cell r="A1179">
            <v>89662</v>
          </cell>
          <cell r="B1179">
            <v>152420</v>
          </cell>
        </row>
        <row r="1180">
          <cell r="A1180">
            <v>89663</v>
          </cell>
          <cell r="B1180">
            <v>152642</v>
          </cell>
        </row>
        <row r="1181">
          <cell r="A1181">
            <v>89672</v>
          </cell>
          <cell r="B1181">
            <v>152707</v>
          </cell>
        </row>
        <row r="1182">
          <cell r="A1182">
            <v>89674</v>
          </cell>
          <cell r="B1182">
            <v>155286</v>
          </cell>
        </row>
        <row r="1183">
          <cell r="A1183" t="str">
            <v>E8012</v>
          </cell>
          <cell r="B1183">
            <v>130843</v>
          </cell>
        </row>
        <row r="1184">
          <cell r="A1184" t="str">
            <v>E8013</v>
          </cell>
          <cell r="B1184">
            <v>130844</v>
          </cell>
        </row>
        <row r="1185">
          <cell r="A1185" t="str">
            <v>E8014</v>
          </cell>
          <cell r="B1185">
            <v>130845</v>
          </cell>
        </row>
        <row r="1186">
          <cell r="A1186" t="str">
            <v>E8015</v>
          </cell>
          <cell r="B1186">
            <v>130846</v>
          </cell>
        </row>
        <row r="1187">
          <cell r="A1187" t="str">
            <v>E8016</v>
          </cell>
          <cell r="B1187">
            <v>130847</v>
          </cell>
        </row>
        <row r="1188">
          <cell r="A1188" t="str">
            <v>E8018</v>
          </cell>
          <cell r="B1188">
            <v>130848</v>
          </cell>
        </row>
        <row r="1189">
          <cell r="A1189" t="str">
            <v>E8019</v>
          </cell>
          <cell r="B1189">
            <v>130849</v>
          </cell>
        </row>
        <row r="1190">
          <cell r="A1190" t="str">
            <v>E8022</v>
          </cell>
          <cell r="B1190">
            <v>130850</v>
          </cell>
        </row>
        <row r="1191">
          <cell r="A1191" t="str">
            <v>E8024</v>
          </cell>
          <cell r="B1191">
            <v>130851</v>
          </cell>
        </row>
        <row r="1192">
          <cell r="A1192" t="str">
            <v>E8025</v>
          </cell>
          <cell r="B1192">
            <v>130852</v>
          </cell>
        </row>
        <row r="1193">
          <cell r="A1193" t="str">
            <v>E8026</v>
          </cell>
          <cell r="B1193">
            <v>130853</v>
          </cell>
        </row>
        <row r="1194">
          <cell r="A1194" t="str">
            <v>E8028</v>
          </cell>
          <cell r="B1194">
            <v>130854</v>
          </cell>
        </row>
        <row r="1195">
          <cell r="A1195" t="str">
            <v>E8030</v>
          </cell>
          <cell r="B1195">
            <v>130855</v>
          </cell>
        </row>
        <row r="1196">
          <cell r="A1196" t="str">
            <v>E8031</v>
          </cell>
          <cell r="B1196">
            <v>130856</v>
          </cell>
        </row>
        <row r="1197">
          <cell r="A1197" t="str">
            <v>E8032</v>
          </cell>
          <cell r="B1197">
            <v>130857</v>
          </cell>
        </row>
        <row r="1198">
          <cell r="A1198" t="str">
            <v>E8034</v>
          </cell>
          <cell r="B1198">
            <v>130858</v>
          </cell>
        </row>
        <row r="1199">
          <cell r="A1199" t="str">
            <v>E8035</v>
          </cell>
          <cell r="B1199">
            <v>130859</v>
          </cell>
        </row>
        <row r="1200">
          <cell r="A1200" t="str">
            <v>E8038</v>
          </cell>
          <cell r="B1200">
            <v>130860</v>
          </cell>
        </row>
        <row r="1201">
          <cell r="A1201" t="str">
            <v>E8039</v>
          </cell>
          <cell r="B1201">
            <v>130861</v>
          </cell>
        </row>
        <row r="1202">
          <cell r="A1202" t="str">
            <v>E8040</v>
          </cell>
          <cell r="B1202">
            <v>130862</v>
          </cell>
        </row>
        <row r="1203">
          <cell r="A1203" t="str">
            <v>E8041</v>
          </cell>
          <cell r="B1203">
            <v>130863</v>
          </cell>
        </row>
        <row r="1204">
          <cell r="A1204" t="str">
            <v>E8043</v>
          </cell>
          <cell r="B1204">
            <v>130864</v>
          </cell>
        </row>
        <row r="1205">
          <cell r="A1205" t="str">
            <v>E8044</v>
          </cell>
          <cell r="B1205">
            <v>130865</v>
          </cell>
        </row>
        <row r="1206">
          <cell r="A1206" t="str">
            <v>E8048</v>
          </cell>
          <cell r="B1206">
            <v>130867</v>
          </cell>
        </row>
        <row r="1207">
          <cell r="A1207" t="str">
            <v>E8050</v>
          </cell>
          <cell r="B1207">
            <v>130869</v>
          </cell>
        </row>
        <row r="1208">
          <cell r="A1208" t="str">
            <v>E8051</v>
          </cell>
          <cell r="B1208">
            <v>130870</v>
          </cell>
        </row>
        <row r="1209">
          <cell r="A1209" t="str">
            <v>E8052</v>
          </cell>
          <cell r="B1209">
            <v>130871</v>
          </cell>
        </row>
        <row r="1210">
          <cell r="A1210" t="str">
            <v>E8058</v>
          </cell>
          <cell r="B1210">
            <v>130873</v>
          </cell>
        </row>
        <row r="1211">
          <cell r="A1211" t="str">
            <v>E8063</v>
          </cell>
          <cell r="B1211">
            <v>130875</v>
          </cell>
        </row>
        <row r="1212">
          <cell r="A1212" t="str">
            <v>E8068</v>
          </cell>
          <cell r="B1212">
            <v>130880</v>
          </cell>
        </row>
        <row r="1213">
          <cell r="A1213" t="str">
            <v>E8070</v>
          </cell>
          <cell r="B1213">
            <v>133084</v>
          </cell>
        </row>
        <row r="1214">
          <cell r="A1214" t="str">
            <v>E8071</v>
          </cell>
          <cell r="B1214">
            <v>133259</v>
          </cell>
        </row>
        <row r="1215">
          <cell r="A1215" t="str">
            <v>E8072</v>
          </cell>
          <cell r="B1215">
            <v>130879</v>
          </cell>
        </row>
        <row r="1216">
          <cell r="A1216" t="str">
            <v>E8073</v>
          </cell>
          <cell r="B1216">
            <v>134094</v>
          </cell>
        </row>
        <row r="1217">
          <cell r="A1217" t="str">
            <v>E8074</v>
          </cell>
          <cell r="B1217">
            <v>114619</v>
          </cell>
        </row>
        <row r="1218">
          <cell r="A1218" t="str">
            <v>E8076</v>
          </cell>
          <cell r="B1218">
            <v>151729</v>
          </cell>
        </row>
        <row r="1219">
          <cell r="A1219" t="str">
            <v>E8077</v>
          </cell>
          <cell r="B1219">
            <v>151920</v>
          </cell>
        </row>
        <row r="1220">
          <cell r="A1220" t="str">
            <v>E8078</v>
          </cell>
          <cell r="B1220">
            <v>151958</v>
          </cell>
        </row>
        <row r="1221">
          <cell r="A1221" t="str">
            <v>E8079</v>
          </cell>
          <cell r="B1221">
            <v>130866</v>
          </cell>
        </row>
        <row r="1222">
          <cell r="A1222" t="str">
            <v>CP008</v>
          </cell>
          <cell r="B1222">
            <v>129657</v>
          </cell>
        </row>
        <row r="1223">
          <cell r="A1223" t="str">
            <v>CP011</v>
          </cell>
          <cell r="B1223">
            <v>129658</v>
          </cell>
        </row>
        <row r="1224">
          <cell r="A1224" t="str">
            <v>CP021</v>
          </cell>
          <cell r="B1224">
            <v>129659</v>
          </cell>
        </row>
        <row r="1225">
          <cell r="A1225" t="str">
            <v>CP022</v>
          </cell>
          <cell r="B1225">
            <v>129660</v>
          </cell>
        </row>
        <row r="1226">
          <cell r="A1226" t="str">
            <v>CP024</v>
          </cell>
          <cell r="B1226">
            <v>129662</v>
          </cell>
        </row>
        <row r="1227">
          <cell r="A1227" t="str">
            <v>CP027</v>
          </cell>
          <cell r="B1227">
            <v>129663</v>
          </cell>
        </row>
        <row r="1228">
          <cell r="A1228" t="str">
            <v>CP053</v>
          </cell>
          <cell r="B1228">
            <v>129664</v>
          </cell>
        </row>
        <row r="1229">
          <cell r="A1229" t="str">
            <v>CP064</v>
          </cell>
          <cell r="B1229">
            <v>133964</v>
          </cell>
        </row>
        <row r="1230">
          <cell r="A1230" t="str">
            <v>CP065</v>
          </cell>
          <cell r="B1230">
            <v>151851</v>
          </cell>
        </row>
        <row r="1231">
          <cell r="A1231" t="str">
            <v>CP066</v>
          </cell>
          <cell r="B1231">
            <v>129698</v>
          </cell>
        </row>
        <row r="1232">
          <cell r="A1232" t="str">
            <v>CP104</v>
          </cell>
          <cell r="B1232">
            <v>129666</v>
          </cell>
        </row>
        <row r="1233">
          <cell r="A1233" t="str">
            <v>CP110</v>
          </cell>
          <cell r="B1233">
            <v>129667</v>
          </cell>
        </row>
        <row r="1234">
          <cell r="A1234" t="str">
            <v>CP112</v>
          </cell>
          <cell r="B1234">
            <v>129668</v>
          </cell>
        </row>
        <row r="1235">
          <cell r="A1235" t="str">
            <v>CP122</v>
          </cell>
          <cell r="B1235">
            <v>129669</v>
          </cell>
        </row>
        <row r="1236">
          <cell r="A1236" t="str">
            <v>CP123</v>
          </cell>
          <cell r="B1236">
            <v>129670</v>
          </cell>
        </row>
        <row r="1237">
          <cell r="A1237" t="str">
            <v>CP126</v>
          </cell>
          <cell r="B1237">
            <v>129671</v>
          </cell>
        </row>
        <row r="1238">
          <cell r="A1238" t="str">
            <v>CP127</v>
          </cell>
          <cell r="B1238">
            <v>129672</v>
          </cell>
        </row>
        <row r="1239">
          <cell r="A1239" t="str">
            <v>CP129</v>
          </cell>
          <cell r="B1239">
            <v>129673</v>
          </cell>
        </row>
        <row r="1240">
          <cell r="A1240" t="str">
            <v>CP137</v>
          </cell>
          <cell r="B1240">
            <v>129675</v>
          </cell>
        </row>
        <row r="1241">
          <cell r="A1241" t="str">
            <v>CP140</v>
          </cell>
          <cell r="B1241">
            <v>129677</v>
          </cell>
        </row>
        <row r="1242">
          <cell r="A1242" t="str">
            <v>CP147</v>
          </cell>
          <cell r="B1242">
            <v>129679</v>
          </cell>
        </row>
        <row r="1243">
          <cell r="A1243" t="str">
            <v>CP159</v>
          </cell>
          <cell r="B1243">
            <v>129681</v>
          </cell>
        </row>
        <row r="1244">
          <cell r="A1244" t="str">
            <v>CP166</v>
          </cell>
          <cell r="B1244">
            <v>129682</v>
          </cell>
        </row>
        <row r="1245">
          <cell r="A1245" t="str">
            <v>CP181</v>
          </cell>
          <cell r="B1245">
            <v>129688</v>
          </cell>
        </row>
        <row r="1246">
          <cell r="A1246" t="str">
            <v>CP182</v>
          </cell>
          <cell r="B1246">
            <v>129689</v>
          </cell>
        </row>
        <row r="1247">
          <cell r="A1247" t="str">
            <v>CP183</v>
          </cell>
          <cell r="B1247">
            <v>129690</v>
          </cell>
        </row>
        <row r="1248">
          <cell r="A1248" t="str">
            <v>CP187</v>
          </cell>
          <cell r="B1248">
            <v>129691</v>
          </cell>
        </row>
        <row r="1249">
          <cell r="A1249" t="str">
            <v>CP189</v>
          </cell>
          <cell r="B1249">
            <v>129693</v>
          </cell>
        </row>
        <row r="1250">
          <cell r="A1250" t="str">
            <v>CP195</v>
          </cell>
          <cell r="B1250">
            <v>129694</v>
          </cell>
        </row>
        <row r="1251">
          <cell r="A1251" t="str">
            <v>CP402</v>
          </cell>
          <cell r="B1251">
            <v>131193</v>
          </cell>
        </row>
        <row r="1252">
          <cell r="A1252" t="str">
            <v>CP403</v>
          </cell>
          <cell r="B1252">
            <v>131194</v>
          </cell>
        </row>
        <row r="1253">
          <cell r="A1253" t="str">
            <v>CP404</v>
          </cell>
          <cell r="B1253">
            <v>131195</v>
          </cell>
        </row>
        <row r="1254">
          <cell r="A1254" t="str">
            <v>CP405</v>
          </cell>
          <cell r="B1254">
            <v>131196</v>
          </cell>
        </row>
        <row r="1255">
          <cell r="A1255" t="str">
            <v>CP406</v>
          </cell>
          <cell r="B1255">
            <v>131197</v>
          </cell>
        </row>
        <row r="1256">
          <cell r="A1256" t="str">
            <v>CP407</v>
          </cell>
          <cell r="B1256">
            <v>131198</v>
          </cell>
        </row>
        <row r="1257">
          <cell r="A1257" t="str">
            <v>CP408</v>
          </cell>
          <cell r="B1257">
            <v>131199</v>
          </cell>
        </row>
        <row r="1258">
          <cell r="A1258" t="str">
            <v>CP409</v>
          </cell>
          <cell r="B1258">
            <v>131200</v>
          </cell>
        </row>
        <row r="1259">
          <cell r="A1259" t="str">
            <v>CP410</v>
          </cell>
          <cell r="B1259">
            <v>131201</v>
          </cell>
        </row>
        <row r="1260">
          <cell r="A1260" t="str">
            <v>CP411</v>
          </cell>
          <cell r="B1260">
            <v>131202</v>
          </cell>
        </row>
        <row r="1261">
          <cell r="A1261" t="str">
            <v>CP412</v>
          </cell>
          <cell r="B1261">
            <v>131203</v>
          </cell>
        </row>
        <row r="1262">
          <cell r="A1262" t="str">
            <v>CP413</v>
          </cell>
          <cell r="B1262">
            <v>131204</v>
          </cell>
        </row>
        <row r="1263">
          <cell r="A1263" t="str">
            <v>CP414</v>
          </cell>
          <cell r="B1263">
            <v>131205</v>
          </cell>
        </row>
        <row r="1264">
          <cell r="A1264" t="str">
            <v>CP415</v>
          </cell>
          <cell r="B1264">
            <v>132256</v>
          </cell>
        </row>
        <row r="1265">
          <cell r="A1265" t="str">
            <v>CP416</v>
          </cell>
          <cell r="B1265">
            <v>132586</v>
          </cell>
        </row>
        <row r="1266">
          <cell r="A1266" t="str">
            <v>CP418</v>
          </cell>
          <cell r="B1266">
            <v>134584</v>
          </cell>
        </row>
        <row r="1267">
          <cell r="A1267" t="str">
            <v>CP419</v>
          </cell>
          <cell r="B1267">
            <v>134738</v>
          </cell>
        </row>
        <row r="1268">
          <cell r="A1268" t="str">
            <v>CP512</v>
          </cell>
          <cell r="B1268">
            <v>129674</v>
          </cell>
        </row>
        <row r="1269">
          <cell r="A1269" t="str">
            <v>CS007</v>
          </cell>
          <cell r="B1269">
            <v>129699</v>
          </cell>
        </row>
        <row r="1270">
          <cell r="A1270" t="str">
            <v>CS186</v>
          </cell>
          <cell r="B1270">
            <v>131206</v>
          </cell>
        </row>
        <row r="1271">
          <cell r="A1271" t="str">
            <v>CS225</v>
          </cell>
          <cell r="B1271">
            <v>131207</v>
          </cell>
        </row>
        <row r="1272">
          <cell r="A1272" t="str">
            <v>CS397</v>
          </cell>
          <cell r="B1272">
            <v>131209</v>
          </cell>
        </row>
        <row r="1273">
          <cell r="A1273" t="str">
            <v>CS406</v>
          </cell>
          <cell r="B1273">
            <v>131210</v>
          </cell>
        </row>
        <row r="1274">
          <cell r="A1274" t="str">
            <v>CS470</v>
          </cell>
          <cell r="B1274">
            <v>131212</v>
          </cell>
        </row>
        <row r="1275">
          <cell r="A1275" t="str">
            <v>CS471</v>
          </cell>
          <cell r="B1275">
            <v>131213</v>
          </cell>
        </row>
        <row r="1276">
          <cell r="A1276" t="str">
            <v>CS477</v>
          </cell>
          <cell r="B1276">
            <v>131214</v>
          </cell>
        </row>
        <row r="1277">
          <cell r="A1277" t="str">
            <v>CS497</v>
          </cell>
          <cell r="B1277">
            <v>131216</v>
          </cell>
        </row>
        <row r="1278">
          <cell r="A1278" t="str">
            <v>CS499</v>
          </cell>
          <cell r="B1278">
            <v>131217</v>
          </cell>
        </row>
        <row r="1279">
          <cell r="A1279" t="str">
            <v>CS519</v>
          </cell>
          <cell r="B1279">
            <v>131218</v>
          </cell>
        </row>
        <row r="1280">
          <cell r="A1280" t="str">
            <v>CS527</v>
          </cell>
          <cell r="B1280">
            <v>131219</v>
          </cell>
        </row>
        <row r="1281">
          <cell r="A1281" t="str">
            <v>CS532</v>
          </cell>
          <cell r="B1281">
            <v>131220</v>
          </cell>
        </row>
        <row r="1282">
          <cell r="A1282" t="str">
            <v>CS536</v>
          </cell>
          <cell r="B1282">
            <v>131221</v>
          </cell>
        </row>
        <row r="1283">
          <cell r="A1283" t="str">
            <v>CS538</v>
          </cell>
          <cell r="B1283">
            <v>131222</v>
          </cell>
        </row>
        <row r="1284">
          <cell r="A1284" t="str">
            <v>CS542</v>
          </cell>
          <cell r="B1284">
            <v>131223</v>
          </cell>
        </row>
        <row r="1285">
          <cell r="A1285" t="str">
            <v>CS551</v>
          </cell>
          <cell r="B1285">
            <v>131224</v>
          </cell>
        </row>
        <row r="1286">
          <cell r="A1286" t="str">
            <v>CS553</v>
          </cell>
          <cell r="B1286">
            <v>131225</v>
          </cell>
        </row>
        <row r="1287">
          <cell r="A1287" t="str">
            <v>CS565</v>
          </cell>
          <cell r="B1287">
            <v>131226</v>
          </cell>
        </row>
        <row r="1288">
          <cell r="A1288" t="str">
            <v>CS568</v>
          </cell>
          <cell r="B1288">
            <v>131227</v>
          </cell>
        </row>
        <row r="1289">
          <cell r="A1289" t="str">
            <v>CS571</v>
          </cell>
          <cell r="B1289">
            <v>131228</v>
          </cell>
        </row>
        <row r="1290">
          <cell r="A1290" t="str">
            <v>CS579</v>
          </cell>
          <cell r="B1290">
            <v>131229</v>
          </cell>
        </row>
        <row r="1291">
          <cell r="A1291" t="str">
            <v>CS582</v>
          </cell>
          <cell r="B1291">
            <v>131230</v>
          </cell>
        </row>
        <row r="1292">
          <cell r="A1292" t="str">
            <v>CS594</v>
          </cell>
          <cell r="B1292">
            <v>131231</v>
          </cell>
        </row>
        <row r="1293">
          <cell r="A1293" t="str">
            <v>CS598</v>
          </cell>
          <cell r="B1293">
            <v>131232</v>
          </cell>
        </row>
        <row r="1294">
          <cell r="A1294" t="str">
            <v>CS608</v>
          </cell>
          <cell r="B1294">
            <v>131233</v>
          </cell>
        </row>
        <row r="1295">
          <cell r="A1295" t="str">
            <v>CS688</v>
          </cell>
          <cell r="B1295">
            <v>131235</v>
          </cell>
        </row>
        <row r="1296">
          <cell r="A1296" t="str">
            <v>CS715</v>
          </cell>
          <cell r="B1296">
            <v>131236</v>
          </cell>
        </row>
        <row r="1297">
          <cell r="A1297" t="str">
            <v>CS721</v>
          </cell>
          <cell r="B1297">
            <v>131237</v>
          </cell>
        </row>
        <row r="1298">
          <cell r="A1298" t="str">
            <v>CS741</v>
          </cell>
          <cell r="B1298">
            <v>131238</v>
          </cell>
        </row>
        <row r="1299">
          <cell r="A1299" t="str">
            <v>CS780</v>
          </cell>
          <cell r="B1299">
            <v>131239</v>
          </cell>
        </row>
        <row r="1300">
          <cell r="A1300" t="str">
            <v>CS827</v>
          </cell>
          <cell r="B1300">
            <v>131240</v>
          </cell>
        </row>
        <row r="1301">
          <cell r="A1301" t="str">
            <v>CS840</v>
          </cell>
          <cell r="B1301">
            <v>131241</v>
          </cell>
        </row>
        <row r="1302">
          <cell r="A1302" t="str">
            <v>CS844</v>
          </cell>
          <cell r="B1302">
            <v>131242</v>
          </cell>
        </row>
        <row r="1303">
          <cell r="A1303" t="str">
            <v>CS846</v>
          </cell>
          <cell r="B1303">
            <v>131243</v>
          </cell>
        </row>
        <row r="1304">
          <cell r="A1304" t="str">
            <v>CS847</v>
          </cell>
          <cell r="B1304">
            <v>131244</v>
          </cell>
        </row>
        <row r="1305">
          <cell r="A1305" t="str">
            <v>CS849</v>
          </cell>
          <cell r="B1305">
            <v>131246</v>
          </cell>
        </row>
        <row r="1306">
          <cell r="A1306" t="str">
            <v>CS850</v>
          </cell>
          <cell r="B1306">
            <v>131247</v>
          </cell>
        </row>
        <row r="1307">
          <cell r="A1307" t="str">
            <v>CS851</v>
          </cell>
          <cell r="B1307">
            <v>131248</v>
          </cell>
        </row>
        <row r="1308">
          <cell r="A1308" t="str">
            <v>CS852</v>
          </cell>
          <cell r="B1308">
            <v>131249</v>
          </cell>
        </row>
        <row r="1309">
          <cell r="A1309" t="str">
            <v>CS853</v>
          </cell>
          <cell r="B1309">
            <v>131250</v>
          </cell>
        </row>
        <row r="1310">
          <cell r="A1310" t="str">
            <v>CS854</v>
          </cell>
          <cell r="B1310">
            <v>131251</v>
          </cell>
        </row>
        <row r="1311">
          <cell r="A1311" t="str">
            <v>CS855</v>
          </cell>
          <cell r="B1311">
            <v>131252</v>
          </cell>
        </row>
        <row r="1312">
          <cell r="A1312" t="str">
            <v>CS856</v>
          </cell>
          <cell r="B1312">
            <v>131253</v>
          </cell>
        </row>
        <row r="1313">
          <cell r="A1313" t="str">
            <v>CS857</v>
          </cell>
          <cell r="B1313">
            <v>131254</v>
          </cell>
        </row>
        <row r="1314">
          <cell r="A1314" t="str">
            <v>CS859</v>
          </cell>
          <cell r="B1314">
            <v>131255</v>
          </cell>
        </row>
        <row r="1315">
          <cell r="A1315" t="str">
            <v>CS860</v>
          </cell>
          <cell r="B1315">
            <v>131256</v>
          </cell>
        </row>
        <row r="1316">
          <cell r="A1316" t="str">
            <v>CS861</v>
          </cell>
          <cell r="B1316">
            <v>131257</v>
          </cell>
        </row>
        <row r="1317">
          <cell r="A1317" t="str">
            <v>CS862</v>
          </cell>
          <cell r="B1317">
            <v>131258</v>
          </cell>
        </row>
        <row r="1318">
          <cell r="A1318" t="str">
            <v>CS899</v>
          </cell>
          <cell r="B1318">
            <v>131259</v>
          </cell>
        </row>
        <row r="1319">
          <cell r="A1319" t="str">
            <v>CS900</v>
          </cell>
          <cell r="B1319">
            <v>131260</v>
          </cell>
        </row>
        <row r="1320">
          <cell r="A1320" t="str">
            <v>CS901</v>
          </cell>
          <cell r="B1320">
            <v>131261</v>
          </cell>
        </row>
        <row r="1321">
          <cell r="A1321" t="str">
            <v>CS921</v>
          </cell>
          <cell r="B1321">
            <v>152158</v>
          </cell>
        </row>
        <row r="1322">
          <cell r="A1322" t="str">
            <v>CS922</v>
          </cell>
          <cell r="B1322">
            <v>152682</v>
          </cell>
        </row>
        <row r="1323">
          <cell r="A1323">
            <v>155837</v>
          </cell>
          <cell r="B1323">
            <v>155837</v>
          </cell>
        </row>
        <row r="1324">
          <cell r="A1324">
            <v>155838</v>
          </cell>
          <cell r="B1324">
            <v>155838</v>
          </cell>
        </row>
        <row r="1325">
          <cell r="A1325">
            <v>155839</v>
          </cell>
          <cell r="B1325">
            <v>155839</v>
          </cell>
        </row>
        <row r="1326">
          <cell r="A1326">
            <v>155840</v>
          </cell>
          <cell r="B1326">
            <v>155840</v>
          </cell>
        </row>
        <row r="1327">
          <cell r="A1327">
            <v>155841</v>
          </cell>
          <cell r="B1327">
            <v>155841</v>
          </cell>
        </row>
        <row r="1328">
          <cell r="A1328">
            <v>155842</v>
          </cell>
          <cell r="B1328">
            <v>155842</v>
          </cell>
        </row>
        <row r="1329">
          <cell r="A1329">
            <v>155843</v>
          </cell>
          <cell r="B1329">
            <v>155843</v>
          </cell>
        </row>
        <row r="1330">
          <cell r="A1330">
            <v>155844</v>
          </cell>
          <cell r="B1330">
            <v>155844</v>
          </cell>
        </row>
        <row r="1331">
          <cell r="A1331">
            <v>155845</v>
          </cell>
          <cell r="B1331">
            <v>155845</v>
          </cell>
        </row>
        <row r="1332">
          <cell r="A1332">
            <v>155846</v>
          </cell>
          <cell r="B1332">
            <v>155846</v>
          </cell>
        </row>
        <row r="1333">
          <cell r="A1333">
            <v>148202</v>
          </cell>
          <cell r="B1333">
            <v>148202</v>
          </cell>
        </row>
        <row r="1334">
          <cell r="A1334">
            <v>155847</v>
          </cell>
          <cell r="B1334">
            <v>155847</v>
          </cell>
        </row>
        <row r="1335">
          <cell r="A1335">
            <v>155848</v>
          </cell>
          <cell r="B1335">
            <v>155848</v>
          </cell>
        </row>
        <row r="1336">
          <cell r="A1336">
            <v>155849</v>
          </cell>
          <cell r="B1336">
            <v>155849</v>
          </cell>
        </row>
        <row r="1337">
          <cell r="A1337">
            <v>155850</v>
          </cell>
          <cell r="B1337">
            <v>155850</v>
          </cell>
        </row>
        <row r="1338">
          <cell r="A1338">
            <v>155851</v>
          </cell>
          <cell r="B1338">
            <v>155851</v>
          </cell>
        </row>
        <row r="1339">
          <cell r="A1339">
            <v>155852</v>
          </cell>
          <cell r="B1339">
            <v>155852</v>
          </cell>
        </row>
        <row r="1340">
          <cell r="A1340">
            <v>155853</v>
          </cell>
          <cell r="B1340">
            <v>155853</v>
          </cell>
        </row>
        <row r="1341">
          <cell r="A1341">
            <v>155855</v>
          </cell>
          <cell r="B1341">
            <v>155855</v>
          </cell>
        </row>
        <row r="1342">
          <cell r="A1342">
            <v>155856</v>
          </cell>
          <cell r="B1342">
            <v>155856</v>
          </cell>
        </row>
        <row r="1343">
          <cell r="A1343">
            <v>115655</v>
          </cell>
          <cell r="B1343">
            <v>115655</v>
          </cell>
        </row>
        <row r="1344">
          <cell r="A1344">
            <v>113732</v>
          </cell>
          <cell r="B1344">
            <v>113732</v>
          </cell>
        </row>
        <row r="1345">
          <cell r="A1345">
            <v>121061</v>
          </cell>
          <cell r="B1345">
            <v>121061</v>
          </cell>
        </row>
        <row r="1346">
          <cell r="A1346">
            <v>132355</v>
          </cell>
          <cell r="B1346">
            <v>132355</v>
          </cell>
        </row>
        <row r="1347">
          <cell r="A1347">
            <v>157939</v>
          </cell>
          <cell r="B1347">
            <v>157939</v>
          </cell>
        </row>
        <row r="1348">
          <cell r="A1348">
            <v>157941</v>
          </cell>
          <cell r="B1348">
            <v>157941</v>
          </cell>
        </row>
        <row r="1349">
          <cell r="A1349">
            <v>157940</v>
          </cell>
          <cell r="B1349">
            <v>157940</v>
          </cell>
        </row>
        <row r="1350">
          <cell r="A1350">
            <v>157937</v>
          </cell>
          <cell r="B1350">
            <v>157937</v>
          </cell>
        </row>
        <row r="1351">
          <cell r="A1351">
            <v>157938</v>
          </cell>
          <cell r="B1351">
            <v>157938</v>
          </cell>
        </row>
        <row r="1352">
          <cell r="A1352">
            <v>157966</v>
          </cell>
          <cell r="B1352">
            <v>157966</v>
          </cell>
        </row>
        <row r="1353">
          <cell r="A1353">
            <v>157967</v>
          </cell>
          <cell r="B1353">
            <v>157967</v>
          </cell>
        </row>
        <row r="1354">
          <cell r="A1354">
            <v>157968</v>
          </cell>
          <cell r="B1354">
            <v>157968</v>
          </cell>
        </row>
        <row r="1355">
          <cell r="A1355">
            <v>157969</v>
          </cell>
          <cell r="B1355">
            <v>157969</v>
          </cell>
        </row>
        <row r="1356">
          <cell r="A1356">
            <v>157970</v>
          </cell>
          <cell r="B1356">
            <v>157970</v>
          </cell>
        </row>
        <row r="1357">
          <cell r="A1357">
            <v>157971</v>
          </cell>
          <cell r="B1357">
            <v>157971</v>
          </cell>
        </row>
        <row r="1358">
          <cell r="A1358">
            <v>157972</v>
          </cell>
          <cell r="B1358">
            <v>157972</v>
          </cell>
        </row>
        <row r="1359">
          <cell r="A1359">
            <v>157973</v>
          </cell>
          <cell r="B1359">
            <v>157973</v>
          </cell>
        </row>
        <row r="1360">
          <cell r="A1360">
            <v>156782</v>
          </cell>
          <cell r="B1360">
            <v>156782</v>
          </cell>
        </row>
        <row r="1361">
          <cell r="A1361">
            <v>157974</v>
          </cell>
          <cell r="B1361">
            <v>157974</v>
          </cell>
        </row>
        <row r="1362">
          <cell r="A1362">
            <v>157975</v>
          </cell>
          <cell r="B1362">
            <v>157975</v>
          </cell>
        </row>
        <row r="1363">
          <cell r="A1363">
            <v>118977</v>
          </cell>
          <cell r="B1363">
            <v>118977</v>
          </cell>
        </row>
        <row r="1364">
          <cell r="A1364">
            <v>119640</v>
          </cell>
          <cell r="B1364">
            <v>119640</v>
          </cell>
        </row>
        <row r="1365">
          <cell r="A1365">
            <v>124663</v>
          </cell>
          <cell r="B1365">
            <v>124663</v>
          </cell>
        </row>
        <row r="1366">
          <cell r="A1366">
            <v>132531</v>
          </cell>
          <cell r="B1366">
            <v>132531</v>
          </cell>
        </row>
        <row r="1367">
          <cell r="A1367">
            <v>122549</v>
          </cell>
          <cell r="B1367">
            <v>122549</v>
          </cell>
        </row>
        <row r="1368">
          <cell r="A1368">
            <v>119930</v>
          </cell>
          <cell r="B1368">
            <v>119930</v>
          </cell>
        </row>
        <row r="1369">
          <cell r="A1369">
            <v>116937</v>
          </cell>
          <cell r="B1369">
            <v>116937</v>
          </cell>
        </row>
        <row r="1370">
          <cell r="A1370">
            <v>117178</v>
          </cell>
          <cell r="B1370">
            <v>117178</v>
          </cell>
        </row>
        <row r="1371">
          <cell r="A1371">
            <v>123918</v>
          </cell>
          <cell r="B1371">
            <v>123918</v>
          </cell>
        </row>
        <row r="1372">
          <cell r="A1372">
            <v>118804</v>
          </cell>
          <cell r="B1372">
            <v>118804</v>
          </cell>
        </row>
        <row r="1373">
          <cell r="A1373">
            <v>120114</v>
          </cell>
          <cell r="B1373">
            <v>120114</v>
          </cell>
        </row>
        <row r="1374">
          <cell r="A1374">
            <v>124103</v>
          </cell>
          <cell r="B1374">
            <v>124103</v>
          </cell>
        </row>
        <row r="1375">
          <cell r="A1375">
            <v>119663</v>
          </cell>
          <cell r="B1375">
            <v>119663</v>
          </cell>
        </row>
        <row r="1376">
          <cell r="A1376">
            <v>120169</v>
          </cell>
          <cell r="B1376">
            <v>120169</v>
          </cell>
        </row>
        <row r="1377">
          <cell r="A1377">
            <v>120419</v>
          </cell>
          <cell r="B1377">
            <v>120419</v>
          </cell>
        </row>
        <row r="1378">
          <cell r="A1378">
            <v>122311</v>
          </cell>
          <cell r="B1378">
            <v>122311</v>
          </cell>
        </row>
        <row r="1379">
          <cell r="A1379">
            <v>119455</v>
          </cell>
          <cell r="B1379">
            <v>119455</v>
          </cell>
        </row>
        <row r="1380">
          <cell r="A1380">
            <v>119505</v>
          </cell>
          <cell r="B1380">
            <v>119505</v>
          </cell>
        </row>
        <row r="1381">
          <cell r="A1381">
            <v>102123</v>
          </cell>
          <cell r="B1381">
            <v>102123</v>
          </cell>
        </row>
        <row r="1382">
          <cell r="A1382">
            <v>120698</v>
          </cell>
          <cell r="B1382">
            <v>120698</v>
          </cell>
        </row>
        <row r="1383">
          <cell r="A1383">
            <v>120701</v>
          </cell>
          <cell r="B1383">
            <v>120701</v>
          </cell>
        </row>
        <row r="1384">
          <cell r="A1384">
            <v>123435</v>
          </cell>
          <cell r="B1384">
            <v>123435</v>
          </cell>
        </row>
        <row r="1385">
          <cell r="A1385">
            <v>123437</v>
          </cell>
          <cell r="B1385">
            <v>123437</v>
          </cell>
        </row>
        <row r="1386">
          <cell r="A1386">
            <v>132336</v>
          </cell>
          <cell r="B1386">
            <v>132336</v>
          </cell>
        </row>
        <row r="1387">
          <cell r="A1387">
            <v>118803</v>
          </cell>
          <cell r="B1387">
            <v>118803</v>
          </cell>
        </row>
        <row r="1388">
          <cell r="A1388">
            <v>112688</v>
          </cell>
          <cell r="B1388">
            <v>112688</v>
          </cell>
        </row>
        <row r="1389">
          <cell r="A1389">
            <v>119507</v>
          </cell>
          <cell r="B1389">
            <v>119507</v>
          </cell>
        </row>
        <row r="1390">
          <cell r="A1390">
            <v>119511</v>
          </cell>
          <cell r="B1390">
            <v>119511</v>
          </cell>
        </row>
        <row r="1391">
          <cell r="A1391">
            <v>119657</v>
          </cell>
          <cell r="B1391">
            <v>119657</v>
          </cell>
        </row>
        <row r="1392">
          <cell r="A1392">
            <v>119383</v>
          </cell>
          <cell r="B1392">
            <v>119383</v>
          </cell>
        </row>
        <row r="1393">
          <cell r="A1393">
            <v>120807</v>
          </cell>
          <cell r="B1393">
            <v>120807</v>
          </cell>
        </row>
        <row r="1394">
          <cell r="A1394">
            <v>121367</v>
          </cell>
          <cell r="B1394">
            <v>121367</v>
          </cell>
        </row>
        <row r="1395">
          <cell r="A1395">
            <v>119644</v>
          </cell>
          <cell r="B1395">
            <v>119644</v>
          </cell>
        </row>
        <row r="1396">
          <cell r="A1396">
            <v>120160</v>
          </cell>
          <cell r="B1396">
            <v>120160</v>
          </cell>
        </row>
        <row r="1397">
          <cell r="A1397">
            <v>121156</v>
          </cell>
          <cell r="B1397">
            <v>121156</v>
          </cell>
        </row>
        <row r="1398">
          <cell r="A1398">
            <v>120684</v>
          </cell>
          <cell r="B1398">
            <v>120684</v>
          </cell>
        </row>
        <row r="1399">
          <cell r="A1399">
            <v>122845</v>
          </cell>
          <cell r="B1399">
            <v>122845</v>
          </cell>
        </row>
        <row r="1400">
          <cell r="A1400">
            <v>121158</v>
          </cell>
          <cell r="B1400">
            <v>121158</v>
          </cell>
        </row>
        <row r="1401">
          <cell r="A1401">
            <v>121203</v>
          </cell>
          <cell r="B1401">
            <v>121203</v>
          </cell>
        </row>
        <row r="1402">
          <cell r="A1402">
            <v>122546</v>
          </cell>
          <cell r="B1402">
            <v>122546</v>
          </cell>
        </row>
        <row r="1403">
          <cell r="A1403">
            <v>131911</v>
          </cell>
          <cell r="B1403">
            <v>131911</v>
          </cell>
        </row>
        <row r="1404">
          <cell r="A1404">
            <v>123433</v>
          </cell>
          <cell r="B1404">
            <v>123433</v>
          </cell>
        </row>
        <row r="1405">
          <cell r="A1405">
            <v>124112</v>
          </cell>
          <cell r="B1405">
            <v>124112</v>
          </cell>
        </row>
        <row r="1406">
          <cell r="A1406">
            <v>118984</v>
          </cell>
          <cell r="B1406">
            <v>118984</v>
          </cell>
        </row>
        <row r="1407">
          <cell r="A1407">
            <v>118794</v>
          </cell>
          <cell r="B1407">
            <v>118794</v>
          </cell>
        </row>
        <row r="1408">
          <cell r="A1408">
            <v>101708</v>
          </cell>
          <cell r="B1408">
            <v>101708</v>
          </cell>
        </row>
        <row r="1409">
          <cell r="A1409">
            <v>120145</v>
          </cell>
          <cell r="B1409">
            <v>120145</v>
          </cell>
        </row>
        <row r="1410">
          <cell r="A1410">
            <v>134663</v>
          </cell>
          <cell r="B1410">
            <v>134663</v>
          </cell>
        </row>
        <row r="1411">
          <cell r="A1411">
            <v>120881</v>
          </cell>
          <cell r="B1411">
            <v>120881</v>
          </cell>
        </row>
        <row r="1412">
          <cell r="A1412">
            <v>131339</v>
          </cell>
          <cell r="B1412">
            <v>131339</v>
          </cell>
        </row>
        <row r="1413">
          <cell r="A1413">
            <v>129390</v>
          </cell>
          <cell r="B1413">
            <v>129390</v>
          </cell>
        </row>
        <row r="1414">
          <cell r="A1414">
            <v>157977</v>
          </cell>
          <cell r="B1414">
            <v>157977</v>
          </cell>
        </row>
        <row r="1415">
          <cell r="A1415">
            <v>157976</v>
          </cell>
          <cell r="B1415">
            <v>157976</v>
          </cell>
        </row>
        <row r="1416">
          <cell r="A1416">
            <v>158164</v>
          </cell>
          <cell r="B1416">
            <v>158164</v>
          </cell>
        </row>
        <row r="1417">
          <cell r="A1417">
            <v>117384</v>
          </cell>
          <cell r="B1417">
            <v>117384</v>
          </cell>
        </row>
        <row r="1418">
          <cell r="A1418">
            <v>150285</v>
          </cell>
          <cell r="B1418">
            <v>150285</v>
          </cell>
        </row>
        <row r="1419">
          <cell r="A1419">
            <v>158244</v>
          </cell>
          <cell r="B1419">
            <v>158244</v>
          </cell>
        </row>
        <row r="1420">
          <cell r="A1420">
            <v>121419</v>
          </cell>
          <cell r="B1420">
            <v>121419</v>
          </cell>
        </row>
        <row r="1421">
          <cell r="A1421">
            <v>131761</v>
          </cell>
          <cell r="B1421">
            <v>131761</v>
          </cell>
        </row>
        <row r="1422">
          <cell r="A1422">
            <v>118199</v>
          </cell>
          <cell r="B1422">
            <v>118199</v>
          </cell>
        </row>
        <row r="1423">
          <cell r="A1423">
            <v>158313</v>
          </cell>
          <cell r="B1423">
            <v>158313</v>
          </cell>
        </row>
        <row r="1424">
          <cell r="A1424">
            <v>127724</v>
          </cell>
          <cell r="B1424">
            <v>127724</v>
          </cell>
        </row>
        <row r="1425">
          <cell r="A1425">
            <v>158243</v>
          </cell>
          <cell r="B1425">
            <v>158243</v>
          </cell>
        </row>
        <row r="1426">
          <cell r="A1426">
            <v>116633</v>
          </cell>
          <cell r="B1426">
            <v>116633</v>
          </cell>
        </row>
        <row r="1427">
          <cell r="A1427">
            <v>125019</v>
          </cell>
          <cell r="B1427">
            <v>125019</v>
          </cell>
        </row>
        <row r="1428">
          <cell r="A1428">
            <v>158351</v>
          </cell>
          <cell r="B1428">
            <v>158351</v>
          </cell>
        </row>
        <row r="1429">
          <cell r="A1429">
            <v>158353</v>
          </cell>
          <cell r="B1429">
            <v>158353</v>
          </cell>
        </row>
        <row r="1430">
          <cell r="A1430">
            <v>158503</v>
          </cell>
          <cell r="B1430">
            <v>158503</v>
          </cell>
        </row>
        <row r="1431">
          <cell r="A1431">
            <v>115673</v>
          </cell>
          <cell r="B1431">
            <v>115673</v>
          </cell>
        </row>
        <row r="1432">
          <cell r="A1432">
            <v>158502</v>
          </cell>
          <cell r="B1432">
            <v>158502</v>
          </cell>
        </row>
        <row r="1433">
          <cell r="A1433">
            <v>114393</v>
          </cell>
          <cell r="B1433">
            <v>114393</v>
          </cell>
        </row>
        <row r="1434">
          <cell r="A1434">
            <v>158499</v>
          </cell>
          <cell r="B1434">
            <v>158499</v>
          </cell>
        </row>
        <row r="1435">
          <cell r="A1435">
            <v>119962</v>
          </cell>
          <cell r="B1435">
            <v>119962</v>
          </cell>
        </row>
        <row r="1436">
          <cell r="A1436">
            <v>148463</v>
          </cell>
          <cell r="B1436">
            <v>148463</v>
          </cell>
        </row>
        <row r="1437">
          <cell r="A1437">
            <v>158603</v>
          </cell>
          <cell r="B1437">
            <v>158603</v>
          </cell>
        </row>
        <row r="1438">
          <cell r="A1438">
            <v>135021</v>
          </cell>
          <cell r="B1438">
            <v>135021</v>
          </cell>
        </row>
        <row r="1439">
          <cell r="A1439">
            <v>158768</v>
          </cell>
          <cell r="B1439">
            <v>158768</v>
          </cell>
        </row>
        <row r="1440">
          <cell r="A1440">
            <v>158857</v>
          </cell>
          <cell r="B1440">
            <v>158857</v>
          </cell>
        </row>
        <row r="1441">
          <cell r="A1441">
            <v>158858</v>
          </cell>
          <cell r="B1441">
            <v>158858</v>
          </cell>
        </row>
        <row r="1442">
          <cell r="A1442">
            <v>158859</v>
          </cell>
          <cell r="B1442">
            <v>158859</v>
          </cell>
        </row>
        <row r="1443">
          <cell r="A1443">
            <v>124180</v>
          </cell>
          <cell r="B1443">
            <v>124180</v>
          </cell>
        </row>
        <row r="1444">
          <cell r="A1444">
            <v>158860</v>
          </cell>
          <cell r="B1444">
            <v>158860</v>
          </cell>
        </row>
        <row r="1445">
          <cell r="A1445">
            <v>158861</v>
          </cell>
          <cell r="B1445">
            <v>158861</v>
          </cell>
        </row>
        <row r="1446">
          <cell r="A1446">
            <v>158862</v>
          </cell>
          <cell r="B1446">
            <v>158862</v>
          </cell>
        </row>
        <row r="1447">
          <cell r="A1447">
            <v>158863</v>
          </cell>
          <cell r="B1447">
            <v>158863</v>
          </cell>
        </row>
        <row r="1448">
          <cell r="A1448">
            <v>158904</v>
          </cell>
          <cell r="B1448">
            <v>158904</v>
          </cell>
        </row>
        <row r="1449">
          <cell r="A1449">
            <v>158905</v>
          </cell>
          <cell r="B1449">
            <v>158905</v>
          </cell>
        </row>
        <row r="1450">
          <cell r="A1450">
            <v>141208</v>
          </cell>
          <cell r="B1450">
            <v>141208</v>
          </cell>
        </row>
        <row r="1451">
          <cell r="A1451">
            <v>159020</v>
          </cell>
          <cell r="B1451">
            <v>159020</v>
          </cell>
        </row>
        <row r="1452">
          <cell r="A1452">
            <v>159021</v>
          </cell>
          <cell r="B1452">
            <v>159021</v>
          </cell>
        </row>
        <row r="1453">
          <cell r="A1453">
            <v>159022</v>
          </cell>
          <cell r="B1453">
            <v>159022</v>
          </cell>
        </row>
        <row r="1454">
          <cell r="A1454">
            <v>159023</v>
          </cell>
          <cell r="B1454">
            <v>159023</v>
          </cell>
        </row>
        <row r="1455">
          <cell r="A1455">
            <v>129022</v>
          </cell>
          <cell r="B1455">
            <v>129022</v>
          </cell>
        </row>
        <row r="1456">
          <cell r="A1456">
            <v>159048</v>
          </cell>
          <cell r="B1456">
            <v>159048</v>
          </cell>
        </row>
        <row r="1457">
          <cell r="A1457">
            <v>119953</v>
          </cell>
          <cell r="B1457">
            <v>119953</v>
          </cell>
        </row>
        <row r="1458">
          <cell r="A1458">
            <v>159047</v>
          </cell>
          <cell r="B1458">
            <v>159047</v>
          </cell>
        </row>
        <row r="1459">
          <cell r="A1459">
            <v>131348</v>
          </cell>
          <cell r="B1459">
            <v>131348</v>
          </cell>
        </row>
        <row r="1460">
          <cell r="A1460">
            <v>107770</v>
          </cell>
          <cell r="B1460">
            <v>107770</v>
          </cell>
        </row>
        <row r="1461">
          <cell r="A1461">
            <v>159376</v>
          </cell>
          <cell r="B1461">
            <v>159376</v>
          </cell>
        </row>
        <row r="1462">
          <cell r="A1462">
            <v>159390</v>
          </cell>
          <cell r="B1462">
            <v>159390</v>
          </cell>
        </row>
        <row r="1463">
          <cell r="A1463">
            <v>159387</v>
          </cell>
          <cell r="B1463">
            <v>159387</v>
          </cell>
        </row>
        <row r="1464">
          <cell r="A1464">
            <v>159378</v>
          </cell>
          <cell r="B1464">
            <v>159378</v>
          </cell>
        </row>
        <row r="1465">
          <cell r="A1465">
            <v>123560</v>
          </cell>
          <cell r="B1465">
            <v>123560</v>
          </cell>
        </row>
        <row r="1466">
          <cell r="A1466">
            <v>121446</v>
          </cell>
          <cell r="B1466">
            <v>121446</v>
          </cell>
        </row>
        <row r="1467">
          <cell r="A1467">
            <v>159382</v>
          </cell>
          <cell r="B1467">
            <v>159382</v>
          </cell>
        </row>
        <row r="1468">
          <cell r="A1468">
            <v>159372</v>
          </cell>
          <cell r="B1468">
            <v>159372</v>
          </cell>
        </row>
        <row r="1469">
          <cell r="A1469">
            <v>118344</v>
          </cell>
          <cell r="B1469">
            <v>118344</v>
          </cell>
        </row>
        <row r="1470">
          <cell r="A1470">
            <v>159375</v>
          </cell>
          <cell r="B1470">
            <v>159375</v>
          </cell>
        </row>
        <row r="1471">
          <cell r="A1471">
            <v>159385</v>
          </cell>
          <cell r="B1471">
            <v>159385</v>
          </cell>
        </row>
        <row r="1472">
          <cell r="A1472">
            <v>159389</v>
          </cell>
          <cell r="B1472">
            <v>159389</v>
          </cell>
        </row>
        <row r="1473">
          <cell r="A1473">
            <v>159379</v>
          </cell>
          <cell r="B1473">
            <v>159379</v>
          </cell>
        </row>
        <row r="1474">
          <cell r="A1474">
            <v>159369</v>
          </cell>
          <cell r="B1474">
            <v>159369</v>
          </cell>
        </row>
        <row r="1475">
          <cell r="A1475">
            <v>159370</v>
          </cell>
          <cell r="B1475">
            <v>159370</v>
          </cell>
        </row>
        <row r="1476">
          <cell r="A1476">
            <v>146665</v>
          </cell>
          <cell r="B1476">
            <v>146665</v>
          </cell>
        </row>
        <row r="1477">
          <cell r="A1477">
            <v>159371</v>
          </cell>
          <cell r="B1477">
            <v>159371</v>
          </cell>
        </row>
        <row r="1478">
          <cell r="A1478">
            <v>159373</v>
          </cell>
          <cell r="B1478">
            <v>159373</v>
          </cell>
        </row>
        <row r="1479">
          <cell r="A1479">
            <v>159374</v>
          </cell>
          <cell r="B1479">
            <v>159374</v>
          </cell>
        </row>
        <row r="1480">
          <cell r="A1480">
            <v>159377</v>
          </cell>
          <cell r="B1480">
            <v>159377</v>
          </cell>
        </row>
        <row r="1481">
          <cell r="A1481">
            <v>159380</v>
          </cell>
          <cell r="B1481">
            <v>159380</v>
          </cell>
        </row>
        <row r="1482">
          <cell r="A1482">
            <v>159381</v>
          </cell>
          <cell r="B1482">
            <v>159381</v>
          </cell>
        </row>
        <row r="1483">
          <cell r="A1483">
            <v>159386</v>
          </cell>
          <cell r="B1483">
            <v>159386</v>
          </cell>
        </row>
        <row r="1484">
          <cell r="A1484">
            <v>158266</v>
          </cell>
          <cell r="B1484">
            <v>158266</v>
          </cell>
        </row>
        <row r="1485">
          <cell r="A1485">
            <v>159459</v>
          </cell>
          <cell r="B1485">
            <v>159459</v>
          </cell>
        </row>
        <row r="1486">
          <cell r="A1486">
            <v>159460</v>
          </cell>
          <cell r="B1486">
            <v>159460</v>
          </cell>
        </row>
        <row r="1487">
          <cell r="A1487">
            <v>159626</v>
          </cell>
          <cell r="B1487">
            <v>159626</v>
          </cell>
        </row>
        <row r="1488">
          <cell r="A1488">
            <v>159627</v>
          </cell>
          <cell r="B1488">
            <v>159627</v>
          </cell>
        </row>
        <row r="1489">
          <cell r="A1489">
            <v>114038</v>
          </cell>
          <cell r="B1489">
            <v>114038</v>
          </cell>
        </row>
        <row r="1490">
          <cell r="A1490">
            <v>117694</v>
          </cell>
          <cell r="B1490">
            <v>117694</v>
          </cell>
        </row>
        <row r="1491">
          <cell r="A1491">
            <v>159628</v>
          </cell>
          <cell r="B1491">
            <v>159628</v>
          </cell>
        </row>
        <row r="1492">
          <cell r="A1492">
            <v>159629</v>
          </cell>
          <cell r="B1492">
            <v>159629</v>
          </cell>
        </row>
        <row r="1493">
          <cell r="A1493">
            <v>159630</v>
          </cell>
          <cell r="B1493">
            <v>159630</v>
          </cell>
        </row>
        <row r="1494">
          <cell r="A1494">
            <v>159168</v>
          </cell>
          <cell r="B1494">
            <v>159168</v>
          </cell>
        </row>
        <row r="1495">
          <cell r="A1495">
            <v>159631</v>
          </cell>
          <cell r="B1495">
            <v>159631</v>
          </cell>
        </row>
        <row r="1496">
          <cell r="A1496">
            <v>159632</v>
          </cell>
          <cell r="B1496">
            <v>159632</v>
          </cell>
        </row>
        <row r="1497">
          <cell r="A1497">
            <v>147440</v>
          </cell>
          <cell r="B1497">
            <v>147440</v>
          </cell>
        </row>
        <row r="1498">
          <cell r="A1498">
            <v>159633</v>
          </cell>
          <cell r="B1498">
            <v>159633</v>
          </cell>
        </row>
        <row r="1499">
          <cell r="A1499">
            <v>159634</v>
          </cell>
          <cell r="B1499">
            <v>159634</v>
          </cell>
        </row>
        <row r="1500">
          <cell r="A1500">
            <v>159635</v>
          </cell>
          <cell r="B1500">
            <v>159635</v>
          </cell>
        </row>
        <row r="1501">
          <cell r="A1501">
            <v>159636</v>
          </cell>
          <cell r="B1501">
            <v>159636</v>
          </cell>
        </row>
        <row r="1502">
          <cell r="A1502">
            <v>123940</v>
          </cell>
          <cell r="B1502">
            <v>123940</v>
          </cell>
        </row>
        <row r="1503">
          <cell r="A1503">
            <v>159637</v>
          </cell>
          <cell r="B1503">
            <v>159637</v>
          </cell>
        </row>
        <row r="1504">
          <cell r="A1504">
            <v>159638</v>
          </cell>
          <cell r="B1504">
            <v>159638</v>
          </cell>
        </row>
        <row r="1505">
          <cell r="A1505">
            <v>159639</v>
          </cell>
          <cell r="B1505">
            <v>159639</v>
          </cell>
        </row>
        <row r="1506">
          <cell r="A1506">
            <v>122815</v>
          </cell>
          <cell r="B1506">
            <v>122815</v>
          </cell>
        </row>
        <row r="1507">
          <cell r="A1507">
            <v>123921</v>
          </cell>
          <cell r="B1507">
            <v>123921</v>
          </cell>
        </row>
        <row r="1508">
          <cell r="A1508">
            <v>132447</v>
          </cell>
          <cell r="B1508">
            <v>132447</v>
          </cell>
        </row>
        <row r="1509">
          <cell r="A1509">
            <v>124793</v>
          </cell>
          <cell r="B1509">
            <v>124793</v>
          </cell>
        </row>
        <row r="1510">
          <cell r="A1510">
            <v>121035</v>
          </cell>
          <cell r="B1510">
            <v>121035</v>
          </cell>
        </row>
        <row r="1511">
          <cell r="A1511">
            <v>120152</v>
          </cell>
          <cell r="B1511">
            <v>120152</v>
          </cell>
        </row>
        <row r="1512">
          <cell r="A1512">
            <v>121154</v>
          </cell>
          <cell r="B1512">
            <v>121154</v>
          </cell>
        </row>
        <row r="1513">
          <cell r="A1513">
            <v>122475</v>
          </cell>
          <cell r="B1513">
            <v>122475</v>
          </cell>
        </row>
        <row r="1514">
          <cell r="A1514">
            <v>119433</v>
          </cell>
          <cell r="B1514">
            <v>119433</v>
          </cell>
        </row>
        <row r="1515">
          <cell r="A1515">
            <v>116915</v>
          </cell>
          <cell r="B1515">
            <v>116915</v>
          </cell>
        </row>
        <row r="1516">
          <cell r="A1516">
            <v>121180</v>
          </cell>
          <cell r="B1516">
            <v>121180</v>
          </cell>
        </row>
        <row r="1517">
          <cell r="A1517">
            <v>122536</v>
          </cell>
          <cell r="B1517">
            <v>122536</v>
          </cell>
        </row>
        <row r="1518">
          <cell r="A1518">
            <v>120643</v>
          </cell>
          <cell r="B1518">
            <v>120643</v>
          </cell>
        </row>
        <row r="1519">
          <cell r="A1519">
            <v>120139</v>
          </cell>
          <cell r="B1519">
            <v>120139</v>
          </cell>
        </row>
        <row r="1520">
          <cell r="A1520">
            <v>158854</v>
          </cell>
          <cell r="B1520">
            <v>158854</v>
          </cell>
        </row>
        <row r="1521">
          <cell r="A1521">
            <v>159920</v>
          </cell>
          <cell r="B1521">
            <v>159920</v>
          </cell>
        </row>
        <row r="1522">
          <cell r="A1522">
            <v>159921</v>
          </cell>
          <cell r="B1522">
            <v>159921</v>
          </cell>
        </row>
        <row r="1523">
          <cell r="A1523">
            <v>159922</v>
          </cell>
          <cell r="B1523">
            <v>159922</v>
          </cell>
        </row>
        <row r="1524">
          <cell r="A1524">
            <v>159924</v>
          </cell>
          <cell r="B1524">
            <v>159924</v>
          </cell>
        </row>
        <row r="1525">
          <cell r="A1525">
            <v>159925</v>
          </cell>
          <cell r="B1525">
            <v>159925</v>
          </cell>
        </row>
        <row r="1526">
          <cell r="A1526">
            <v>107174</v>
          </cell>
          <cell r="B1526">
            <v>107174</v>
          </cell>
        </row>
        <row r="1527">
          <cell r="A1527">
            <v>159926</v>
          </cell>
          <cell r="B1527">
            <v>159926</v>
          </cell>
        </row>
        <row r="1528">
          <cell r="A1528">
            <v>159929</v>
          </cell>
          <cell r="B1528">
            <v>159929</v>
          </cell>
        </row>
        <row r="1529">
          <cell r="A1529">
            <v>159931</v>
          </cell>
          <cell r="B1529">
            <v>159931</v>
          </cell>
        </row>
        <row r="1530">
          <cell r="A1530">
            <v>143013</v>
          </cell>
          <cell r="B1530">
            <v>143013</v>
          </cell>
        </row>
        <row r="1531">
          <cell r="A1531">
            <v>120467</v>
          </cell>
          <cell r="B1531">
            <v>120467</v>
          </cell>
        </row>
        <row r="1532">
          <cell r="A1532">
            <v>159935</v>
          </cell>
          <cell r="B1532">
            <v>159935</v>
          </cell>
        </row>
        <row r="1533">
          <cell r="A1533">
            <v>157790</v>
          </cell>
          <cell r="B1533">
            <v>157790</v>
          </cell>
        </row>
        <row r="1534">
          <cell r="A1534">
            <v>157665</v>
          </cell>
          <cell r="B1534">
            <v>157665</v>
          </cell>
        </row>
        <row r="1535">
          <cell r="A1535">
            <v>156957</v>
          </cell>
          <cell r="B1535">
            <v>156957</v>
          </cell>
        </row>
        <row r="1536">
          <cell r="A1536">
            <v>159930</v>
          </cell>
          <cell r="B1536">
            <v>159930</v>
          </cell>
        </row>
        <row r="1537">
          <cell r="A1537">
            <v>159932</v>
          </cell>
          <cell r="B1537">
            <v>159932</v>
          </cell>
        </row>
        <row r="1538">
          <cell r="A1538">
            <v>159934</v>
          </cell>
          <cell r="B1538">
            <v>159934</v>
          </cell>
        </row>
        <row r="1539">
          <cell r="A1539">
            <v>126496</v>
          </cell>
          <cell r="B1539">
            <v>126496</v>
          </cell>
        </row>
        <row r="1540">
          <cell r="A1540">
            <v>143277</v>
          </cell>
          <cell r="B1540">
            <v>143277</v>
          </cell>
        </row>
        <row r="1541">
          <cell r="A1541">
            <v>160709</v>
          </cell>
          <cell r="B1541">
            <v>160709</v>
          </cell>
        </row>
        <row r="1542">
          <cell r="A1542">
            <v>160710</v>
          </cell>
          <cell r="B1542">
            <v>160710</v>
          </cell>
        </row>
        <row r="1543">
          <cell r="A1543">
            <v>160711</v>
          </cell>
          <cell r="B1543">
            <v>160711</v>
          </cell>
        </row>
        <row r="1544">
          <cell r="A1544">
            <v>142945</v>
          </cell>
          <cell r="B1544">
            <v>142945</v>
          </cell>
        </row>
        <row r="1545">
          <cell r="A1545">
            <v>160715</v>
          </cell>
          <cell r="B1545">
            <v>160715</v>
          </cell>
        </row>
        <row r="1546">
          <cell r="A1546">
            <v>160716</v>
          </cell>
          <cell r="B1546">
            <v>160716</v>
          </cell>
        </row>
        <row r="1547">
          <cell r="A1547">
            <v>134943</v>
          </cell>
          <cell r="B1547">
            <v>134943</v>
          </cell>
        </row>
        <row r="1548">
          <cell r="A1548">
            <v>160718</v>
          </cell>
          <cell r="B1548">
            <v>160718</v>
          </cell>
        </row>
        <row r="1549">
          <cell r="A1549">
            <v>133743</v>
          </cell>
          <cell r="B1549">
            <v>133743</v>
          </cell>
        </row>
        <row r="1550">
          <cell r="A1550">
            <v>160719</v>
          </cell>
          <cell r="B1550">
            <v>160719</v>
          </cell>
        </row>
        <row r="1551">
          <cell r="A1551">
            <v>134675</v>
          </cell>
          <cell r="B1551">
            <v>134675</v>
          </cell>
        </row>
        <row r="1552">
          <cell r="A1552">
            <v>146235</v>
          </cell>
          <cell r="B1552">
            <v>146235</v>
          </cell>
        </row>
        <row r="1553">
          <cell r="A1553">
            <v>160720</v>
          </cell>
          <cell r="B1553">
            <v>160720</v>
          </cell>
        </row>
        <row r="1554">
          <cell r="A1554">
            <v>160721</v>
          </cell>
          <cell r="B1554">
            <v>160721</v>
          </cell>
        </row>
        <row r="1555">
          <cell r="A1555">
            <v>160722</v>
          </cell>
          <cell r="B1555">
            <v>160722</v>
          </cell>
        </row>
        <row r="1556">
          <cell r="A1556">
            <v>141891</v>
          </cell>
          <cell r="B1556">
            <v>141891</v>
          </cell>
        </row>
        <row r="1557">
          <cell r="A1557">
            <v>142603</v>
          </cell>
          <cell r="B1557">
            <v>142603</v>
          </cell>
        </row>
        <row r="1558">
          <cell r="A1558">
            <v>160724</v>
          </cell>
          <cell r="B1558">
            <v>160724</v>
          </cell>
        </row>
        <row r="1559">
          <cell r="A1559">
            <v>120010</v>
          </cell>
          <cell r="B1559">
            <v>120010</v>
          </cell>
        </row>
        <row r="1560">
          <cell r="B1560">
            <v>130548</v>
          </cell>
        </row>
      </sheetData>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24"/>
  <sheetViews>
    <sheetView tabSelected="1" view="pageBreakPreview" zoomScaleNormal="100" zoomScaleSheetLayoutView="100" topLeftCell="B1" workbookViewId="0">
      <selection activeCell="Q12" sqref="Q12"/>
    </sheetView>
  </sheetViews>
  <sheetFormatPr defaultColWidth="4.25" defaultRowHeight="21.2" customHeight="1"/>
  <cols>
    <col min="1" max="1" width="4.25" style="89" hidden="1" customWidth="1"/>
    <col min="2" max="2" width="0.12962962962963" style="89" customWidth="1"/>
    <col min="3" max="8" width="3.12962962962963" style="145" customWidth="1"/>
    <col min="9" max="9" width="10.75" style="145" customWidth="1"/>
    <col min="10" max="10" width="8.12962962962963" style="145" customWidth="1"/>
    <col min="11" max="12" width="3.62962962962963" style="145" customWidth="1"/>
    <col min="13" max="13" width="10.3796296296296" style="145" customWidth="1"/>
    <col min="14" max="14" width="8.12962962962963" style="145" customWidth="1"/>
    <col min="15" max="16" width="3.62962962962963" style="145" customWidth="1"/>
    <col min="17" max="17" width="13.5" style="145" customWidth="1"/>
    <col min="18" max="18" width="8.12962962962963" style="145" customWidth="1"/>
    <col min="19" max="20" width="3.62962962962963" style="145" customWidth="1"/>
    <col min="21" max="21" width="13.75" style="89" customWidth="1"/>
    <col min="22" max="23" width="11.1296296296296" style="89" customWidth="1"/>
    <col min="24" max="16384" width="4.25" style="89"/>
  </cols>
  <sheetData>
    <row r="1" ht="24.95" customHeight="1" spans="3:20">
      <c r="C1" s="146" t="s">
        <v>0</v>
      </c>
      <c r="D1" s="146"/>
      <c r="E1" s="146"/>
      <c r="F1" s="146"/>
      <c r="G1" s="146"/>
      <c r="H1" s="146"/>
      <c r="I1" s="146"/>
      <c r="J1" s="146"/>
      <c r="K1" s="146"/>
      <c r="L1" s="146"/>
      <c r="M1" s="146"/>
      <c r="N1" s="146"/>
      <c r="O1" s="146"/>
      <c r="P1" s="146"/>
      <c r="Q1" s="146"/>
      <c r="R1" s="146"/>
      <c r="S1" s="146"/>
      <c r="T1" s="146"/>
    </row>
    <row r="2" ht="30" customHeight="1" spans="3:22">
      <c r="C2" s="147"/>
      <c r="D2" s="147"/>
      <c r="E2" s="147"/>
      <c r="F2" s="147"/>
      <c r="G2" s="147"/>
      <c r="H2" s="147"/>
      <c r="I2" s="147"/>
      <c r="J2" s="209">
        <v>43764</v>
      </c>
      <c r="K2" s="210"/>
      <c r="L2" s="210"/>
      <c r="M2" s="210"/>
      <c r="N2" s="211" t="s">
        <v>1</v>
      </c>
      <c r="O2" s="147"/>
      <c r="P2" s="212"/>
      <c r="Q2" s="254">
        <f>J2</f>
        <v>43764</v>
      </c>
      <c r="R2" s="254"/>
      <c r="S2" s="147"/>
      <c r="T2" s="212"/>
      <c r="U2" s="255"/>
      <c r="V2" s="255"/>
    </row>
    <row r="3" customHeight="1" spans="1:20">
      <c r="A3" s="148"/>
      <c r="B3" s="148"/>
      <c r="C3" s="149" t="s">
        <v>2</v>
      </c>
      <c r="D3" s="150" t="s">
        <v>3</v>
      </c>
      <c r="E3" s="150" t="s">
        <v>4</v>
      </c>
      <c r="F3" s="150" t="s">
        <v>5</v>
      </c>
      <c r="G3" s="150" t="s">
        <v>6</v>
      </c>
      <c r="H3" s="151" t="s">
        <v>7</v>
      </c>
      <c r="I3" s="213" t="s">
        <v>8</v>
      </c>
      <c r="J3" s="214"/>
      <c r="K3" s="214"/>
      <c r="L3" s="215"/>
      <c r="M3" s="213" t="s">
        <v>9</v>
      </c>
      <c r="N3" s="214"/>
      <c r="O3" s="214"/>
      <c r="P3" s="215"/>
      <c r="Q3" s="213" t="s">
        <v>10</v>
      </c>
      <c r="R3" s="214"/>
      <c r="S3" s="214"/>
      <c r="T3" s="215"/>
    </row>
    <row r="4" customHeight="1" spans="1:20">
      <c r="A4" s="148"/>
      <c r="B4" s="148"/>
      <c r="C4" s="152"/>
      <c r="D4" s="153"/>
      <c r="E4" s="153"/>
      <c r="F4" s="153"/>
      <c r="G4" s="153"/>
      <c r="H4" s="154"/>
      <c r="I4" s="216" t="s">
        <v>11</v>
      </c>
      <c r="J4" s="217" t="s">
        <v>12</v>
      </c>
      <c r="K4" s="217" t="s">
        <v>13</v>
      </c>
      <c r="L4" s="217" t="s">
        <v>14</v>
      </c>
      <c r="M4" s="216" t="s">
        <v>11</v>
      </c>
      <c r="N4" s="217" t="s">
        <v>12</v>
      </c>
      <c r="O4" s="217" t="s">
        <v>13</v>
      </c>
      <c r="P4" s="217" t="s">
        <v>14</v>
      </c>
      <c r="Q4" s="216" t="s">
        <v>11</v>
      </c>
      <c r="R4" s="217" t="s">
        <v>12</v>
      </c>
      <c r="S4" s="217" t="s">
        <v>13</v>
      </c>
      <c r="T4" s="256" t="s">
        <v>14</v>
      </c>
    </row>
    <row r="5" ht="22.5" customHeight="1" spans="1:20">
      <c r="A5" s="148"/>
      <c r="B5" s="148"/>
      <c r="C5" s="155" t="s">
        <v>15</v>
      </c>
      <c r="D5" s="156" t="s">
        <v>15</v>
      </c>
      <c r="E5" s="157" t="s">
        <v>16</v>
      </c>
      <c r="F5" s="156" t="s">
        <v>15</v>
      </c>
      <c r="G5" s="156" t="s">
        <v>15</v>
      </c>
      <c r="H5" s="158" t="s">
        <v>15</v>
      </c>
      <c r="I5" s="218"/>
      <c r="J5" s="219"/>
      <c r="K5" s="219"/>
      <c r="L5" s="220"/>
      <c r="M5" s="218"/>
      <c r="N5" s="219"/>
      <c r="O5" s="219"/>
      <c r="P5" s="220"/>
      <c r="Q5" s="218"/>
      <c r="R5" s="219"/>
      <c r="S5" s="219"/>
      <c r="T5" s="220"/>
    </row>
    <row r="6" ht="22.5" hidden="1" customHeight="1" spans="1:28">
      <c r="A6" s="148"/>
      <c r="B6" s="148"/>
      <c r="C6" s="159" t="s">
        <v>17</v>
      </c>
      <c r="D6" s="160" t="s">
        <v>16</v>
      </c>
      <c r="E6" s="161" t="s">
        <v>18</v>
      </c>
      <c r="F6" s="161" t="s">
        <v>17</v>
      </c>
      <c r="G6" s="161" t="s">
        <v>17</v>
      </c>
      <c r="H6" s="162" t="s">
        <v>17</v>
      </c>
      <c r="I6" s="221"/>
      <c r="J6" s="222"/>
      <c r="K6" s="222"/>
      <c r="L6" s="223"/>
      <c r="M6" s="221"/>
      <c r="N6" s="222"/>
      <c r="O6" s="222"/>
      <c r="P6" s="223"/>
      <c r="Q6" s="221"/>
      <c r="R6" s="222"/>
      <c r="S6" s="222"/>
      <c r="T6" s="223"/>
      <c r="U6" s="257" t="s">
        <v>19</v>
      </c>
      <c r="V6" s="257"/>
      <c r="W6" s="257"/>
      <c r="X6" s="258"/>
      <c r="Y6" s="258"/>
      <c r="Z6" s="258"/>
      <c r="AA6" s="258"/>
      <c r="AB6" s="148"/>
    </row>
    <row r="7" ht="22.5" hidden="1" customHeight="1" spans="1:23">
      <c r="A7" s="148"/>
      <c r="B7" s="148"/>
      <c r="C7" s="163" t="s">
        <v>18</v>
      </c>
      <c r="D7" s="164" t="s">
        <v>18</v>
      </c>
      <c r="E7" s="165" t="s">
        <v>16</v>
      </c>
      <c r="F7" s="166" t="s">
        <v>18</v>
      </c>
      <c r="G7" s="166" t="s">
        <v>18</v>
      </c>
      <c r="H7" s="167" t="s">
        <v>18</v>
      </c>
      <c r="I7" s="224"/>
      <c r="J7" s="225"/>
      <c r="K7" s="225"/>
      <c r="L7" s="226"/>
      <c r="M7" s="224"/>
      <c r="N7" s="225"/>
      <c r="O7" s="225"/>
      <c r="P7" s="226"/>
      <c r="Q7" s="224"/>
      <c r="R7" s="225"/>
      <c r="S7" s="225"/>
      <c r="T7" s="226"/>
      <c r="U7" s="257"/>
      <c r="V7" s="257"/>
      <c r="W7" s="257"/>
    </row>
    <row r="8" ht="22.5" customHeight="1" spans="1:29">
      <c r="A8" s="148"/>
      <c r="B8" s="148"/>
      <c r="C8" s="168" t="s">
        <v>17</v>
      </c>
      <c r="D8" s="169" t="s">
        <v>16</v>
      </c>
      <c r="E8" s="170" t="s">
        <v>17</v>
      </c>
      <c r="F8" s="171" t="s">
        <v>17</v>
      </c>
      <c r="G8" s="171" t="s">
        <v>17</v>
      </c>
      <c r="H8" s="172" t="s">
        <v>17</v>
      </c>
      <c r="I8" s="227" t="s">
        <v>20</v>
      </c>
      <c r="J8" s="228" t="s">
        <v>20</v>
      </c>
      <c r="K8" s="229" t="s">
        <v>20</v>
      </c>
      <c r="L8" s="230"/>
      <c r="M8" s="227" t="s">
        <v>20</v>
      </c>
      <c r="N8" s="228" t="s">
        <v>20</v>
      </c>
      <c r="O8" s="229" t="s">
        <v>20</v>
      </c>
      <c r="P8" s="231"/>
      <c r="Q8" s="227" t="s">
        <v>20</v>
      </c>
      <c r="R8" s="228" t="s">
        <v>20</v>
      </c>
      <c r="S8" s="229" t="s">
        <v>20</v>
      </c>
      <c r="T8" s="231"/>
      <c r="U8" s="259"/>
      <c r="V8" s="259"/>
      <c r="W8" s="260"/>
      <c r="X8" s="260"/>
      <c r="Y8" s="264"/>
      <c r="Z8" s="264"/>
      <c r="AA8" s="264"/>
      <c r="AB8" s="264"/>
      <c r="AC8" s="264"/>
    </row>
    <row r="9" ht="22.5" customHeight="1" spans="1:29">
      <c r="A9" s="148"/>
      <c r="B9" s="148"/>
      <c r="C9" s="173" t="s">
        <v>17</v>
      </c>
      <c r="D9" s="171" t="s">
        <v>17</v>
      </c>
      <c r="E9" s="174" t="s">
        <v>16</v>
      </c>
      <c r="F9" s="175" t="s">
        <v>17</v>
      </c>
      <c r="G9" s="171" t="s">
        <v>17</v>
      </c>
      <c r="H9" s="172" t="s">
        <v>17</v>
      </c>
      <c r="I9" s="227">
        <v>133776</v>
      </c>
      <c r="J9" s="228" t="s">
        <v>21</v>
      </c>
      <c r="K9" s="229" t="s">
        <v>22</v>
      </c>
      <c r="L9" s="230" t="s">
        <v>23</v>
      </c>
      <c r="M9" s="227">
        <v>132849</v>
      </c>
      <c r="N9" s="228" t="s">
        <v>24</v>
      </c>
      <c r="O9" s="229" t="s">
        <v>25</v>
      </c>
      <c r="P9" s="231" t="s">
        <v>23</v>
      </c>
      <c r="Q9" s="227">
        <v>130438</v>
      </c>
      <c r="R9" s="228" t="s">
        <v>26</v>
      </c>
      <c r="S9" s="229" t="s">
        <v>27</v>
      </c>
      <c r="T9" s="231" t="s">
        <v>28</v>
      </c>
      <c r="U9" s="204">
        <v>130343</v>
      </c>
      <c r="V9" s="204" t="s">
        <v>29</v>
      </c>
      <c r="W9" s="204" t="s">
        <v>30</v>
      </c>
      <c r="X9" s="204"/>
      <c r="Y9" s="264"/>
      <c r="Z9" s="264"/>
      <c r="AA9" s="264"/>
      <c r="AB9" s="264"/>
      <c r="AC9" s="264"/>
    </row>
    <row r="10" ht="22.5" customHeight="1" spans="1:29">
      <c r="A10" s="148"/>
      <c r="B10" s="148"/>
      <c r="C10" s="176" t="s">
        <v>17</v>
      </c>
      <c r="D10" s="177" t="s">
        <v>17</v>
      </c>
      <c r="E10" s="178" t="s">
        <v>17</v>
      </c>
      <c r="F10" s="174" t="s">
        <v>16</v>
      </c>
      <c r="G10" s="171" t="s">
        <v>17</v>
      </c>
      <c r="H10" s="172" t="s">
        <v>17</v>
      </c>
      <c r="I10" s="227"/>
      <c r="J10" s="228"/>
      <c r="K10" s="229"/>
      <c r="L10" s="230"/>
      <c r="M10" s="227"/>
      <c r="N10" s="228"/>
      <c r="O10" s="229"/>
      <c r="P10" s="231"/>
      <c r="Q10" s="227"/>
      <c r="R10" s="228"/>
      <c r="S10" s="229"/>
      <c r="T10" s="231"/>
      <c r="U10" s="204"/>
      <c r="V10" s="204"/>
      <c r="W10" s="204"/>
      <c r="X10" s="204"/>
      <c r="Y10" s="265"/>
      <c r="Z10" s="264"/>
      <c r="AA10" s="264"/>
      <c r="AB10" s="264"/>
      <c r="AC10" s="264"/>
    </row>
    <row r="11" ht="22.5" customHeight="1" spans="1:29">
      <c r="A11" s="148"/>
      <c r="B11" s="148"/>
      <c r="C11" s="179" t="s">
        <v>22</v>
      </c>
      <c r="D11" s="160" t="s">
        <v>16</v>
      </c>
      <c r="E11" s="180" t="s">
        <v>22</v>
      </c>
      <c r="F11" s="180" t="s">
        <v>22</v>
      </c>
      <c r="G11" s="180" t="s">
        <v>22</v>
      </c>
      <c r="H11" s="181" t="s">
        <v>22</v>
      </c>
      <c r="I11" s="227"/>
      <c r="J11" s="228"/>
      <c r="K11" s="229"/>
      <c r="L11" s="230"/>
      <c r="M11" s="227"/>
      <c r="N11" s="228"/>
      <c r="O11" s="229"/>
      <c r="P11" s="231"/>
      <c r="Q11" s="227"/>
      <c r="R11" s="228"/>
      <c r="S11" s="229"/>
      <c r="T11" s="231"/>
      <c r="U11" s="261" t="s">
        <v>31</v>
      </c>
      <c r="V11" s="261"/>
      <c r="W11" s="261"/>
      <c r="X11" s="261"/>
      <c r="Y11" s="261"/>
      <c r="Z11" s="261"/>
      <c r="AA11" s="261"/>
      <c r="AB11" s="261"/>
      <c r="AC11" s="261"/>
    </row>
    <row r="12" ht="22.5" customHeight="1" spans="1:29">
      <c r="A12" s="148"/>
      <c r="B12" s="148"/>
      <c r="C12" s="182" t="s">
        <v>22</v>
      </c>
      <c r="D12" s="171" t="s">
        <v>22</v>
      </c>
      <c r="E12" s="174" t="s">
        <v>16</v>
      </c>
      <c r="F12" s="171" t="s">
        <v>22</v>
      </c>
      <c r="G12" s="171" t="s">
        <v>22</v>
      </c>
      <c r="H12" s="172" t="s">
        <v>22</v>
      </c>
      <c r="I12" s="227"/>
      <c r="J12" s="228"/>
      <c r="K12" s="229"/>
      <c r="L12" s="230"/>
      <c r="M12" s="227"/>
      <c r="N12" s="228"/>
      <c r="O12" s="229"/>
      <c r="P12" s="231"/>
      <c r="Q12" s="227"/>
      <c r="R12" s="228"/>
      <c r="S12" s="229"/>
      <c r="T12" s="231"/>
      <c r="U12" s="261" t="s">
        <v>32</v>
      </c>
      <c r="V12" s="261"/>
      <c r="W12" s="261"/>
      <c r="X12" s="261"/>
      <c r="Y12" s="261"/>
      <c r="Z12" s="261"/>
      <c r="AA12" s="261"/>
      <c r="AB12" s="261"/>
      <c r="AC12" s="261"/>
    </row>
    <row r="13" ht="22.5" customHeight="1" spans="1:29">
      <c r="A13" s="148"/>
      <c r="B13" s="148"/>
      <c r="C13" s="182" t="s">
        <v>22</v>
      </c>
      <c r="D13" s="171" t="s">
        <v>22</v>
      </c>
      <c r="E13" s="171" t="s">
        <v>22</v>
      </c>
      <c r="F13" s="174" t="s">
        <v>16</v>
      </c>
      <c r="G13" s="171" t="s">
        <v>22</v>
      </c>
      <c r="H13" s="172" t="s">
        <v>22</v>
      </c>
      <c r="I13" s="227"/>
      <c r="J13" s="228"/>
      <c r="K13" s="229"/>
      <c r="L13" s="230"/>
      <c r="M13" s="227"/>
      <c r="N13" s="228"/>
      <c r="O13" s="229"/>
      <c r="P13" s="231"/>
      <c r="Q13" s="227"/>
      <c r="R13" s="228"/>
      <c r="S13" s="229"/>
      <c r="T13" s="231"/>
      <c r="U13" s="262" t="s">
        <v>33</v>
      </c>
      <c r="V13" s="263"/>
      <c r="W13" s="263"/>
      <c r="X13" s="263"/>
      <c r="Y13" s="263"/>
      <c r="Z13" s="263"/>
      <c r="AA13" s="263"/>
      <c r="AB13" s="263"/>
      <c r="AC13" s="263"/>
    </row>
    <row r="14" ht="22.5" customHeight="1" spans="1:29">
      <c r="A14" s="148"/>
      <c r="B14" s="148"/>
      <c r="C14" s="183" t="s">
        <v>22</v>
      </c>
      <c r="D14" s="178" t="s">
        <v>22</v>
      </c>
      <c r="E14" s="178" t="s">
        <v>22</v>
      </c>
      <c r="F14" s="178" t="s">
        <v>22</v>
      </c>
      <c r="G14" s="165" t="s">
        <v>16</v>
      </c>
      <c r="H14" s="184" t="s">
        <v>22</v>
      </c>
      <c r="I14" s="227">
        <v>130392</v>
      </c>
      <c r="J14" s="228" t="s">
        <v>34</v>
      </c>
      <c r="K14" s="229" t="s">
        <v>18</v>
      </c>
      <c r="L14" s="230" t="s">
        <v>23</v>
      </c>
      <c r="M14" s="227">
        <v>115990</v>
      </c>
      <c r="N14" s="228" t="s">
        <v>35</v>
      </c>
      <c r="O14" s="229" t="s">
        <v>25</v>
      </c>
      <c r="P14" s="231" t="s">
        <v>36</v>
      </c>
      <c r="Q14" s="227">
        <v>130443</v>
      </c>
      <c r="R14" s="228" t="s">
        <v>37</v>
      </c>
      <c r="S14" s="229" t="s">
        <v>38</v>
      </c>
      <c r="T14" s="231" t="s">
        <v>36</v>
      </c>
      <c r="U14" s="262" t="s">
        <v>39</v>
      </c>
      <c r="V14" s="263"/>
      <c r="W14" s="263"/>
      <c r="X14" s="263"/>
      <c r="Y14" s="263"/>
      <c r="Z14" s="263"/>
      <c r="AA14" s="263"/>
      <c r="AB14" s="263"/>
      <c r="AC14" s="263"/>
    </row>
    <row r="15" ht="22.5" customHeight="1" spans="1:29">
      <c r="A15" s="148"/>
      <c r="B15" s="148"/>
      <c r="C15" s="179" t="s">
        <v>27</v>
      </c>
      <c r="D15" s="160" t="s">
        <v>16</v>
      </c>
      <c r="E15" s="180" t="s">
        <v>27</v>
      </c>
      <c r="F15" s="180" t="s">
        <v>27</v>
      </c>
      <c r="G15" s="180" t="s">
        <v>27</v>
      </c>
      <c r="H15" s="185" t="s">
        <v>27</v>
      </c>
      <c r="I15" s="227"/>
      <c r="J15" s="228"/>
      <c r="K15" s="229"/>
      <c r="L15" s="230"/>
      <c r="M15" s="227"/>
      <c r="N15" s="228"/>
      <c r="O15" s="229"/>
      <c r="P15" s="231"/>
      <c r="Q15" s="227"/>
      <c r="R15" s="228"/>
      <c r="S15" s="229"/>
      <c r="T15" s="231"/>
      <c r="U15" s="264"/>
      <c r="V15" s="264"/>
      <c r="W15" s="264"/>
      <c r="X15" s="264"/>
      <c r="Y15" s="264"/>
      <c r="Z15" s="264"/>
      <c r="AA15" s="264"/>
      <c r="AB15" s="264"/>
      <c r="AC15" s="264"/>
    </row>
    <row r="16" ht="22.5" customHeight="1" spans="1:29">
      <c r="A16" s="148"/>
      <c r="B16" s="148"/>
      <c r="C16" s="182" t="s">
        <v>27</v>
      </c>
      <c r="D16" s="171" t="s">
        <v>27</v>
      </c>
      <c r="E16" s="174" t="s">
        <v>16</v>
      </c>
      <c r="F16" s="171" t="s">
        <v>27</v>
      </c>
      <c r="G16" s="171" t="s">
        <v>27</v>
      </c>
      <c r="H16" s="186" t="s">
        <v>27</v>
      </c>
      <c r="I16" s="227"/>
      <c r="J16" s="228"/>
      <c r="K16" s="229"/>
      <c r="L16" s="230"/>
      <c r="M16" s="227"/>
      <c r="N16" s="228"/>
      <c r="O16" s="229"/>
      <c r="P16" s="231"/>
      <c r="Q16" s="227"/>
      <c r="R16" s="228"/>
      <c r="S16" s="229"/>
      <c r="T16" s="231"/>
      <c r="U16" s="264"/>
      <c r="V16" s="264"/>
      <c r="W16" s="264"/>
      <c r="X16" s="264"/>
      <c r="Y16" s="264"/>
      <c r="Z16" s="264"/>
      <c r="AA16" s="264"/>
      <c r="AB16" s="264"/>
      <c r="AC16" s="264"/>
    </row>
    <row r="17" ht="22.5" customHeight="1" spans="1:29">
      <c r="A17" s="148"/>
      <c r="B17" s="148"/>
      <c r="C17" s="183" t="s">
        <v>27</v>
      </c>
      <c r="D17" s="178" t="s">
        <v>27</v>
      </c>
      <c r="E17" s="178" t="s">
        <v>27</v>
      </c>
      <c r="F17" s="165" t="s">
        <v>16</v>
      </c>
      <c r="G17" s="178" t="s">
        <v>27</v>
      </c>
      <c r="H17" s="184" t="s">
        <v>27</v>
      </c>
      <c r="I17" s="227">
        <v>133821</v>
      </c>
      <c r="J17" s="228" t="s">
        <v>40</v>
      </c>
      <c r="K17" s="229" t="s">
        <v>18</v>
      </c>
      <c r="L17" s="230" t="s">
        <v>36</v>
      </c>
      <c r="M17" s="227">
        <v>130343</v>
      </c>
      <c r="N17" s="228" t="s">
        <v>29</v>
      </c>
      <c r="O17" s="229" t="s">
        <v>25</v>
      </c>
      <c r="P17" s="231" t="s">
        <v>28</v>
      </c>
      <c r="Q17" s="227">
        <v>130413</v>
      </c>
      <c r="R17" s="228" t="s">
        <v>41</v>
      </c>
      <c r="S17" s="229" t="s">
        <v>38</v>
      </c>
      <c r="T17" s="231" t="s">
        <v>28</v>
      </c>
      <c r="U17" s="264"/>
      <c r="V17" s="264"/>
      <c r="W17" s="264"/>
      <c r="X17" s="264"/>
      <c r="Y17" s="264"/>
      <c r="Z17" s="264"/>
      <c r="AA17" s="264"/>
      <c r="AB17" s="264"/>
      <c r="AC17" s="264"/>
    </row>
    <row r="18" ht="22.5" customHeight="1" spans="1:29">
      <c r="A18" s="148"/>
      <c r="B18" s="148"/>
      <c r="C18" s="187" t="s">
        <v>25</v>
      </c>
      <c r="D18" s="177" t="s">
        <v>25</v>
      </c>
      <c r="E18" s="177" t="s">
        <v>25</v>
      </c>
      <c r="F18" s="177" t="s">
        <v>25</v>
      </c>
      <c r="G18" s="177" t="s">
        <v>25</v>
      </c>
      <c r="H18" s="188" t="s">
        <v>16</v>
      </c>
      <c r="I18" s="227">
        <v>130371</v>
      </c>
      <c r="J18" s="228" t="s">
        <v>42</v>
      </c>
      <c r="K18" s="229" t="s">
        <v>22</v>
      </c>
      <c r="L18" s="230" t="s">
        <v>23</v>
      </c>
      <c r="M18" s="227">
        <v>130406</v>
      </c>
      <c r="N18" s="228" t="s">
        <v>43</v>
      </c>
      <c r="O18" s="229" t="s">
        <v>17</v>
      </c>
      <c r="P18" s="231" t="s">
        <v>23</v>
      </c>
      <c r="Q18" s="227">
        <v>159482</v>
      </c>
      <c r="R18" s="228" t="s">
        <v>44</v>
      </c>
      <c r="S18" s="229" t="s">
        <v>27</v>
      </c>
      <c r="T18" s="231" t="s">
        <v>23</v>
      </c>
      <c r="U18" s="264"/>
      <c r="V18" s="264"/>
      <c r="W18" s="264"/>
      <c r="X18" s="264"/>
      <c r="Y18" s="264"/>
      <c r="Z18" s="264"/>
      <c r="AA18" s="264"/>
      <c r="AB18" s="264"/>
      <c r="AC18" s="264"/>
    </row>
    <row r="19" ht="22.5" customHeight="1" spans="1:29">
      <c r="A19" s="148"/>
      <c r="B19" s="148"/>
      <c r="C19" s="189" t="s">
        <v>45</v>
      </c>
      <c r="D19" s="190" t="s">
        <v>45</v>
      </c>
      <c r="E19" s="190" t="s">
        <v>45</v>
      </c>
      <c r="F19" s="191" t="s">
        <v>16</v>
      </c>
      <c r="G19" s="190" t="s">
        <v>45</v>
      </c>
      <c r="H19" s="192" t="s">
        <v>45</v>
      </c>
      <c r="I19" s="218"/>
      <c r="J19" s="219"/>
      <c r="K19" s="219"/>
      <c r="L19" s="220"/>
      <c r="M19" s="218"/>
      <c r="N19" s="219"/>
      <c r="O19" s="219"/>
      <c r="P19" s="220"/>
      <c r="Q19" s="218"/>
      <c r="R19" s="219"/>
      <c r="S19" s="219"/>
      <c r="T19" s="220"/>
      <c r="U19" s="264"/>
      <c r="V19" s="264"/>
      <c r="W19" s="264"/>
      <c r="X19" s="264"/>
      <c r="Y19" s="264"/>
      <c r="Z19" s="264"/>
      <c r="AA19" s="264"/>
      <c r="AB19" s="264"/>
      <c r="AC19" s="264"/>
    </row>
    <row r="20" ht="22.5" customHeight="1" spans="1:29">
      <c r="A20" s="148"/>
      <c r="B20" s="148"/>
      <c r="C20" s="193" t="s">
        <v>16</v>
      </c>
      <c r="D20" s="194" t="s">
        <v>46</v>
      </c>
      <c r="E20" s="194" t="s">
        <v>46</v>
      </c>
      <c r="F20" s="194" t="s">
        <v>46</v>
      </c>
      <c r="G20" s="194" t="s">
        <v>46</v>
      </c>
      <c r="H20" s="195" t="s">
        <v>46</v>
      </c>
      <c r="I20" s="232"/>
      <c r="J20" s="233"/>
      <c r="K20" s="233"/>
      <c r="L20" s="234"/>
      <c r="M20" s="232"/>
      <c r="N20" s="233"/>
      <c r="O20" s="233"/>
      <c r="P20" s="234"/>
      <c r="Q20" s="232"/>
      <c r="R20" s="233"/>
      <c r="S20" s="233"/>
      <c r="T20" s="234"/>
      <c r="U20" s="264"/>
      <c r="V20" s="264"/>
      <c r="W20" s="264"/>
      <c r="X20" s="264"/>
      <c r="Y20" s="264"/>
      <c r="Z20" s="264"/>
      <c r="AA20" s="264"/>
      <c r="AB20" s="264"/>
      <c r="AC20" s="264"/>
    </row>
    <row r="21" ht="22.5" customHeight="1" spans="1:29">
      <c r="A21" s="148"/>
      <c r="B21" s="148"/>
      <c r="C21" s="196" t="s">
        <v>46</v>
      </c>
      <c r="D21" s="197" t="s">
        <v>16</v>
      </c>
      <c r="E21" s="198" t="s">
        <v>46</v>
      </c>
      <c r="F21" s="198" t="s">
        <v>46</v>
      </c>
      <c r="G21" s="198" t="s">
        <v>46</v>
      </c>
      <c r="H21" s="199" t="s">
        <v>46</v>
      </c>
      <c r="I21" s="218"/>
      <c r="J21" s="219"/>
      <c r="K21" s="219"/>
      <c r="L21" s="220"/>
      <c r="M21" s="218"/>
      <c r="N21" s="219"/>
      <c r="O21" s="219"/>
      <c r="P21" s="220"/>
      <c r="Q21" s="218"/>
      <c r="R21" s="219"/>
      <c r="S21" s="219"/>
      <c r="T21" s="220"/>
      <c r="U21" s="264"/>
      <c r="V21" s="264"/>
      <c r="W21" s="264"/>
      <c r="X21" s="264"/>
      <c r="Y21" s="264"/>
      <c r="Z21" s="264"/>
      <c r="AA21" s="264"/>
      <c r="AB21" s="264"/>
      <c r="AC21" s="264"/>
    </row>
    <row r="22" ht="22.5" hidden="1" customHeight="1" spans="3:29">
      <c r="C22" s="200" t="s">
        <v>47</v>
      </c>
      <c r="D22" s="201" t="s">
        <v>47</v>
      </c>
      <c r="E22" s="201" t="s">
        <v>47</v>
      </c>
      <c r="F22" s="201" t="s">
        <v>47</v>
      </c>
      <c r="G22" s="202" t="s">
        <v>16</v>
      </c>
      <c r="H22" s="203" t="s">
        <v>47</v>
      </c>
      <c r="I22" s="235"/>
      <c r="J22" s="236"/>
      <c r="K22" s="236"/>
      <c r="L22" s="237"/>
      <c r="M22" s="235"/>
      <c r="N22" s="236"/>
      <c r="O22" s="236"/>
      <c r="P22" s="237"/>
      <c r="Q22" s="235"/>
      <c r="R22" s="236"/>
      <c r="S22" s="236"/>
      <c r="T22" s="237"/>
      <c r="U22" s="264"/>
      <c r="V22" s="264"/>
      <c r="W22" s="264"/>
      <c r="X22" s="264"/>
      <c r="Y22" s="264"/>
      <c r="Z22" s="264"/>
      <c r="AA22" s="264"/>
      <c r="AB22" s="264"/>
      <c r="AC22" s="264"/>
    </row>
    <row r="23" ht="22.5" customHeight="1" spans="3:29">
      <c r="C23" s="204"/>
      <c r="D23" s="204"/>
      <c r="E23" s="204"/>
      <c r="F23" s="204"/>
      <c r="G23" s="204"/>
      <c r="H23" s="204"/>
      <c r="U23" s="264"/>
      <c r="V23" s="264"/>
      <c r="W23" s="264"/>
      <c r="X23" s="264"/>
      <c r="Y23" s="264"/>
      <c r="Z23" s="264"/>
      <c r="AA23" s="264"/>
      <c r="AB23" s="264"/>
      <c r="AC23" s="264"/>
    </row>
    <row r="24" customHeight="1" spans="3:29">
      <c r="C24" s="205" t="s">
        <v>48</v>
      </c>
      <c r="D24" s="206"/>
      <c r="E24" s="206"/>
      <c r="F24" s="206"/>
      <c r="G24" s="206"/>
      <c r="H24" s="207"/>
      <c r="I24" s="238" t="s">
        <v>49</v>
      </c>
      <c r="J24" s="239"/>
      <c r="K24" s="239"/>
      <c r="L24" s="240"/>
      <c r="M24" s="241"/>
      <c r="P24" s="242"/>
      <c r="Q24" s="238" t="s">
        <v>50</v>
      </c>
      <c r="R24" s="239"/>
      <c r="S24" s="239"/>
      <c r="T24" s="240"/>
      <c r="U24" s="265" t="s">
        <v>51</v>
      </c>
      <c r="V24" s="264"/>
      <c r="W24" s="264"/>
      <c r="X24" s="264"/>
      <c r="Y24" s="264"/>
      <c r="Z24" s="264"/>
      <c r="AA24" s="264"/>
      <c r="AB24" s="264"/>
      <c r="AC24" s="264"/>
    </row>
    <row r="25" customHeight="1" spans="3:29">
      <c r="C25" s="206"/>
      <c r="D25" s="206"/>
      <c r="E25" s="206"/>
      <c r="F25" s="206"/>
      <c r="G25" s="206"/>
      <c r="H25" s="208"/>
      <c r="I25" s="243" t="s">
        <v>11</v>
      </c>
      <c r="J25" s="244" t="s">
        <v>12</v>
      </c>
      <c r="K25" s="244" t="s">
        <v>13</v>
      </c>
      <c r="L25" s="245" t="s">
        <v>14</v>
      </c>
      <c r="M25" s="221"/>
      <c r="N25" s="222"/>
      <c r="O25" s="222"/>
      <c r="P25" s="223"/>
      <c r="Q25" s="243" t="s">
        <v>11</v>
      </c>
      <c r="R25" s="244" t="s">
        <v>12</v>
      </c>
      <c r="S25" s="244" t="s">
        <v>13</v>
      </c>
      <c r="T25" s="245" t="s">
        <v>14</v>
      </c>
      <c r="U25" s="266" t="s">
        <v>52</v>
      </c>
      <c r="V25" s="267"/>
      <c r="W25" s="264"/>
      <c r="X25" s="264"/>
      <c r="Y25" s="264"/>
      <c r="Z25" s="264"/>
      <c r="AA25" s="264"/>
      <c r="AB25" s="264"/>
      <c r="AC25" s="264"/>
    </row>
    <row r="26" ht="22.5" customHeight="1" spans="3:29">
      <c r="C26" s="206"/>
      <c r="D26" s="206"/>
      <c r="E26" s="206"/>
      <c r="F26" s="206"/>
      <c r="G26" s="206"/>
      <c r="H26" s="208"/>
      <c r="I26" s="227">
        <v>130410</v>
      </c>
      <c r="J26" s="228" t="s">
        <v>53</v>
      </c>
      <c r="K26" s="229" t="s">
        <v>54</v>
      </c>
      <c r="L26" s="231" t="s">
        <v>28</v>
      </c>
      <c r="M26" s="246"/>
      <c r="N26" s="247"/>
      <c r="O26" s="247"/>
      <c r="P26" s="248"/>
      <c r="Q26" s="227"/>
      <c r="R26" s="228"/>
      <c r="S26" s="229"/>
      <c r="T26" s="231"/>
      <c r="V26" s="267"/>
      <c r="W26" s="264"/>
      <c r="X26" s="264"/>
      <c r="Y26" s="264"/>
      <c r="Z26" s="264"/>
      <c r="AA26" s="264"/>
      <c r="AB26" s="264"/>
      <c r="AC26" s="264"/>
    </row>
    <row r="27" ht="22.5" customHeight="1" spans="3:29">
      <c r="C27" s="206"/>
      <c r="D27" s="206"/>
      <c r="E27" s="206"/>
      <c r="F27" s="206"/>
      <c r="G27" s="206"/>
      <c r="H27" s="208"/>
      <c r="I27" s="227">
        <v>130425</v>
      </c>
      <c r="J27" s="228" t="s">
        <v>55</v>
      </c>
      <c r="K27" s="229" t="s">
        <v>54</v>
      </c>
      <c r="L27" s="248"/>
      <c r="M27" s="246"/>
      <c r="N27" s="247"/>
      <c r="O27" s="247"/>
      <c r="P27" s="248"/>
      <c r="Q27" s="227"/>
      <c r="R27" s="228"/>
      <c r="S27" s="229"/>
      <c r="T27" s="248"/>
      <c r="U27" s="268"/>
      <c r="V27" s="267"/>
      <c r="W27" s="264"/>
      <c r="X27" s="264"/>
      <c r="Y27" s="264"/>
      <c r="Z27" s="264"/>
      <c r="AA27" s="264"/>
      <c r="AB27" s="264"/>
      <c r="AC27" s="264"/>
    </row>
    <row r="28" ht="22.5" customHeight="1" spans="3:29">
      <c r="C28" s="206"/>
      <c r="D28" s="206"/>
      <c r="E28" s="206"/>
      <c r="F28" s="206"/>
      <c r="G28" s="206"/>
      <c r="H28" s="208"/>
      <c r="I28" s="246"/>
      <c r="J28" s="247"/>
      <c r="K28" s="247"/>
      <c r="L28" s="248"/>
      <c r="M28" s="246"/>
      <c r="N28" s="247"/>
      <c r="O28" s="247"/>
      <c r="P28" s="248"/>
      <c r="Q28" s="227"/>
      <c r="R28" s="228"/>
      <c r="S28" s="229"/>
      <c r="T28" s="231"/>
      <c r="V28" s="267"/>
      <c r="W28" s="264"/>
      <c r="X28" s="264"/>
      <c r="Y28" s="264"/>
      <c r="Z28" s="264"/>
      <c r="AA28" s="264"/>
      <c r="AB28" s="264"/>
      <c r="AC28" s="264"/>
    </row>
    <row r="29" ht="22.5" customHeight="1" spans="3:29">
      <c r="C29" s="206"/>
      <c r="D29" s="206"/>
      <c r="E29" s="206"/>
      <c r="F29" s="206"/>
      <c r="G29" s="206"/>
      <c r="H29" s="208"/>
      <c r="I29" s="246"/>
      <c r="J29" s="247"/>
      <c r="K29" s="247"/>
      <c r="L29" s="248"/>
      <c r="M29" s="246"/>
      <c r="N29" s="247"/>
      <c r="O29" s="247"/>
      <c r="P29" s="248"/>
      <c r="Q29" s="227"/>
      <c r="R29" s="228"/>
      <c r="S29" s="229"/>
      <c r="T29" s="248"/>
      <c r="V29" s="264"/>
      <c r="W29" s="264"/>
      <c r="X29" s="264"/>
      <c r="Y29" s="264"/>
      <c r="Z29" s="264"/>
      <c r="AA29" s="264"/>
      <c r="AB29" s="264"/>
      <c r="AC29" s="264"/>
    </row>
    <row r="30" ht="22.5" customHeight="1" spans="3:29">
      <c r="C30" s="206"/>
      <c r="D30" s="206"/>
      <c r="E30" s="206"/>
      <c r="F30" s="206"/>
      <c r="G30" s="206"/>
      <c r="H30" s="208"/>
      <c r="I30" s="246"/>
      <c r="J30" s="247"/>
      <c r="K30" s="247"/>
      <c r="L30" s="248"/>
      <c r="M30" s="246"/>
      <c r="N30" s="247"/>
      <c r="O30" s="247"/>
      <c r="P30" s="248"/>
      <c r="Q30" s="227"/>
      <c r="R30" s="228"/>
      <c r="S30" s="229"/>
      <c r="T30" s="231"/>
      <c r="U30" s="264"/>
      <c r="V30" s="264"/>
      <c r="W30" s="264"/>
      <c r="X30" s="264"/>
      <c r="Y30" s="264"/>
      <c r="Z30" s="264"/>
      <c r="AA30" s="264"/>
      <c r="AB30" s="264"/>
      <c r="AC30" s="264"/>
    </row>
    <row r="31" ht="22.5" customHeight="1" spans="3:29">
      <c r="C31" s="206"/>
      <c r="D31" s="206"/>
      <c r="E31" s="206"/>
      <c r="F31" s="206"/>
      <c r="G31" s="206"/>
      <c r="H31" s="208"/>
      <c r="I31" s="246"/>
      <c r="J31" s="247"/>
      <c r="K31" s="247"/>
      <c r="L31" s="248"/>
      <c r="M31" s="246"/>
      <c r="N31" s="247"/>
      <c r="O31" s="247"/>
      <c r="P31" s="248"/>
      <c r="Q31" s="227"/>
      <c r="R31" s="228"/>
      <c r="S31" s="229"/>
      <c r="T31" s="248"/>
      <c r="U31" s="264"/>
      <c r="V31" s="264"/>
      <c r="W31" s="264"/>
      <c r="X31" s="264"/>
      <c r="Y31" s="264"/>
      <c r="Z31" s="264"/>
      <c r="AA31" s="264"/>
      <c r="AB31" s="264"/>
      <c r="AC31" s="264"/>
    </row>
    <row r="32" ht="22.5" customHeight="1" spans="3:29">
      <c r="C32" s="206"/>
      <c r="D32" s="206"/>
      <c r="E32" s="206"/>
      <c r="F32" s="206"/>
      <c r="G32" s="206"/>
      <c r="H32" s="208"/>
      <c r="I32" s="246"/>
      <c r="J32" s="247"/>
      <c r="K32" s="247"/>
      <c r="L32" s="248"/>
      <c r="M32" s="246"/>
      <c r="N32" s="247"/>
      <c r="O32" s="247"/>
      <c r="P32" s="248"/>
      <c r="Q32" s="227"/>
      <c r="R32" s="228"/>
      <c r="S32" s="229"/>
      <c r="T32" s="231"/>
      <c r="U32" s="264"/>
      <c r="V32" s="264"/>
      <c r="W32" s="264"/>
      <c r="X32" s="264"/>
      <c r="Y32" s="264"/>
      <c r="Z32" s="264"/>
      <c r="AA32" s="264"/>
      <c r="AB32" s="264"/>
      <c r="AC32" s="264"/>
    </row>
    <row r="33" ht="22.5" customHeight="1" spans="3:29">
      <c r="C33" s="206"/>
      <c r="D33" s="206"/>
      <c r="E33" s="206"/>
      <c r="F33" s="206"/>
      <c r="G33" s="206"/>
      <c r="H33" s="208"/>
      <c r="I33" s="249"/>
      <c r="J33" s="250"/>
      <c r="K33" s="251"/>
      <c r="L33" s="252"/>
      <c r="M33" s="246"/>
      <c r="N33" s="247"/>
      <c r="O33" s="247"/>
      <c r="P33" s="248"/>
      <c r="Q33" s="249"/>
      <c r="R33" s="250"/>
      <c r="S33" s="251"/>
      <c r="T33" s="252"/>
      <c r="U33" s="264"/>
      <c r="V33" s="264"/>
      <c r="W33" s="264"/>
      <c r="X33" s="264"/>
      <c r="Y33" s="264"/>
      <c r="Z33" s="264"/>
      <c r="AA33" s="264"/>
      <c r="AB33" s="264"/>
      <c r="AC33" s="264"/>
    </row>
    <row r="34" customHeight="1" spans="3:31">
      <c r="C34" s="206"/>
      <c r="D34" s="206"/>
      <c r="E34" s="206"/>
      <c r="F34" s="206"/>
      <c r="G34" s="206"/>
      <c r="H34" s="208"/>
      <c r="I34" s="224"/>
      <c r="J34" s="225"/>
      <c r="K34" s="225"/>
      <c r="L34" s="253"/>
      <c r="M34" s="224"/>
      <c r="N34" s="225"/>
      <c r="O34" s="225"/>
      <c r="P34" s="226"/>
      <c r="Q34" s="224"/>
      <c r="R34" s="225"/>
      <c r="S34" s="225"/>
      <c r="T34" s="253"/>
      <c r="U34" s="269"/>
      <c r="V34" s="145"/>
      <c r="W34" s="145"/>
      <c r="X34" s="145"/>
      <c r="Y34" s="145"/>
      <c r="Z34" s="145"/>
      <c r="AA34" s="145"/>
      <c r="AB34" s="145"/>
      <c r="AC34" s="145"/>
      <c r="AD34" s="145"/>
      <c r="AE34" s="145"/>
    </row>
    <row r="35" customHeight="1" spans="21:31">
      <c r="U35" s="269"/>
      <c r="V35" s="145"/>
      <c r="W35" s="145"/>
      <c r="X35" s="145"/>
      <c r="Y35" s="145"/>
      <c r="Z35" s="145"/>
      <c r="AA35" s="145"/>
      <c r="AB35" s="145"/>
      <c r="AC35" s="145"/>
      <c r="AD35" s="145"/>
      <c r="AE35" s="145"/>
    </row>
    <row r="36" customHeight="1" spans="21:31">
      <c r="U36" s="269"/>
      <c r="V36" s="145"/>
      <c r="W36" s="145"/>
      <c r="X36" s="145"/>
      <c r="Y36" s="145"/>
      <c r="Z36" s="145"/>
      <c r="AA36" s="145"/>
      <c r="AB36" s="145"/>
      <c r="AC36" s="145"/>
      <c r="AD36" s="145"/>
      <c r="AE36" s="145"/>
    </row>
    <row r="37" customHeight="1" spans="21:31">
      <c r="U37" s="269"/>
      <c r="V37" s="145"/>
      <c r="W37" s="145"/>
      <c r="X37" s="145"/>
      <c r="Y37" s="145"/>
      <c r="Z37" s="145"/>
      <c r="AA37" s="145"/>
      <c r="AB37" s="145"/>
      <c r="AC37" s="145"/>
      <c r="AD37" s="145"/>
      <c r="AE37" s="145"/>
    </row>
    <row r="38" customHeight="1" spans="21:31">
      <c r="U38" s="269"/>
      <c r="V38" s="145"/>
      <c r="W38" s="145"/>
      <c r="X38" s="145"/>
      <c r="Y38" s="145"/>
      <c r="Z38" s="145"/>
      <c r="AA38" s="145"/>
      <c r="AB38" s="145"/>
      <c r="AC38" s="145"/>
      <c r="AD38" s="145"/>
      <c r="AE38" s="145"/>
    </row>
    <row r="39" customHeight="1" spans="21:31">
      <c r="U39" s="269"/>
      <c r="V39" s="145"/>
      <c r="W39" s="145"/>
      <c r="X39" s="145"/>
      <c r="Y39" s="145"/>
      <c r="Z39" s="145"/>
      <c r="AA39" s="145"/>
      <c r="AB39" s="145"/>
      <c r="AC39" s="145"/>
      <c r="AD39" s="145"/>
      <c r="AE39" s="145"/>
    </row>
    <row r="40" customHeight="1" spans="21:31">
      <c r="U40" s="269"/>
      <c r="V40" s="145"/>
      <c r="W40" s="145"/>
      <c r="X40" s="145"/>
      <c r="Y40" s="145"/>
      <c r="Z40" s="145"/>
      <c r="AA40" s="145"/>
      <c r="AB40" s="145"/>
      <c r="AC40" s="145"/>
      <c r="AD40" s="145"/>
      <c r="AE40" s="145"/>
    </row>
    <row r="41" customHeight="1" spans="21:31">
      <c r="U41" s="145"/>
      <c r="V41" s="145"/>
      <c r="W41" s="145"/>
      <c r="X41" s="145"/>
      <c r="Y41" s="145"/>
      <c r="Z41" s="145"/>
      <c r="AA41" s="145"/>
      <c r="AB41" s="145"/>
      <c r="AC41" s="145"/>
      <c r="AD41" s="145"/>
      <c r="AE41" s="145"/>
    </row>
    <row r="42" customHeight="1" spans="21:31">
      <c r="U42" s="145"/>
      <c r="V42" s="145"/>
      <c r="W42" s="145"/>
      <c r="X42" s="145"/>
      <c r="Y42" s="145"/>
      <c r="Z42" s="145"/>
      <c r="AA42" s="145"/>
      <c r="AB42" s="145"/>
      <c r="AC42" s="145"/>
      <c r="AD42" s="145"/>
      <c r="AE42" s="145"/>
    </row>
    <row r="43" customHeight="1" spans="21:31">
      <c r="U43" s="145"/>
      <c r="V43" s="145"/>
      <c r="W43" s="145"/>
      <c r="X43" s="145"/>
      <c r="Y43" s="145"/>
      <c r="Z43" s="145"/>
      <c r="AA43" s="145"/>
      <c r="AB43" s="145"/>
      <c r="AC43" s="145"/>
      <c r="AD43" s="145"/>
      <c r="AE43" s="145"/>
    </row>
    <row r="44" customHeight="1" spans="21:31">
      <c r="U44" s="145"/>
      <c r="V44" s="145"/>
      <c r="W44" s="145"/>
      <c r="X44" s="145"/>
      <c r="Y44" s="145"/>
      <c r="Z44" s="145"/>
      <c r="AA44" s="145"/>
      <c r="AB44" s="145"/>
      <c r="AC44" s="145"/>
      <c r="AD44" s="145"/>
      <c r="AE44" s="145"/>
    </row>
    <row r="45" customHeight="1" spans="21:31">
      <c r="U45" s="145"/>
      <c r="V45" s="145"/>
      <c r="W45" s="145"/>
      <c r="X45" s="145"/>
      <c r="Y45" s="145"/>
      <c r="Z45" s="145"/>
      <c r="AA45" s="145"/>
      <c r="AB45" s="145"/>
      <c r="AC45" s="145"/>
      <c r="AD45" s="145"/>
      <c r="AE45" s="145"/>
    </row>
    <row r="46" customHeight="1" spans="21:31">
      <c r="U46" s="145"/>
      <c r="V46" s="145"/>
      <c r="W46" s="145"/>
      <c r="X46" s="145"/>
      <c r="Y46" s="145"/>
      <c r="Z46" s="145"/>
      <c r="AA46" s="145"/>
      <c r="AB46" s="145"/>
      <c r="AC46" s="145"/>
      <c r="AD46" s="145"/>
      <c r="AE46" s="145"/>
    </row>
    <row r="47" customHeight="1" spans="21:31">
      <c r="U47" s="145"/>
      <c r="V47" s="145"/>
      <c r="W47" s="145"/>
      <c r="X47" s="145"/>
      <c r="Y47" s="145"/>
      <c r="Z47" s="145"/>
      <c r="AA47" s="145"/>
      <c r="AB47" s="145"/>
      <c r="AC47" s="145"/>
      <c r="AD47" s="145"/>
      <c r="AE47" s="145"/>
    </row>
    <row r="48" customHeight="1" spans="21:31">
      <c r="U48" s="145"/>
      <c r="V48" s="145"/>
      <c r="W48" s="145"/>
      <c r="X48" s="145"/>
      <c r="Y48" s="145"/>
      <c r="Z48" s="145"/>
      <c r="AA48" s="145"/>
      <c r="AB48" s="145"/>
      <c r="AC48" s="145"/>
      <c r="AD48" s="145"/>
      <c r="AE48" s="145"/>
    </row>
    <row r="49" customHeight="1" spans="21:31">
      <c r="U49" s="145"/>
      <c r="V49" s="145"/>
      <c r="W49" s="145"/>
      <c r="X49" s="145"/>
      <c r="Y49" s="145"/>
      <c r="Z49" s="145"/>
      <c r="AA49" s="145"/>
      <c r="AB49" s="145"/>
      <c r="AC49" s="145"/>
      <c r="AD49" s="145"/>
      <c r="AE49" s="145"/>
    </row>
    <row r="50" customHeight="1" spans="21:31">
      <c r="U50" s="145"/>
      <c r="V50" s="145"/>
      <c r="W50" s="145"/>
      <c r="X50" s="145"/>
      <c r="Y50" s="145"/>
      <c r="Z50" s="145"/>
      <c r="AA50" s="145"/>
      <c r="AB50" s="145"/>
      <c r="AC50" s="145"/>
      <c r="AD50" s="145"/>
      <c r="AE50" s="145"/>
    </row>
    <row r="51" customHeight="1" spans="21:31">
      <c r="U51" s="145"/>
      <c r="V51" s="145"/>
      <c r="W51" s="145"/>
      <c r="X51" s="145"/>
      <c r="Y51" s="145"/>
      <c r="Z51" s="145"/>
      <c r="AA51" s="145"/>
      <c r="AB51" s="145"/>
      <c r="AC51" s="145"/>
      <c r="AD51" s="145"/>
      <c r="AE51" s="145"/>
    </row>
    <row r="52" customHeight="1" spans="21:31">
      <c r="U52" s="145"/>
      <c r="V52" s="145"/>
      <c r="W52" s="145"/>
      <c r="X52" s="145"/>
      <c r="Y52" s="145"/>
      <c r="Z52" s="145"/>
      <c r="AA52" s="145"/>
      <c r="AB52" s="145"/>
      <c r="AC52" s="145"/>
      <c r="AD52" s="145"/>
      <c r="AE52" s="145"/>
    </row>
    <row r="53" customHeight="1" spans="21:31">
      <c r="U53" s="145"/>
      <c r="V53" s="145"/>
      <c r="W53" s="145"/>
      <c r="X53" s="145"/>
      <c r="Y53" s="145"/>
      <c r="Z53" s="145"/>
      <c r="AA53" s="145"/>
      <c r="AB53" s="145"/>
      <c r="AC53" s="145"/>
      <c r="AD53" s="145"/>
      <c r="AE53" s="145"/>
    </row>
    <row r="54" customHeight="1" spans="21:31">
      <c r="U54" s="145"/>
      <c r="V54" s="145"/>
      <c r="W54" s="145"/>
      <c r="X54" s="145"/>
      <c r="Y54" s="145"/>
      <c r="Z54" s="145"/>
      <c r="AA54" s="145"/>
      <c r="AB54" s="145"/>
      <c r="AC54" s="145"/>
      <c r="AD54" s="145"/>
      <c r="AE54" s="145"/>
    </row>
    <row r="55" customHeight="1" spans="21:31">
      <c r="U55" s="145"/>
      <c r="V55" s="145"/>
      <c r="W55" s="145"/>
      <c r="X55" s="145"/>
      <c r="Y55" s="145"/>
      <c r="Z55" s="145"/>
      <c r="AA55" s="145"/>
      <c r="AB55" s="145"/>
      <c r="AC55" s="145"/>
      <c r="AD55" s="145"/>
      <c r="AE55" s="145"/>
    </row>
    <row r="56" customHeight="1" spans="21:31">
      <c r="U56" s="145"/>
      <c r="V56" s="145"/>
      <c r="W56" s="145"/>
      <c r="X56" s="145"/>
      <c r="Y56" s="145"/>
      <c r="Z56" s="145"/>
      <c r="AA56" s="145"/>
      <c r="AB56" s="145"/>
      <c r="AC56" s="145"/>
      <c r="AD56" s="145"/>
      <c r="AE56" s="145"/>
    </row>
    <row r="57" customHeight="1" spans="21:31">
      <c r="U57" s="145"/>
      <c r="V57" s="145"/>
      <c r="W57" s="145"/>
      <c r="X57" s="145"/>
      <c r="Y57" s="145"/>
      <c r="Z57" s="145"/>
      <c r="AA57" s="145"/>
      <c r="AB57" s="145"/>
      <c r="AC57" s="145"/>
      <c r="AD57" s="145"/>
      <c r="AE57" s="145"/>
    </row>
    <row r="58" customHeight="1" spans="21:31">
      <c r="U58" s="145"/>
      <c r="V58" s="145"/>
      <c r="W58" s="145"/>
      <c r="X58" s="145"/>
      <c r="Y58" s="145"/>
      <c r="Z58" s="145"/>
      <c r="AA58" s="145"/>
      <c r="AB58" s="145"/>
      <c r="AC58" s="145"/>
      <c r="AD58" s="145"/>
      <c r="AE58" s="145"/>
    </row>
    <row r="59" customHeight="1" spans="21:31">
      <c r="U59" s="145"/>
      <c r="V59" s="145"/>
      <c r="W59" s="145"/>
      <c r="X59" s="145"/>
      <c r="Y59" s="145"/>
      <c r="Z59" s="145"/>
      <c r="AA59" s="145"/>
      <c r="AB59" s="145"/>
      <c r="AC59" s="145"/>
      <c r="AD59" s="145"/>
      <c r="AE59" s="145"/>
    </row>
    <row r="60" customHeight="1" spans="21:31">
      <c r="U60" s="145"/>
      <c r="V60" s="145"/>
      <c r="W60" s="145"/>
      <c r="X60" s="145"/>
      <c r="Y60" s="145"/>
      <c r="Z60" s="145"/>
      <c r="AA60" s="145"/>
      <c r="AB60" s="145"/>
      <c r="AC60" s="145"/>
      <c r="AD60" s="145"/>
      <c r="AE60" s="145"/>
    </row>
    <row r="61" customHeight="1" spans="21:31">
      <c r="U61" s="145"/>
      <c r="V61" s="145"/>
      <c r="W61" s="145"/>
      <c r="X61" s="145"/>
      <c r="Y61" s="145"/>
      <c r="Z61" s="145"/>
      <c r="AA61" s="145"/>
      <c r="AB61" s="145"/>
      <c r="AC61" s="145"/>
      <c r="AD61" s="145"/>
      <c r="AE61" s="145"/>
    </row>
    <row r="62" customHeight="1" spans="21:31">
      <c r="U62" s="145"/>
      <c r="V62" s="145"/>
      <c r="W62" s="145"/>
      <c r="X62" s="145"/>
      <c r="Y62" s="145"/>
      <c r="Z62" s="145"/>
      <c r="AA62" s="145"/>
      <c r="AB62" s="145"/>
      <c r="AC62" s="145"/>
      <c r="AD62" s="145"/>
      <c r="AE62" s="145"/>
    </row>
    <row r="63" customHeight="1" spans="21:31">
      <c r="U63" s="145"/>
      <c r="V63" s="145"/>
      <c r="W63" s="145"/>
      <c r="X63" s="145"/>
      <c r="Y63" s="145"/>
      <c r="Z63" s="145"/>
      <c r="AA63" s="145"/>
      <c r="AB63" s="145"/>
      <c r="AC63" s="145"/>
      <c r="AD63" s="145"/>
      <c r="AE63" s="145"/>
    </row>
    <row r="64" customHeight="1" spans="21:31">
      <c r="U64" s="145"/>
      <c r="V64" s="145"/>
      <c r="W64" s="145"/>
      <c r="X64" s="145"/>
      <c r="Y64" s="145"/>
      <c r="Z64" s="145"/>
      <c r="AA64" s="145"/>
      <c r="AB64" s="145"/>
      <c r="AC64" s="145"/>
      <c r="AD64" s="145"/>
      <c r="AE64" s="145"/>
    </row>
    <row r="65" customHeight="1" spans="21:31">
      <c r="U65" s="145"/>
      <c r="V65" s="145"/>
      <c r="W65" s="145"/>
      <c r="X65" s="145"/>
      <c r="Y65" s="145"/>
      <c r="Z65" s="145"/>
      <c r="AA65" s="145"/>
      <c r="AB65" s="145"/>
      <c r="AC65" s="145"/>
      <c r="AD65" s="145"/>
      <c r="AE65" s="145"/>
    </row>
    <row r="66" customHeight="1" spans="21:31">
      <c r="U66" s="145"/>
      <c r="V66" s="145"/>
      <c r="W66" s="145"/>
      <c r="X66" s="145"/>
      <c r="Y66" s="145"/>
      <c r="Z66" s="145"/>
      <c r="AA66" s="145"/>
      <c r="AB66" s="145"/>
      <c r="AC66" s="145"/>
      <c r="AD66" s="145"/>
      <c r="AE66" s="145"/>
    </row>
    <row r="67" customHeight="1" spans="21:31">
      <c r="U67" s="145"/>
      <c r="V67" s="145"/>
      <c r="W67" s="145"/>
      <c r="X67" s="145"/>
      <c r="Y67" s="145"/>
      <c r="Z67" s="145"/>
      <c r="AA67" s="145"/>
      <c r="AB67" s="145"/>
      <c r="AC67" s="145"/>
      <c r="AD67" s="145"/>
      <c r="AE67" s="145"/>
    </row>
    <row r="68" customHeight="1" spans="21:31">
      <c r="U68" s="145"/>
      <c r="V68" s="145"/>
      <c r="W68" s="145"/>
      <c r="X68" s="145"/>
      <c r="Y68" s="145"/>
      <c r="Z68" s="145"/>
      <c r="AA68" s="145"/>
      <c r="AB68" s="145"/>
      <c r="AC68" s="145"/>
      <c r="AD68" s="145"/>
      <c r="AE68" s="145"/>
    </row>
    <row r="69" customHeight="1" spans="21:31">
      <c r="U69" s="145"/>
      <c r="V69" s="145"/>
      <c r="W69" s="145"/>
      <c r="X69" s="145"/>
      <c r="Y69" s="145"/>
      <c r="Z69" s="145"/>
      <c r="AA69" s="145"/>
      <c r="AB69" s="145"/>
      <c r="AC69" s="145"/>
      <c r="AD69" s="145"/>
      <c r="AE69" s="145"/>
    </row>
    <row r="70" customHeight="1" spans="21:31">
      <c r="U70" s="145"/>
      <c r="V70" s="145"/>
      <c r="W70" s="145"/>
      <c r="X70" s="145"/>
      <c r="Y70" s="145"/>
      <c r="Z70" s="145"/>
      <c r="AA70" s="145"/>
      <c r="AB70" s="145"/>
      <c r="AC70" s="145"/>
      <c r="AD70" s="145"/>
      <c r="AE70" s="145"/>
    </row>
    <row r="71" customHeight="1" spans="21:31">
      <c r="U71" s="145"/>
      <c r="V71" s="145"/>
      <c r="W71" s="145"/>
      <c r="X71" s="145"/>
      <c r="Y71" s="145"/>
      <c r="Z71" s="145"/>
      <c r="AA71" s="145"/>
      <c r="AB71" s="145"/>
      <c r="AC71" s="145"/>
      <c r="AD71" s="145"/>
      <c r="AE71" s="145"/>
    </row>
    <row r="72" customHeight="1" spans="21:31">
      <c r="U72" s="145"/>
      <c r="V72" s="145"/>
      <c r="W72" s="145"/>
      <c r="X72" s="145"/>
      <c r="Y72" s="145"/>
      <c r="Z72" s="145"/>
      <c r="AA72" s="145"/>
      <c r="AB72" s="145"/>
      <c r="AC72" s="145"/>
      <c r="AD72" s="145"/>
      <c r="AE72" s="145"/>
    </row>
    <row r="73" customHeight="1" spans="21:31">
      <c r="U73" s="145"/>
      <c r="V73" s="145"/>
      <c r="W73" s="145"/>
      <c r="X73" s="145"/>
      <c r="Y73" s="145"/>
      <c r="Z73" s="145"/>
      <c r="AA73" s="145"/>
      <c r="AB73" s="145"/>
      <c r="AC73" s="145"/>
      <c r="AD73" s="145"/>
      <c r="AE73" s="145"/>
    </row>
    <row r="74" customHeight="1" spans="21:31">
      <c r="U74" s="145"/>
      <c r="V74" s="145"/>
      <c r="W74" s="145"/>
      <c r="X74" s="145"/>
      <c r="Y74" s="145"/>
      <c r="Z74" s="145"/>
      <c r="AA74" s="145"/>
      <c r="AB74" s="145"/>
      <c r="AC74" s="145"/>
      <c r="AD74" s="145"/>
      <c r="AE74" s="145"/>
    </row>
    <row r="75" customHeight="1" spans="21:31">
      <c r="U75" s="145"/>
      <c r="V75" s="145"/>
      <c r="W75" s="145"/>
      <c r="X75" s="145"/>
      <c r="Y75" s="145"/>
      <c r="Z75" s="145"/>
      <c r="AA75" s="145"/>
      <c r="AB75" s="145"/>
      <c r="AC75" s="145"/>
      <c r="AD75" s="145"/>
      <c r="AE75" s="145"/>
    </row>
    <row r="76" customHeight="1" spans="21:31">
      <c r="U76" s="145"/>
      <c r="V76" s="145"/>
      <c r="W76" s="145"/>
      <c r="X76" s="145"/>
      <c r="Y76" s="145"/>
      <c r="Z76" s="145"/>
      <c r="AA76" s="145"/>
      <c r="AB76" s="145"/>
      <c r="AC76" s="145"/>
      <c r="AD76" s="145"/>
      <c r="AE76" s="145"/>
    </row>
    <row r="77" customHeight="1" spans="21:31">
      <c r="U77" s="145"/>
      <c r="V77" s="145"/>
      <c r="W77" s="145"/>
      <c r="X77" s="145"/>
      <c r="Y77" s="145"/>
      <c r="Z77" s="145"/>
      <c r="AA77" s="145"/>
      <c r="AB77" s="145"/>
      <c r="AC77" s="145"/>
      <c r="AD77" s="145"/>
      <c r="AE77" s="145"/>
    </row>
    <row r="78" customHeight="1" spans="21:31">
      <c r="U78" s="145"/>
      <c r="V78" s="145"/>
      <c r="W78" s="145"/>
      <c r="X78" s="145"/>
      <c r="Y78" s="145"/>
      <c r="Z78" s="145"/>
      <c r="AA78" s="145"/>
      <c r="AB78" s="145"/>
      <c r="AC78" s="145"/>
      <c r="AD78" s="145"/>
      <c r="AE78" s="145"/>
    </row>
    <row r="79" customHeight="1" spans="21:31">
      <c r="U79" s="145"/>
      <c r="V79" s="145"/>
      <c r="W79" s="145"/>
      <c r="X79" s="145"/>
      <c r="Y79" s="145"/>
      <c r="Z79" s="145"/>
      <c r="AA79" s="145"/>
      <c r="AB79" s="145"/>
      <c r="AC79" s="145"/>
      <c r="AD79" s="145"/>
      <c r="AE79" s="145"/>
    </row>
    <row r="80" customHeight="1" spans="21:31">
      <c r="U80" s="145"/>
      <c r="V80" s="145"/>
      <c r="W80" s="145"/>
      <c r="X80" s="145"/>
      <c r="Y80" s="145"/>
      <c r="Z80" s="145"/>
      <c r="AA80" s="145"/>
      <c r="AB80" s="145"/>
      <c r="AC80" s="145"/>
      <c r="AD80" s="145"/>
      <c r="AE80" s="145"/>
    </row>
    <row r="81" customHeight="1" spans="21:31">
      <c r="U81" s="145"/>
      <c r="V81" s="145"/>
      <c r="W81" s="145"/>
      <c r="X81" s="145"/>
      <c r="Y81" s="145"/>
      <c r="Z81" s="145"/>
      <c r="AA81" s="145"/>
      <c r="AB81" s="145"/>
      <c r="AC81" s="145"/>
      <c r="AD81" s="145"/>
      <c r="AE81" s="145"/>
    </row>
    <row r="82" customHeight="1" spans="21:31">
      <c r="U82" s="145"/>
      <c r="V82" s="145"/>
      <c r="W82" s="145"/>
      <c r="X82" s="145"/>
      <c r="Y82" s="145"/>
      <c r="Z82" s="145"/>
      <c r="AA82" s="145"/>
      <c r="AB82" s="145"/>
      <c r="AC82" s="145"/>
      <c r="AD82" s="145"/>
      <c r="AE82" s="145"/>
    </row>
    <row r="83" customHeight="1" spans="21:31">
      <c r="U83" s="145"/>
      <c r="V83" s="145"/>
      <c r="W83" s="145"/>
      <c r="X83" s="145"/>
      <c r="Y83" s="145"/>
      <c r="Z83" s="145"/>
      <c r="AA83" s="145"/>
      <c r="AB83" s="145"/>
      <c r="AC83" s="145"/>
      <c r="AD83" s="145"/>
      <c r="AE83" s="145"/>
    </row>
    <row r="84" customHeight="1" spans="21:31">
      <c r="U84" s="145"/>
      <c r="V84" s="145"/>
      <c r="W84" s="145"/>
      <c r="X84" s="145"/>
      <c r="Y84" s="145"/>
      <c r="Z84" s="145"/>
      <c r="AA84" s="145"/>
      <c r="AB84" s="145"/>
      <c r="AC84" s="145"/>
      <c r="AD84" s="145"/>
      <c r="AE84" s="145"/>
    </row>
    <row r="85" customHeight="1" spans="21:31">
      <c r="U85" s="145"/>
      <c r="V85" s="145"/>
      <c r="W85" s="145"/>
      <c r="X85" s="145"/>
      <c r="Y85" s="145"/>
      <c r="Z85" s="145"/>
      <c r="AA85" s="145"/>
      <c r="AB85" s="145"/>
      <c r="AC85" s="145"/>
      <c r="AD85" s="145"/>
      <c r="AE85" s="145"/>
    </row>
    <row r="86" customHeight="1" spans="21:31">
      <c r="U86" s="145"/>
      <c r="V86" s="145"/>
      <c r="W86" s="145"/>
      <c r="X86" s="145"/>
      <c r="Y86" s="145"/>
      <c r="Z86" s="145"/>
      <c r="AA86" s="145"/>
      <c r="AB86" s="145"/>
      <c r="AC86" s="145"/>
      <c r="AD86" s="145"/>
      <c r="AE86" s="145"/>
    </row>
    <row r="87" customHeight="1" spans="21:31">
      <c r="U87" s="145"/>
      <c r="V87" s="145"/>
      <c r="W87" s="145"/>
      <c r="X87" s="145"/>
      <c r="Y87" s="145"/>
      <c r="Z87" s="145"/>
      <c r="AA87" s="145"/>
      <c r="AB87" s="145"/>
      <c r="AC87" s="145"/>
      <c r="AD87" s="145"/>
      <c r="AE87" s="145"/>
    </row>
    <row r="88" customHeight="1" spans="21:31">
      <c r="U88" s="145"/>
      <c r="V88" s="145"/>
      <c r="W88" s="145"/>
      <c r="X88" s="145"/>
      <c r="Y88" s="145"/>
      <c r="Z88" s="145"/>
      <c r="AA88" s="145"/>
      <c r="AB88" s="145"/>
      <c r="AC88" s="145"/>
      <c r="AD88" s="145"/>
      <c r="AE88" s="145"/>
    </row>
    <row r="89" customHeight="1" spans="21:31">
      <c r="U89" s="145"/>
      <c r="V89" s="145"/>
      <c r="W89" s="145"/>
      <c r="X89" s="145"/>
      <c r="Y89" s="145"/>
      <c r="Z89" s="145"/>
      <c r="AA89" s="145"/>
      <c r="AB89" s="145"/>
      <c r="AC89" s="145"/>
      <c r="AD89" s="145"/>
      <c r="AE89" s="145"/>
    </row>
    <row r="90" customHeight="1" spans="21:31">
      <c r="U90" s="145"/>
      <c r="V90" s="145"/>
      <c r="W90" s="145"/>
      <c r="X90" s="145"/>
      <c r="Y90" s="145"/>
      <c r="Z90" s="145"/>
      <c r="AA90" s="145"/>
      <c r="AB90" s="145"/>
      <c r="AC90" s="145"/>
      <c r="AD90" s="145"/>
      <c r="AE90" s="145"/>
    </row>
    <row r="91" customHeight="1" spans="21:31">
      <c r="U91" s="145"/>
      <c r="V91" s="145"/>
      <c r="W91" s="145"/>
      <c r="X91" s="145"/>
      <c r="Y91" s="145"/>
      <c r="Z91" s="145"/>
      <c r="AA91" s="145"/>
      <c r="AB91" s="145"/>
      <c r="AC91" s="145"/>
      <c r="AD91" s="145"/>
      <c r="AE91" s="145"/>
    </row>
    <row r="92" customHeight="1" spans="21:31">
      <c r="U92" s="145"/>
      <c r="V92" s="145"/>
      <c r="W92" s="145"/>
      <c r="X92" s="145"/>
      <c r="Y92" s="145"/>
      <c r="Z92" s="145"/>
      <c r="AA92" s="145"/>
      <c r="AB92" s="145"/>
      <c r="AC92" s="145"/>
      <c r="AD92" s="145"/>
      <c r="AE92" s="145"/>
    </row>
    <row r="93" customHeight="1" spans="21:31">
      <c r="U93" s="145"/>
      <c r="V93" s="145"/>
      <c r="W93" s="145"/>
      <c r="X93" s="145"/>
      <c r="Y93" s="145"/>
      <c r="Z93" s="145"/>
      <c r="AA93" s="145"/>
      <c r="AB93" s="145"/>
      <c r="AC93" s="145"/>
      <c r="AD93" s="145"/>
      <c r="AE93" s="145"/>
    </row>
    <row r="94" customHeight="1" spans="21:31">
      <c r="U94" s="145"/>
      <c r="V94" s="145"/>
      <c r="W94" s="145"/>
      <c r="X94" s="145"/>
      <c r="Y94" s="145"/>
      <c r="Z94" s="145"/>
      <c r="AA94" s="145"/>
      <c r="AB94" s="145"/>
      <c r="AC94" s="145"/>
      <c r="AD94" s="145"/>
      <c r="AE94" s="145"/>
    </row>
    <row r="95" customHeight="1" spans="21:31">
      <c r="U95" s="145"/>
      <c r="V95" s="145"/>
      <c r="W95" s="145"/>
      <c r="X95" s="145"/>
      <c r="Y95" s="145"/>
      <c r="Z95" s="145"/>
      <c r="AA95" s="145"/>
      <c r="AB95" s="145"/>
      <c r="AC95" s="145"/>
      <c r="AD95" s="145"/>
      <c r="AE95" s="145"/>
    </row>
    <row r="96" customHeight="1" spans="21:31">
      <c r="U96" s="145"/>
      <c r="V96" s="145"/>
      <c r="W96" s="145"/>
      <c r="X96" s="145"/>
      <c r="Y96" s="145"/>
      <c r="Z96" s="145"/>
      <c r="AA96" s="145"/>
      <c r="AB96" s="145"/>
      <c r="AC96" s="145"/>
      <c r="AD96" s="145"/>
      <c r="AE96" s="145"/>
    </row>
    <row r="97" customHeight="1" spans="21:31">
      <c r="U97" s="145"/>
      <c r="V97" s="145"/>
      <c r="W97" s="145"/>
      <c r="X97" s="145"/>
      <c r="Y97" s="145"/>
      <c r="Z97" s="145"/>
      <c r="AA97" s="145"/>
      <c r="AB97" s="145"/>
      <c r="AC97" s="145"/>
      <c r="AD97" s="145"/>
      <c r="AE97" s="145"/>
    </row>
    <row r="98" customHeight="1" spans="21:31">
      <c r="U98" s="145"/>
      <c r="V98" s="145"/>
      <c r="W98" s="145"/>
      <c r="X98" s="145"/>
      <c r="Y98" s="145"/>
      <c r="Z98" s="145"/>
      <c r="AA98" s="145"/>
      <c r="AB98" s="145"/>
      <c r="AC98" s="145"/>
      <c r="AD98" s="145"/>
      <c r="AE98" s="145"/>
    </row>
    <row r="99" customHeight="1" spans="21:31">
      <c r="U99" s="145"/>
      <c r="V99" s="145"/>
      <c r="W99" s="145"/>
      <c r="X99" s="145"/>
      <c r="Y99" s="145"/>
      <c r="Z99" s="145"/>
      <c r="AA99" s="145"/>
      <c r="AB99" s="145"/>
      <c r="AC99" s="145"/>
      <c r="AD99" s="145"/>
      <c r="AE99" s="145"/>
    </row>
    <row r="100" customHeight="1" spans="21:31">
      <c r="U100" s="145"/>
      <c r="V100" s="145"/>
      <c r="W100" s="145"/>
      <c r="X100" s="145"/>
      <c r="Y100" s="145"/>
      <c r="Z100" s="145"/>
      <c r="AA100" s="145"/>
      <c r="AB100" s="145"/>
      <c r="AC100" s="145"/>
      <c r="AD100" s="145"/>
      <c r="AE100" s="145"/>
    </row>
    <row r="101" customHeight="1" spans="21:31">
      <c r="U101" s="145"/>
      <c r="V101" s="145"/>
      <c r="W101" s="145"/>
      <c r="X101" s="145"/>
      <c r="Y101" s="145"/>
      <c r="Z101" s="145"/>
      <c r="AA101" s="145"/>
      <c r="AB101" s="145"/>
      <c r="AC101" s="145"/>
      <c r="AD101" s="145"/>
      <c r="AE101" s="145"/>
    </row>
    <row r="102" customHeight="1" spans="21:31">
      <c r="U102" s="145"/>
      <c r="V102" s="145"/>
      <c r="W102" s="145"/>
      <c r="X102" s="145"/>
      <c r="Y102" s="145"/>
      <c r="Z102" s="145"/>
      <c r="AA102" s="145"/>
      <c r="AB102" s="145"/>
      <c r="AC102" s="145"/>
      <c r="AD102" s="145"/>
      <c r="AE102" s="145"/>
    </row>
    <row r="103" customHeight="1" spans="21:31">
      <c r="U103" s="145"/>
      <c r="V103" s="145"/>
      <c r="W103" s="145"/>
      <c r="X103" s="145"/>
      <c r="Y103" s="145"/>
      <c r="Z103" s="145"/>
      <c r="AA103" s="145"/>
      <c r="AB103" s="145"/>
      <c r="AC103" s="145"/>
      <c r="AD103" s="145"/>
      <c r="AE103" s="145"/>
    </row>
    <row r="104" customHeight="1" spans="21:31">
      <c r="U104" s="145"/>
      <c r="V104" s="145"/>
      <c r="W104" s="145"/>
      <c r="X104" s="145"/>
      <c r="Y104" s="145"/>
      <c r="Z104" s="145"/>
      <c r="AA104" s="145"/>
      <c r="AB104" s="145"/>
      <c r="AC104" s="145"/>
      <c r="AD104" s="145"/>
      <c r="AE104" s="145"/>
    </row>
    <row r="105" customHeight="1" spans="21:31">
      <c r="U105" s="145"/>
      <c r="V105" s="145"/>
      <c r="W105" s="145"/>
      <c r="X105" s="145"/>
      <c r="Y105" s="145"/>
      <c r="Z105" s="145"/>
      <c r="AA105" s="145"/>
      <c r="AB105" s="145"/>
      <c r="AC105" s="145"/>
      <c r="AD105" s="145"/>
      <c r="AE105" s="145"/>
    </row>
    <row r="106" customHeight="1" spans="21:31">
      <c r="U106" s="145"/>
      <c r="V106" s="145"/>
      <c r="W106" s="145"/>
      <c r="X106" s="145"/>
      <c r="Y106" s="145"/>
      <c r="Z106" s="145"/>
      <c r="AA106" s="145"/>
      <c r="AB106" s="145"/>
      <c r="AC106" s="145"/>
      <c r="AD106" s="145"/>
      <c r="AE106" s="145"/>
    </row>
    <row r="107" customHeight="1" spans="21:31">
      <c r="U107" s="145"/>
      <c r="V107" s="145"/>
      <c r="W107" s="145"/>
      <c r="X107" s="145"/>
      <c r="Y107" s="145"/>
      <c r="Z107" s="145"/>
      <c r="AA107" s="145"/>
      <c r="AB107" s="145"/>
      <c r="AC107" s="145"/>
      <c r="AD107" s="145"/>
      <c r="AE107" s="145"/>
    </row>
    <row r="108" customHeight="1" spans="21:31">
      <c r="U108" s="145"/>
      <c r="V108" s="145"/>
      <c r="W108" s="145"/>
      <c r="X108" s="145"/>
      <c r="Y108" s="145"/>
      <c r="Z108" s="145"/>
      <c r="AA108" s="145"/>
      <c r="AB108" s="145"/>
      <c r="AC108" s="145"/>
      <c r="AD108" s="145"/>
      <c r="AE108" s="145"/>
    </row>
    <row r="109" customHeight="1" spans="21:31">
      <c r="U109" s="145"/>
      <c r="V109" s="145"/>
      <c r="W109" s="145"/>
      <c r="X109" s="145"/>
      <c r="Y109" s="145"/>
      <c r="Z109" s="145"/>
      <c r="AA109" s="145"/>
      <c r="AB109" s="145"/>
      <c r="AC109" s="145"/>
      <c r="AD109" s="145"/>
      <c r="AE109" s="145"/>
    </row>
    <row r="110" customHeight="1" spans="21:31">
      <c r="U110" s="145"/>
      <c r="V110" s="145"/>
      <c r="W110" s="145"/>
      <c r="X110" s="145"/>
      <c r="Y110" s="145"/>
      <c r="Z110" s="145"/>
      <c r="AA110" s="145"/>
      <c r="AB110" s="145"/>
      <c r="AC110" s="145"/>
      <c r="AD110" s="145"/>
      <c r="AE110" s="145"/>
    </row>
    <row r="111" customHeight="1" spans="21:31">
      <c r="U111" s="145"/>
      <c r="V111" s="145"/>
      <c r="W111" s="145"/>
      <c r="X111" s="145"/>
      <c r="Y111" s="145"/>
      <c r="Z111" s="145"/>
      <c r="AA111" s="145"/>
      <c r="AB111" s="145"/>
      <c r="AC111" s="145"/>
      <c r="AD111" s="145"/>
      <c r="AE111" s="145"/>
    </row>
    <row r="112" customHeight="1" spans="21:31">
      <c r="U112" s="145"/>
      <c r="V112" s="145"/>
      <c r="W112" s="145"/>
      <c r="X112" s="145"/>
      <c r="Y112" s="145"/>
      <c r="Z112" s="145"/>
      <c r="AA112" s="145"/>
      <c r="AB112" s="145"/>
      <c r="AC112" s="145"/>
      <c r="AD112" s="145"/>
      <c r="AE112" s="145"/>
    </row>
    <row r="113" customHeight="1" spans="21:31">
      <c r="U113" s="145"/>
      <c r="V113" s="145"/>
      <c r="W113" s="145"/>
      <c r="X113" s="145"/>
      <c r="Y113" s="145"/>
      <c r="Z113" s="145"/>
      <c r="AA113" s="145"/>
      <c r="AB113" s="145"/>
      <c r="AC113" s="145"/>
      <c r="AD113" s="145"/>
      <c r="AE113" s="145"/>
    </row>
    <row r="114" customHeight="1" spans="21:31">
      <c r="U114" s="145"/>
      <c r="V114" s="145"/>
      <c r="W114" s="145"/>
      <c r="X114" s="145"/>
      <c r="Y114" s="145"/>
      <c r="Z114" s="145"/>
      <c r="AA114" s="145"/>
      <c r="AB114" s="145"/>
      <c r="AC114" s="145"/>
      <c r="AD114" s="145"/>
      <c r="AE114" s="145"/>
    </row>
    <row r="115" customHeight="1" spans="21:31">
      <c r="U115" s="145"/>
      <c r="V115" s="145"/>
      <c r="W115" s="145"/>
      <c r="X115" s="145"/>
      <c r="Y115" s="145"/>
      <c r="Z115" s="145"/>
      <c r="AA115" s="145"/>
      <c r="AB115" s="145"/>
      <c r="AC115" s="145"/>
      <c r="AD115" s="145"/>
      <c r="AE115" s="145"/>
    </row>
    <row r="116" customHeight="1" spans="21:31">
      <c r="U116" s="145"/>
      <c r="V116" s="145"/>
      <c r="W116" s="145"/>
      <c r="X116" s="145"/>
      <c r="Y116" s="145"/>
      <c r="Z116" s="145"/>
      <c r="AA116" s="145"/>
      <c r="AB116" s="145"/>
      <c r="AC116" s="145"/>
      <c r="AD116" s="145"/>
      <c r="AE116" s="145"/>
    </row>
    <row r="117" customHeight="1" spans="21:31">
      <c r="U117" s="145"/>
      <c r="V117" s="145"/>
      <c r="W117" s="145"/>
      <c r="X117" s="145"/>
      <c r="Y117" s="145"/>
      <c r="Z117" s="145"/>
      <c r="AA117" s="145"/>
      <c r="AB117" s="145"/>
      <c r="AC117" s="145"/>
      <c r="AD117" s="145"/>
      <c r="AE117" s="145"/>
    </row>
    <row r="118" customHeight="1" spans="21:31">
      <c r="U118" s="145"/>
      <c r="V118" s="145"/>
      <c r="W118" s="145"/>
      <c r="X118" s="145"/>
      <c r="Y118" s="145"/>
      <c r="Z118" s="145"/>
      <c r="AA118" s="145"/>
      <c r="AB118" s="145"/>
      <c r="AC118" s="145"/>
      <c r="AD118" s="145"/>
      <c r="AE118" s="145"/>
    </row>
    <row r="119" customHeight="1" spans="21:31">
      <c r="U119" s="145"/>
      <c r="V119" s="145"/>
      <c r="W119" s="145"/>
      <c r="X119" s="145"/>
      <c r="Y119" s="145"/>
      <c r="Z119" s="145"/>
      <c r="AA119" s="145"/>
      <c r="AB119" s="145"/>
      <c r="AC119" s="145"/>
      <c r="AD119" s="145"/>
      <c r="AE119" s="145"/>
    </row>
    <row r="120" customHeight="1" spans="21:31">
      <c r="U120" s="145"/>
      <c r="V120" s="145"/>
      <c r="W120" s="145"/>
      <c r="X120" s="145"/>
      <c r="Y120" s="145"/>
      <c r="Z120" s="145"/>
      <c r="AA120" s="145"/>
      <c r="AB120" s="145"/>
      <c r="AC120" s="145"/>
      <c r="AD120" s="145"/>
      <c r="AE120" s="145"/>
    </row>
    <row r="121" customHeight="1" spans="21:31">
      <c r="U121" s="145"/>
      <c r="V121" s="145"/>
      <c r="W121" s="145"/>
      <c r="X121" s="145"/>
      <c r="Y121" s="145"/>
      <c r="Z121" s="145"/>
      <c r="AA121" s="145"/>
      <c r="AB121" s="145"/>
      <c r="AC121" s="145"/>
      <c r="AD121" s="145"/>
      <c r="AE121" s="145"/>
    </row>
    <row r="122" customHeight="1" spans="21:31">
      <c r="U122" s="145"/>
      <c r="V122" s="145"/>
      <c r="W122" s="145"/>
      <c r="X122" s="145"/>
      <c r="Y122" s="145"/>
      <c r="Z122" s="145"/>
      <c r="AA122" s="145"/>
      <c r="AB122" s="145"/>
      <c r="AC122" s="145"/>
      <c r="AD122" s="145"/>
      <c r="AE122" s="145"/>
    </row>
    <row r="123" customHeight="1" spans="21:31">
      <c r="U123" s="145"/>
      <c r="V123" s="145"/>
      <c r="W123" s="145"/>
      <c r="X123" s="145"/>
      <c r="Y123" s="145"/>
      <c r="Z123" s="145"/>
      <c r="AA123" s="145"/>
      <c r="AB123" s="145"/>
      <c r="AC123" s="145"/>
      <c r="AD123" s="145"/>
      <c r="AE123" s="145"/>
    </row>
    <row r="124" customHeight="1" spans="21:31">
      <c r="U124" s="145"/>
      <c r="V124" s="145"/>
      <c r="W124" s="145"/>
      <c r="X124" s="145"/>
      <c r="Y124" s="145"/>
      <c r="Z124" s="145"/>
      <c r="AA124" s="145"/>
      <c r="AB124" s="145"/>
      <c r="AC124" s="145"/>
      <c r="AD124" s="145"/>
      <c r="AE124" s="145"/>
    </row>
    <row r="125" customHeight="1" spans="21:31">
      <c r="U125" s="145"/>
      <c r="V125" s="145"/>
      <c r="W125" s="145"/>
      <c r="X125" s="145"/>
      <c r="Y125" s="145"/>
      <c r="Z125" s="145"/>
      <c r="AA125" s="145"/>
      <c r="AB125" s="145"/>
      <c r="AC125" s="145"/>
      <c r="AD125" s="145"/>
      <c r="AE125" s="145"/>
    </row>
    <row r="126" customHeight="1" spans="21:31">
      <c r="U126" s="145"/>
      <c r="V126" s="145"/>
      <c r="W126" s="145"/>
      <c r="X126" s="145"/>
      <c r="Y126" s="145"/>
      <c r="Z126" s="145"/>
      <c r="AA126" s="145"/>
      <c r="AB126" s="145"/>
      <c r="AC126" s="145"/>
      <c r="AD126" s="145"/>
      <c r="AE126" s="145"/>
    </row>
    <row r="127" customHeight="1" spans="21:31">
      <c r="U127" s="145"/>
      <c r="V127" s="145"/>
      <c r="W127" s="145"/>
      <c r="X127" s="145"/>
      <c r="Y127" s="145"/>
      <c r="Z127" s="145"/>
      <c r="AA127" s="145"/>
      <c r="AB127" s="145"/>
      <c r="AC127" s="145"/>
      <c r="AD127" s="145"/>
      <c r="AE127" s="145"/>
    </row>
    <row r="128" customHeight="1" spans="21:31">
      <c r="U128" s="145"/>
      <c r="V128" s="145"/>
      <c r="W128" s="145"/>
      <c r="X128" s="145"/>
      <c r="Y128" s="145"/>
      <c r="Z128" s="145"/>
      <c r="AA128" s="145"/>
      <c r="AB128" s="145"/>
      <c r="AC128" s="145"/>
      <c r="AD128" s="145"/>
      <c r="AE128" s="145"/>
    </row>
    <row r="129" customHeight="1" spans="21:31">
      <c r="U129" s="145"/>
      <c r="V129" s="145"/>
      <c r="W129" s="145"/>
      <c r="X129" s="145"/>
      <c r="Y129" s="145"/>
      <c r="Z129" s="145"/>
      <c r="AA129" s="145"/>
      <c r="AB129" s="145"/>
      <c r="AC129" s="145"/>
      <c r="AD129" s="145"/>
      <c r="AE129" s="145"/>
    </row>
    <row r="130" customHeight="1" spans="21:31">
      <c r="U130" s="145"/>
      <c r="V130" s="145"/>
      <c r="W130" s="145"/>
      <c r="X130" s="145"/>
      <c r="Y130" s="145"/>
      <c r="Z130" s="145"/>
      <c r="AA130" s="145"/>
      <c r="AB130" s="145"/>
      <c r="AC130" s="145"/>
      <c r="AD130" s="145"/>
      <c r="AE130" s="145"/>
    </row>
    <row r="131" customHeight="1" spans="21:31">
      <c r="U131" s="145"/>
      <c r="V131" s="145"/>
      <c r="W131" s="145"/>
      <c r="X131" s="145"/>
      <c r="Y131" s="145"/>
      <c r="Z131" s="145"/>
      <c r="AA131" s="145"/>
      <c r="AB131" s="145"/>
      <c r="AC131" s="145"/>
      <c r="AD131" s="145"/>
      <c r="AE131" s="145"/>
    </row>
    <row r="132" customHeight="1" spans="21:31">
      <c r="U132" s="145"/>
      <c r="V132" s="145"/>
      <c r="W132" s="145"/>
      <c r="X132" s="145"/>
      <c r="Y132" s="145"/>
      <c r="Z132" s="145"/>
      <c r="AA132" s="145"/>
      <c r="AB132" s="145"/>
      <c r="AC132" s="145"/>
      <c r="AD132" s="145"/>
      <c r="AE132" s="145"/>
    </row>
    <row r="133" customHeight="1" spans="21:31">
      <c r="U133" s="145"/>
      <c r="V133" s="145"/>
      <c r="W133" s="145"/>
      <c r="X133" s="145"/>
      <c r="Y133" s="145"/>
      <c r="Z133" s="145"/>
      <c r="AA133" s="145"/>
      <c r="AB133" s="145"/>
      <c r="AC133" s="145"/>
      <c r="AD133" s="145"/>
      <c r="AE133" s="145"/>
    </row>
    <row r="134" customHeight="1" spans="21:31">
      <c r="U134" s="145"/>
      <c r="V134" s="145"/>
      <c r="W134" s="145"/>
      <c r="X134" s="145"/>
      <c r="Y134" s="145"/>
      <c r="Z134" s="145"/>
      <c r="AA134" s="145"/>
      <c r="AB134" s="145"/>
      <c r="AC134" s="145"/>
      <c r="AD134" s="145"/>
      <c r="AE134" s="145"/>
    </row>
    <row r="135" customHeight="1" spans="21:31">
      <c r="U135" s="145"/>
      <c r="V135" s="145"/>
      <c r="W135" s="145"/>
      <c r="X135" s="145"/>
      <c r="Y135" s="145"/>
      <c r="Z135" s="145"/>
      <c r="AA135" s="145"/>
      <c r="AB135" s="145"/>
      <c r="AC135" s="145"/>
      <c r="AD135" s="145"/>
      <c r="AE135" s="145"/>
    </row>
    <row r="136" customHeight="1" spans="21:31">
      <c r="U136" s="145"/>
      <c r="V136" s="145"/>
      <c r="W136" s="145"/>
      <c r="X136" s="145"/>
      <c r="Y136" s="145"/>
      <c r="Z136" s="145"/>
      <c r="AA136" s="145"/>
      <c r="AB136" s="145"/>
      <c r="AC136" s="145"/>
      <c r="AD136" s="145"/>
      <c r="AE136" s="145"/>
    </row>
    <row r="137" customHeight="1" spans="21:31">
      <c r="U137" s="145"/>
      <c r="V137" s="145"/>
      <c r="W137" s="145"/>
      <c r="X137" s="145"/>
      <c r="Y137" s="145"/>
      <c r="Z137" s="145"/>
      <c r="AA137" s="145"/>
      <c r="AB137" s="145"/>
      <c r="AC137" s="145"/>
      <c r="AD137" s="145"/>
      <c r="AE137" s="145"/>
    </row>
    <row r="138" customHeight="1" spans="21:31">
      <c r="U138" s="145"/>
      <c r="V138" s="145"/>
      <c r="W138" s="145"/>
      <c r="X138" s="145"/>
      <c r="Y138" s="145"/>
      <c r="Z138" s="145"/>
      <c r="AA138" s="145"/>
      <c r="AB138" s="145"/>
      <c r="AC138" s="145"/>
      <c r="AD138" s="145"/>
      <c r="AE138" s="145"/>
    </row>
    <row r="139" customHeight="1" spans="21:31">
      <c r="U139" s="145"/>
      <c r="V139" s="145"/>
      <c r="W139" s="145"/>
      <c r="X139" s="145"/>
      <c r="Y139" s="145"/>
      <c r="Z139" s="145"/>
      <c r="AA139" s="145"/>
      <c r="AB139" s="145"/>
      <c r="AC139" s="145"/>
      <c r="AD139" s="145"/>
      <c r="AE139" s="145"/>
    </row>
    <row r="140" customHeight="1" spans="21:31">
      <c r="U140" s="145"/>
      <c r="V140" s="145"/>
      <c r="W140" s="145"/>
      <c r="X140" s="145"/>
      <c r="Y140" s="145"/>
      <c r="Z140" s="145"/>
      <c r="AA140" s="145"/>
      <c r="AB140" s="145"/>
      <c r="AC140" s="145"/>
      <c r="AD140" s="145"/>
      <c r="AE140" s="145"/>
    </row>
    <row r="141" customHeight="1" spans="21:31">
      <c r="U141" s="145"/>
      <c r="V141" s="145"/>
      <c r="W141" s="145"/>
      <c r="X141" s="145"/>
      <c r="Y141" s="145"/>
      <c r="Z141" s="145"/>
      <c r="AA141" s="145"/>
      <c r="AB141" s="145"/>
      <c r="AC141" s="145"/>
      <c r="AD141" s="145"/>
      <c r="AE141" s="145"/>
    </row>
    <row r="142" customHeight="1" spans="21:31">
      <c r="U142" s="145"/>
      <c r="V142" s="145"/>
      <c r="W142" s="145"/>
      <c r="X142" s="145"/>
      <c r="Y142" s="145"/>
      <c r="Z142" s="145"/>
      <c r="AA142" s="145"/>
      <c r="AB142" s="145"/>
      <c r="AC142" s="145"/>
      <c r="AD142" s="145"/>
      <c r="AE142" s="145"/>
    </row>
    <row r="143" customHeight="1" spans="21:31">
      <c r="U143" s="145"/>
      <c r="V143" s="145"/>
      <c r="W143" s="145"/>
      <c r="X143" s="145"/>
      <c r="Y143" s="145"/>
      <c r="Z143" s="145"/>
      <c r="AA143" s="145"/>
      <c r="AB143" s="145"/>
      <c r="AC143" s="145"/>
      <c r="AD143" s="145"/>
      <c r="AE143" s="145"/>
    </row>
    <row r="144" customHeight="1" spans="21:31">
      <c r="U144" s="145"/>
      <c r="V144" s="145"/>
      <c r="W144" s="145"/>
      <c r="X144" s="145"/>
      <c r="Y144" s="145"/>
      <c r="Z144" s="145"/>
      <c r="AA144" s="145"/>
      <c r="AB144" s="145"/>
      <c r="AC144" s="145"/>
      <c r="AD144" s="145"/>
      <c r="AE144" s="145"/>
    </row>
    <row r="145" customHeight="1" spans="21:31">
      <c r="U145" s="145"/>
      <c r="V145" s="145"/>
      <c r="W145" s="145"/>
      <c r="X145" s="145"/>
      <c r="Y145" s="145"/>
      <c r="Z145" s="145"/>
      <c r="AA145" s="145"/>
      <c r="AB145" s="145"/>
      <c r="AC145" s="145"/>
      <c r="AD145" s="145"/>
      <c r="AE145" s="145"/>
    </row>
    <row r="146" customHeight="1" spans="21:31">
      <c r="U146" s="145"/>
      <c r="V146" s="145"/>
      <c r="W146" s="145"/>
      <c r="X146" s="145"/>
      <c r="Y146" s="145"/>
      <c r="Z146" s="145"/>
      <c r="AA146" s="145"/>
      <c r="AB146" s="145"/>
      <c r="AC146" s="145"/>
      <c r="AD146" s="145"/>
      <c r="AE146" s="145"/>
    </row>
    <row r="147" customHeight="1" spans="21:31">
      <c r="U147" s="145"/>
      <c r="V147" s="145"/>
      <c r="W147" s="145"/>
      <c r="X147" s="145"/>
      <c r="Y147" s="145"/>
      <c r="Z147" s="145"/>
      <c r="AA147" s="145"/>
      <c r="AB147" s="145"/>
      <c r="AC147" s="145"/>
      <c r="AD147" s="145"/>
      <c r="AE147" s="145"/>
    </row>
    <row r="148" customHeight="1" spans="21:31">
      <c r="U148" s="145"/>
      <c r="V148" s="145"/>
      <c r="W148" s="145"/>
      <c r="X148" s="145"/>
      <c r="Y148" s="145"/>
      <c r="Z148" s="145"/>
      <c r="AA148" s="145"/>
      <c r="AB148" s="145"/>
      <c r="AC148" s="145"/>
      <c r="AD148" s="145"/>
      <c r="AE148" s="145"/>
    </row>
    <row r="149" customHeight="1" spans="21:31">
      <c r="U149" s="145"/>
      <c r="V149" s="145"/>
      <c r="W149" s="145"/>
      <c r="X149" s="145"/>
      <c r="Y149" s="145"/>
      <c r="Z149" s="145"/>
      <c r="AA149" s="145"/>
      <c r="AB149" s="145"/>
      <c r="AC149" s="145"/>
      <c r="AD149" s="145"/>
      <c r="AE149" s="145"/>
    </row>
    <row r="150" customHeight="1" spans="21:31">
      <c r="U150" s="145"/>
      <c r="V150" s="145"/>
      <c r="W150" s="145"/>
      <c r="X150" s="145"/>
      <c r="Y150" s="145"/>
      <c r="Z150" s="145"/>
      <c r="AA150" s="145"/>
      <c r="AB150" s="145"/>
      <c r="AC150" s="145"/>
      <c r="AD150" s="145"/>
      <c r="AE150" s="145"/>
    </row>
    <row r="151" customHeight="1" spans="21:31">
      <c r="U151" s="145"/>
      <c r="V151" s="145"/>
      <c r="W151" s="145"/>
      <c r="X151" s="145"/>
      <c r="Y151" s="145"/>
      <c r="Z151" s="145"/>
      <c r="AA151" s="145"/>
      <c r="AB151" s="145"/>
      <c r="AC151" s="145"/>
      <c r="AD151" s="145"/>
      <c r="AE151" s="145"/>
    </row>
    <row r="152" customHeight="1" spans="21:31">
      <c r="U152" s="145"/>
      <c r="V152" s="145"/>
      <c r="W152" s="145"/>
      <c r="X152" s="145"/>
      <c r="Y152" s="145"/>
      <c r="Z152" s="145"/>
      <c r="AA152" s="145"/>
      <c r="AB152" s="145"/>
      <c r="AC152" s="145"/>
      <c r="AD152" s="145"/>
      <c r="AE152" s="145"/>
    </row>
    <row r="153" customHeight="1" spans="21:31">
      <c r="U153" s="145"/>
      <c r="V153" s="145"/>
      <c r="W153" s="145"/>
      <c r="X153" s="145"/>
      <c r="Y153" s="145"/>
      <c r="Z153" s="145"/>
      <c r="AA153" s="145"/>
      <c r="AB153" s="145"/>
      <c r="AC153" s="145"/>
      <c r="AD153" s="145"/>
      <c r="AE153" s="145"/>
    </row>
    <row r="154" customHeight="1" spans="21:31">
      <c r="U154" s="145"/>
      <c r="V154" s="145"/>
      <c r="W154" s="145"/>
      <c r="X154" s="145"/>
      <c r="Y154" s="145"/>
      <c r="Z154" s="145"/>
      <c r="AA154" s="145"/>
      <c r="AB154" s="145"/>
      <c r="AC154" s="145"/>
      <c r="AD154" s="145"/>
      <c r="AE154" s="145"/>
    </row>
    <row r="155" customHeight="1" spans="21:31">
      <c r="U155" s="145"/>
      <c r="V155" s="145"/>
      <c r="W155" s="145"/>
      <c r="X155" s="145"/>
      <c r="Y155" s="145"/>
      <c r="Z155" s="145"/>
      <c r="AA155" s="145"/>
      <c r="AB155" s="145"/>
      <c r="AC155" s="145"/>
      <c r="AD155" s="145"/>
      <c r="AE155" s="145"/>
    </row>
    <row r="156" customHeight="1" spans="21:31">
      <c r="U156" s="145"/>
      <c r="V156" s="145"/>
      <c r="W156" s="145"/>
      <c r="X156" s="145"/>
      <c r="Y156" s="145"/>
      <c r="Z156" s="145"/>
      <c r="AA156" s="145"/>
      <c r="AB156" s="145"/>
      <c r="AC156" s="145"/>
      <c r="AD156" s="145"/>
      <c r="AE156" s="145"/>
    </row>
    <row r="157" customHeight="1" spans="21:31">
      <c r="U157" s="145"/>
      <c r="V157" s="145"/>
      <c r="W157" s="145"/>
      <c r="X157" s="145"/>
      <c r="Y157" s="145"/>
      <c r="Z157" s="145"/>
      <c r="AA157" s="145"/>
      <c r="AB157" s="145"/>
      <c r="AC157" s="145"/>
      <c r="AD157" s="145"/>
      <c r="AE157" s="145"/>
    </row>
    <row r="158" customHeight="1" spans="21:31">
      <c r="U158" s="145"/>
      <c r="V158" s="145"/>
      <c r="W158" s="145"/>
      <c r="X158" s="145"/>
      <c r="Y158" s="145"/>
      <c r="Z158" s="145"/>
      <c r="AA158" s="145"/>
      <c r="AB158" s="145"/>
      <c r="AC158" s="145"/>
      <c r="AD158" s="145"/>
      <c r="AE158" s="145"/>
    </row>
    <row r="159" customHeight="1" spans="21:31">
      <c r="U159" s="145"/>
      <c r="V159" s="145"/>
      <c r="W159" s="145"/>
      <c r="X159" s="145"/>
      <c r="Y159" s="145"/>
      <c r="Z159" s="145"/>
      <c r="AA159" s="145"/>
      <c r="AB159" s="145"/>
      <c r="AC159" s="145"/>
      <c r="AD159" s="145"/>
      <c r="AE159" s="145"/>
    </row>
    <row r="160" customHeight="1" spans="21:31">
      <c r="U160" s="145"/>
      <c r="V160" s="145"/>
      <c r="W160" s="145"/>
      <c r="X160" s="145"/>
      <c r="Y160" s="145"/>
      <c r="Z160" s="145"/>
      <c r="AA160" s="145"/>
      <c r="AB160" s="145"/>
      <c r="AC160" s="145"/>
      <c r="AD160" s="145"/>
      <c r="AE160" s="145"/>
    </row>
    <row r="161" customHeight="1" spans="21:31">
      <c r="U161" s="145"/>
      <c r="V161" s="145"/>
      <c r="W161" s="145"/>
      <c r="X161" s="145"/>
      <c r="Y161" s="145"/>
      <c r="Z161" s="145"/>
      <c r="AA161" s="145"/>
      <c r="AB161" s="145"/>
      <c r="AC161" s="145"/>
      <c r="AD161" s="145"/>
      <c r="AE161" s="145"/>
    </row>
    <row r="162" customHeight="1" spans="21:31">
      <c r="U162" s="145"/>
      <c r="V162" s="145"/>
      <c r="W162" s="145"/>
      <c r="X162" s="145"/>
      <c r="Y162" s="145"/>
      <c r="Z162" s="145"/>
      <c r="AA162" s="145"/>
      <c r="AB162" s="145"/>
      <c r="AC162" s="145"/>
      <c r="AD162" s="145"/>
      <c r="AE162" s="145"/>
    </row>
    <row r="163" customHeight="1" spans="21:31">
      <c r="U163" s="145"/>
      <c r="V163" s="145"/>
      <c r="W163" s="145"/>
      <c r="X163" s="145"/>
      <c r="Y163" s="145"/>
      <c r="Z163" s="145"/>
      <c r="AA163" s="145"/>
      <c r="AB163" s="145"/>
      <c r="AC163" s="145"/>
      <c r="AD163" s="145"/>
      <c r="AE163" s="145"/>
    </row>
    <row r="164" customHeight="1" spans="21:31">
      <c r="U164" s="145"/>
      <c r="V164" s="145"/>
      <c r="W164" s="145"/>
      <c r="X164" s="145"/>
      <c r="Y164" s="145"/>
      <c r="Z164" s="145"/>
      <c r="AA164" s="145"/>
      <c r="AB164" s="145"/>
      <c r="AC164" s="145"/>
      <c r="AD164" s="145"/>
      <c r="AE164" s="145"/>
    </row>
    <row r="165" customHeight="1" spans="21:31">
      <c r="U165" s="145"/>
      <c r="V165" s="145"/>
      <c r="W165" s="145"/>
      <c r="X165" s="145"/>
      <c r="Y165" s="145"/>
      <c r="Z165" s="145"/>
      <c r="AA165" s="145"/>
      <c r="AB165" s="145"/>
      <c r="AC165" s="145"/>
      <c r="AD165" s="145"/>
      <c r="AE165" s="145"/>
    </row>
    <row r="166" customHeight="1" spans="21:31">
      <c r="U166" s="145"/>
      <c r="V166" s="145"/>
      <c r="W166" s="145"/>
      <c r="X166" s="145"/>
      <c r="Y166" s="145"/>
      <c r="Z166" s="145"/>
      <c r="AA166" s="145"/>
      <c r="AB166" s="145"/>
      <c r="AC166" s="145"/>
      <c r="AD166" s="145"/>
      <c r="AE166" s="145"/>
    </row>
    <row r="167" customHeight="1" spans="21:31">
      <c r="U167" s="145"/>
      <c r="V167" s="145"/>
      <c r="W167" s="145"/>
      <c r="X167" s="145"/>
      <c r="Y167" s="145"/>
      <c r="Z167" s="145"/>
      <c r="AA167" s="145"/>
      <c r="AB167" s="145"/>
      <c r="AC167" s="145"/>
      <c r="AD167" s="145"/>
      <c r="AE167" s="145"/>
    </row>
    <row r="168" customHeight="1" spans="21:31">
      <c r="U168" s="145"/>
      <c r="V168" s="145"/>
      <c r="W168" s="145"/>
      <c r="X168" s="145"/>
      <c r="Y168" s="145"/>
      <c r="Z168" s="145"/>
      <c r="AA168" s="145"/>
      <c r="AB168" s="145"/>
      <c r="AC168" s="145"/>
      <c r="AD168" s="145"/>
      <c r="AE168" s="145"/>
    </row>
    <row r="169" customHeight="1" spans="21:31">
      <c r="U169" s="145"/>
      <c r="V169" s="145"/>
      <c r="W169" s="145"/>
      <c r="X169" s="145"/>
      <c r="Y169" s="145"/>
      <c r="Z169" s="145"/>
      <c r="AA169" s="145"/>
      <c r="AB169" s="145"/>
      <c r="AC169" s="145"/>
      <c r="AD169" s="145"/>
      <c r="AE169" s="145"/>
    </row>
    <row r="170" customHeight="1" spans="21:31">
      <c r="U170" s="145"/>
      <c r="V170" s="145"/>
      <c r="W170" s="145"/>
      <c r="X170" s="145"/>
      <c r="Y170" s="145"/>
      <c r="Z170" s="145"/>
      <c r="AA170" s="145"/>
      <c r="AB170" s="145"/>
      <c r="AC170" s="145"/>
      <c r="AD170" s="145"/>
      <c r="AE170" s="145"/>
    </row>
    <row r="171" customHeight="1" spans="21:31">
      <c r="U171" s="145"/>
      <c r="V171" s="145"/>
      <c r="W171" s="145"/>
      <c r="X171" s="145"/>
      <c r="Y171" s="145"/>
      <c r="Z171" s="145"/>
      <c r="AA171" s="145"/>
      <c r="AB171" s="145"/>
      <c r="AC171" s="145"/>
      <c r="AD171" s="145"/>
      <c r="AE171" s="145"/>
    </row>
    <row r="172" customHeight="1" spans="21:31">
      <c r="U172" s="145"/>
      <c r="V172" s="145"/>
      <c r="W172" s="145"/>
      <c r="X172" s="145"/>
      <c r="Y172" s="145"/>
      <c r="Z172" s="145"/>
      <c r="AA172" s="145"/>
      <c r="AB172" s="145"/>
      <c r="AC172" s="145"/>
      <c r="AD172" s="145"/>
      <c r="AE172" s="145"/>
    </row>
    <row r="173" customHeight="1" spans="21:31">
      <c r="U173" s="145"/>
      <c r="V173" s="145"/>
      <c r="W173" s="145"/>
      <c r="X173" s="145"/>
      <c r="Y173" s="145"/>
      <c r="Z173" s="145"/>
      <c r="AA173" s="145"/>
      <c r="AB173" s="145"/>
      <c r="AC173" s="145"/>
      <c r="AD173" s="145"/>
      <c r="AE173" s="145"/>
    </row>
    <row r="174" customHeight="1" spans="21:31">
      <c r="U174" s="145"/>
      <c r="V174" s="145"/>
      <c r="W174" s="145"/>
      <c r="X174" s="145"/>
      <c r="Y174" s="145"/>
      <c r="Z174" s="145"/>
      <c r="AA174" s="145"/>
      <c r="AB174" s="145"/>
      <c r="AC174" s="145"/>
      <c r="AD174" s="145"/>
      <c r="AE174" s="145"/>
    </row>
    <row r="175" customHeight="1" spans="21:31">
      <c r="U175" s="145"/>
      <c r="V175" s="145"/>
      <c r="W175" s="145"/>
      <c r="X175" s="145"/>
      <c r="Y175" s="145"/>
      <c r="Z175" s="145"/>
      <c r="AA175" s="145"/>
      <c r="AB175" s="145"/>
      <c r="AC175" s="145"/>
      <c r="AD175" s="145"/>
      <c r="AE175" s="145"/>
    </row>
    <row r="176" customHeight="1" spans="21:31">
      <c r="U176" s="145"/>
      <c r="V176" s="145"/>
      <c r="W176" s="145"/>
      <c r="X176" s="145"/>
      <c r="Y176" s="145"/>
      <c r="Z176" s="145"/>
      <c r="AA176" s="145"/>
      <c r="AB176" s="145"/>
      <c r="AC176" s="145"/>
      <c r="AD176" s="145"/>
      <c r="AE176" s="145"/>
    </row>
    <row r="177" customHeight="1" spans="21:31">
      <c r="U177" s="145"/>
      <c r="V177" s="145"/>
      <c r="W177" s="145"/>
      <c r="X177" s="145"/>
      <c r="Y177" s="145"/>
      <c r="Z177" s="145"/>
      <c r="AA177" s="145"/>
      <c r="AB177" s="145"/>
      <c r="AC177" s="145"/>
      <c r="AD177" s="145"/>
      <c r="AE177" s="145"/>
    </row>
    <row r="178" customHeight="1" spans="21:31">
      <c r="U178" s="145"/>
      <c r="V178" s="145"/>
      <c r="W178" s="145"/>
      <c r="X178" s="145"/>
      <c r="Y178" s="145"/>
      <c r="Z178" s="145"/>
      <c r="AA178" s="145"/>
      <c r="AB178" s="145"/>
      <c r="AC178" s="145"/>
      <c r="AD178" s="145"/>
      <c r="AE178" s="145"/>
    </row>
    <row r="179" customHeight="1" spans="21:31">
      <c r="U179" s="145"/>
      <c r="V179" s="145"/>
      <c r="W179" s="145"/>
      <c r="X179" s="145"/>
      <c r="Y179" s="145"/>
      <c r="Z179" s="145"/>
      <c r="AA179" s="145"/>
      <c r="AB179" s="145"/>
      <c r="AC179" s="145"/>
      <c r="AD179" s="145"/>
      <c r="AE179" s="145"/>
    </row>
    <row r="180" customHeight="1" spans="21:31">
      <c r="U180" s="145"/>
      <c r="V180" s="145"/>
      <c r="W180" s="145"/>
      <c r="X180" s="145"/>
      <c r="Y180" s="145"/>
      <c r="Z180" s="145"/>
      <c r="AA180" s="145"/>
      <c r="AB180" s="145"/>
      <c r="AC180" s="145"/>
      <c r="AD180" s="145"/>
      <c r="AE180" s="145"/>
    </row>
    <row r="181" customHeight="1" spans="21:31">
      <c r="U181" s="145"/>
      <c r="V181" s="145"/>
      <c r="W181" s="145"/>
      <c r="X181" s="145"/>
      <c r="Y181" s="145"/>
      <c r="Z181" s="145"/>
      <c r="AA181" s="145"/>
      <c r="AB181" s="145"/>
      <c r="AC181" s="145"/>
      <c r="AD181" s="145"/>
      <c r="AE181" s="145"/>
    </row>
    <row r="182" customHeight="1" spans="21:31">
      <c r="U182" s="145"/>
      <c r="V182" s="145"/>
      <c r="W182" s="145"/>
      <c r="X182" s="145"/>
      <c r="Y182" s="145"/>
      <c r="Z182" s="145"/>
      <c r="AA182" s="145"/>
      <c r="AB182" s="145"/>
      <c r="AC182" s="145"/>
      <c r="AD182" s="145"/>
      <c r="AE182" s="145"/>
    </row>
    <row r="183" customHeight="1" spans="21:31">
      <c r="U183" s="145"/>
      <c r="V183" s="145"/>
      <c r="W183" s="145"/>
      <c r="X183" s="145"/>
      <c r="Y183" s="145"/>
      <c r="Z183" s="145"/>
      <c r="AA183" s="145"/>
      <c r="AB183" s="145"/>
      <c r="AC183" s="145"/>
      <c r="AD183" s="145"/>
      <c r="AE183" s="145"/>
    </row>
    <row r="184" customHeight="1" spans="21:31">
      <c r="U184" s="145"/>
      <c r="V184" s="145"/>
      <c r="W184" s="145"/>
      <c r="X184" s="145"/>
      <c r="Y184" s="145"/>
      <c r="Z184" s="145"/>
      <c r="AA184" s="145"/>
      <c r="AB184" s="145"/>
      <c r="AC184" s="145"/>
      <c r="AD184" s="145"/>
      <c r="AE184" s="145"/>
    </row>
    <row r="185" customHeight="1" spans="21:31">
      <c r="U185" s="145"/>
      <c r="V185" s="145"/>
      <c r="W185" s="145"/>
      <c r="X185" s="145"/>
      <c r="Y185" s="145"/>
      <c r="Z185" s="145"/>
      <c r="AA185" s="145"/>
      <c r="AB185" s="145"/>
      <c r="AC185" s="145"/>
      <c r="AD185" s="145"/>
      <c r="AE185" s="145"/>
    </row>
    <row r="186" customHeight="1" spans="21:31">
      <c r="U186" s="145"/>
      <c r="V186" s="145"/>
      <c r="W186" s="145"/>
      <c r="X186" s="145"/>
      <c r="Y186" s="145"/>
      <c r="Z186" s="145"/>
      <c r="AA186" s="145"/>
      <c r="AB186" s="145"/>
      <c r="AC186" s="145"/>
      <c r="AD186" s="145"/>
      <c r="AE186" s="145"/>
    </row>
    <row r="187" customHeight="1" spans="21:31">
      <c r="U187" s="145"/>
      <c r="V187" s="145"/>
      <c r="W187" s="145"/>
      <c r="X187" s="145"/>
      <c r="Y187" s="145"/>
      <c r="Z187" s="145"/>
      <c r="AA187" s="145"/>
      <c r="AB187" s="145"/>
      <c r="AC187" s="145"/>
      <c r="AD187" s="145"/>
      <c r="AE187" s="145"/>
    </row>
    <row r="188" customHeight="1" spans="21:31">
      <c r="U188" s="145"/>
      <c r="V188" s="145"/>
      <c r="W188" s="145"/>
      <c r="X188" s="145"/>
      <c r="Y188" s="145"/>
      <c r="Z188" s="145"/>
      <c r="AA188" s="145"/>
      <c r="AB188" s="145"/>
      <c r="AC188" s="145"/>
      <c r="AD188" s="145"/>
      <c r="AE188" s="145"/>
    </row>
    <row r="189" customHeight="1" spans="21:31">
      <c r="U189" s="145"/>
      <c r="V189" s="145"/>
      <c r="W189" s="145"/>
      <c r="X189" s="145"/>
      <c r="Y189" s="145"/>
      <c r="Z189" s="145"/>
      <c r="AA189" s="145"/>
      <c r="AB189" s="145"/>
      <c r="AC189" s="145"/>
      <c r="AD189" s="145"/>
      <c r="AE189" s="145"/>
    </row>
    <row r="190" customHeight="1" spans="21:31">
      <c r="U190" s="145"/>
      <c r="V190" s="145"/>
      <c r="W190" s="145"/>
      <c r="X190" s="145"/>
      <c r="Y190" s="145"/>
      <c r="Z190" s="145"/>
      <c r="AA190" s="145"/>
      <c r="AB190" s="145"/>
      <c r="AC190" s="145"/>
      <c r="AD190" s="145"/>
      <c r="AE190" s="145"/>
    </row>
    <row r="191" customHeight="1" spans="21:31">
      <c r="U191" s="145"/>
      <c r="V191" s="145"/>
      <c r="W191" s="145"/>
      <c r="X191" s="145"/>
      <c r="Y191" s="145"/>
      <c r="Z191" s="145"/>
      <c r="AA191" s="145"/>
      <c r="AB191" s="145"/>
      <c r="AC191" s="145"/>
      <c r="AD191" s="145"/>
      <c r="AE191" s="145"/>
    </row>
    <row r="192" customHeight="1" spans="21:31">
      <c r="U192" s="145"/>
      <c r="V192" s="145"/>
      <c r="W192" s="145"/>
      <c r="X192" s="145"/>
      <c r="Y192" s="145"/>
      <c r="Z192" s="145"/>
      <c r="AA192" s="145"/>
      <c r="AB192" s="145"/>
      <c r="AC192" s="145"/>
      <c r="AD192" s="145"/>
      <c r="AE192" s="145"/>
    </row>
    <row r="193" customHeight="1" spans="21:31">
      <c r="U193" s="145"/>
      <c r="V193" s="145"/>
      <c r="W193" s="145"/>
      <c r="X193" s="145"/>
      <c r="Y193" s="145"/>
      <c r="Z193" s="145"/>
      <c r="AA193" s="145"/>
      <c r="AB193" s="145"/>
      <c r="AC193" s="145"/>
      <c r="AD193" s="145"/>
      <c r="AE193" s="145"/>
    </row>
    <row r="194" customHeight="1" spans="21:31">
      <c r="U194" s="145"/>
      <c r="V194" s="145"/>
      <c r="W194" s="145"/>
      <c r="X194" s="145"/>
      <c r="Y194" s="145"/>
      <c r="Z194" s="145"/>
      <c r="AA194" s="145"/>
      <c r="AB194" s="145"/>
      <c r="AC194" s="145"/>
      <c r="AD194" s="145"/>
      <c r="AE194" s="145"/>
    </row>
    <row r="195" customHeight="1" spans="21:31">
      <c r="U195" s="145"/>
      <c r="V195" s="145"/>
      <c r="W195" s="145"/>
      <c r="X195" s="145"/>
      <c r="Y195" s="145"/>
      <c r="Z195" s="145"/>
      <c r="AA195" s="145"/>
      <c r="AB195" s="145"/>
      <c r="AC195" s="145"/>
      <c r="AD195" s="145"/>
      <c r="AE195" s="145"/>
    </row>
    <row r="196" customHeight="1" spans="21:31">
      <c r="U196" s="145"/>
      <c r="V196" s="145"/>
      <c r="W196" s="145"/>
      <c r="X196" s="145"/>
      <c r="Y196" s="145"/>
      <c r="Z196" s="145"/>
      <c r="AA196" s="145"/>
      <c r="AB196" s="145"/>
      <c r="AC196" s="145"/>
      <c r="AD196" s="145"/>
      <c r="AE196" s="145"/>
    </row>
    <row r="197" customHeight="1" spans="21:31">
      <c r="U197" s="145"/>
      <c r="V197" s="145"/>
      <c r="W197" s="145"/>
      <c r="X197" s="145"/>
      <c r="Y197" s="145"/>
      <c r="Z197" s="145"/>
      <c r="AA197" s="145"/>
      <c r="AB197" s="145"/>
      <c r="AC197" s="145"/>
      <c r="AD197" s="145"/>
      <c r="AE197" s="145"/>
    </row>
    <row r="198" customHeight="1" spans="21:31">
      <c r="U198" s="145"/>
      <c r="V198" s="145"/>
      <c r="W198" s="145"/>
      <c r="X198" s="145"/>
      <c r="Y198" s="145"/>
      <c r="Z198" s="145"/>
      <c r="AA198" s="145"/>
      <c r="AB198" s="145"/>
      <c r="AC198" s="145"/>
      <c r="AD198" s="145"/>
      <c r="AE198" s="145"/>
    </row>
    <row r="199" customHeight="1" spans="21:31">
      <c r="U199" s="145"/>
      <c r="V199" s="145"/>
      <c r="W199" s="145"/>
      <c r="X199" s="145"/>
      <c r="Y199" s="145"/>
      <c r="Z199" s="145"/>
      <c r="AA199" s="145"/>
      <c r="AB199" s="145"/>
      <c r="AC199" s="145"/>
      <c r="AD199" s="145"/>
      <c r="AE199" s="145"/>
    </row>
    <row r="200" customHeight="1" spans="21:31">
      <c r="U200" s="145"/>
      <c r="V200" s="145"/>
      <c r="W200" s="145"/>
      <c r="X200" s="145"/>
      <c r="Y200" s="145"/>
      <c r="Z200" s="145"/>
      <c r="AA200" s="145"/>
      <c r="AB200" s="145"/>
      <c r="AC200" s="145"/>
      <c r="AD200" s="145"/>
      <c r="AE200" s="145"/>
    </row>
    <row r="201" customHeight="1" spans="21:31">
      <c r="U201" s="145"/>
      <c r="V201" s="145"/>
      <c r="W201" s="145"/>
      <c r="X201" s="145"/>
      <c r="Y201" s="145"/>
      <c r="Z201" s="145"/>
      <c r="AA201" s="145"/>
      <c r="AB201" s="145"/>
      <c r="AC201" s="145"/>
      <c r="AD201" s="145"/>
      <c r="AE201" s="145"/>
    </row>
    <row r="202" customHeight="1" spans="21:31">
      <c r="U202" s="145"/>
      <c r="V202" s="145"/>
      <c r="W202" s="145"/>
      <c r="X202" s="145"/>
      <c r="Y202" s="145"/>
      <c r="Z202" s="145"/>
      <c r="AA202" s="145"/>
      <c r="AB202" s="145"/>
      <c r="AC202" s="145"/>
      <c r="AD202" s="145"/>
      <c r="AE202" s="145"/>
    </row>
    <row r="203" customHeight="1" spans="21:31">
      <c r="U203" s="145"/>
      <c r="V203" s="145"/>
      <c r="W203" s="145"/>
      <c r="X203" s="145"/>
      <c r="Y203" s="145"/>
      <c r="Z203" s="145"/>
      <c r="AA203" s="145"/>
      <c r="AB203" s="145"/>
      <c r="AC203" s="145"/>
      <c r="AD203" s="145"/>
      <c r="AE203" s="145"/>
    </row>
    <row r="204" customHeight="1" spans="21:31">
      <c r="U204" s="145"/>
      <c r="V204" s="145"/>
      <c r="W204" s="145"/>
      <c r="X204" s="145"/>
      <c r="Y204" s="145"/>
      <c r="Z204" s="145"/>
      <c r="AA204" s="145"/>
      <c r="AB204" s="145"/>
      <c r="AC204" s="145"/>
      <c r="AD204" s="145"/>
      <c r="AE204" s="145"/>
    </row>
    <row r="205" customHeight="1" spans="21:31">
      <c r="U205" s="145"/>
      <c r="V205" s="145"/>
      <c r="W205" s="145"/>
      <c r="X205" s="145"/>
      <c r="Y205" s="145"/>
      <c r="Z205" s="145"/>
      <c r="AA205" s="145"/>
      <c r="AB205" s="145"/>
      <c r="AC205" s="145"/>
      <c r="AD205" s="145"/>
      <c r="AE205" s="145"/>
    </row>
    <row r="206" customHeight="1" spans="21:31">
      <c r="U206" s="145"/>
      <c r="V206" s="145"/>
      <c r="W206" s="145"/>
      <c r="X206" s="145"/>
      <c r="Y206" s="145"/>
      <c r="Z206" s="145"/>
      <c r="AA206" s="145"/>
      <c r="AB206" s="145"/>
      <c r="AC206" s="145"/>
      <c r="AD206" s="145"/>
      <c r="AE206" s="145"/>
    </row>
    <row r="207" customHeight="1" spans="21:31">
      <c r="U207" s="145"/>
      <c r="V207" s="145"/>
      <c r="W207" s="145"/>
      <c r="X207" s="145"/>
      <c r="Y207" s="145"/>
      <c r="Z207" s="145"/>
      <c r="AA207" s="145"/>
      <c r="AB207" s="145"/>
      <c r="AC207" s="145"/>
      <c r="AD207" s="145"/>
      <c r="AE207" s="145"/>
    </row>
    <row r="208" customHeight="1" spans="21:31">
      <c r="U208" s="145"/>
      <c r="V208" s="145"/>
      <c r="W208" s="145"/>
      <c r="X208" s="145"/>
      <c r="Y208" s="145"/>
      <c r="Z208" s="145"/>
      <c r="AA208" s="145"/>
      <c r="AB208" s="145"/>
      <c r="AC208" s="145"/>
      <c r="AD208" s="145"/>
      <c r="AE208" s="145"/>
    </row>
    <row r="209" customHeight="1" spans="21:31">
      <c r="U209" s="145"/>
      <c r="V209" s="145"/>
      <c r="W209" s="145"/>
      <c r="X209" s="145"/>
      <c r="Y209" s="145"/>
      <c r="Z209" s="145"/>
      <c r="AA209" s="145"/>
      <c r="AB209" s="145"/>
      <c r="AC209" s="145"/>
      <c r="AD209" s="145"/>
      <c r="AE209" s="145"/>
    </row>
    <row r="210" customHeight="1" spans="21:31">
      <c r="U210" s="145"/>
      <c r="V210" s="145"/>
      <c r="W210" s="145"/>
      <c r="X210" s="145"/>
      <c r="Y210" s="145"/>
      <c r="Z210" s="145"/>
      <c r="AA210" s="145"/>
      <c r="AB210" s="145"/>
      <c r="AC210" s="145"/>
      <c r="AD210" s="145"/>
      <c r="AE210" s="145"/>
    </row>
    <row r="211" customHeight="1" spans="21:31">
      <c r="U211" s="145"/>
      <c r="V211" s="145"/>
      <c r="W211" s="145"/>
      <c r="X211" s="145"/>
      <c r="Y211" s="145"/>
      <c r="Z211" s="145"/>
      <c r="AA211" s="145"/>
      <c r="AB211" s="145"/>
      <c r="AC211" s="145"/>
      <c r="AD211" s="145"/>
      <c r="AE211" s="145"/>
    </row>
    <row r="212" customHeight="1" spans="21:31">
      <c r="U212" s="145"/>
      <c r="V212" s="145"/>
      <c r="W212" s="145"/>
      <c r="X212" s="145"/>
      <c r="Y212" s="145"/>
      <c r="Z212" s="145"/>
      <c r="AA212" s="145"/>
      <c r="AB212" s="145"/>
      <c r="AC212" s="145"/>
      <c r="AD212" s="145"/>
      <c r="AE212" s="145"/>
    </row>
    <row r="213" customHeight="1" spans="21:31">
      <c r="U213" s="145"/>
      <c r="V213" s="145"/>
      <c r="W213" s="145"/>
      <c r="X213" s="145"/>
      <c r="Y213" s="145"/>
      <c r="Z213" s="145"/>
      <c r="AA213" s="145"/>
      <c r="AB213" s="145"/>
      <c r="AC213" s="145"/>
      <c r="AD213" s="145"/>
      <c r="AE213" s="145"/>
    </row>
    <row r="214" customHeight="1" spans="21:31">
      <c r="U214" s="145"/>
      <c r="V214" s="145"/>
      <c r="W214" s="145"/>
      <c r="X214" s="145"/>
      <c r="Y214" s="145"/>
      <c r="Z214" s="145"/>
      <c r="AA214" s="145"/>
      <c r="AB214" s="145"/>
      <c r="AC214" s="145"/>
      <c r="AD214" s="145"/>
      <c r="AE214" s="145"/>
    </row>
    <row r="215" customHeight="1" spans="21:31">
      <c r="U215" s="145"/>
      <c r="V215" s="145"/>
      <c r="W215" s="145"/>
      <c r="X215" s="145"/>
      <c r="Y215" s="145"/>
      <c r="Z215" s="145"/>
      <c r="AA215" s="145"/>
      <c r="AB215" s="145"/>
      <c r="AC215" s="145"/>
      <c r="AD215" s="145"/>
      <c r="AE215" s="145"/>
    </row>
    <row r="216" customHeight="1" spans="21:31">
      <c r="U216" s="145"/>
      <c r="V216" s="145"/>
      <c r="W216" s="145"/>
      <c r="X216" s="145"/>
      <c r="Y216" s="145"/>
      <c r="Z216" s="145"/>
      <c r="AA216" s="145"/>
      <c r="AB216" s="145"/>
      <c r="AC216" s="145"/>
      <c r="AD216" s="145"/>
      <c r="AE216" s="145"/>
    </row>
    <row r="217" customHeight="1" spans="21:31">
      <c r="U217" s="145"/>
      <c r="V217" s="145"/>
      <c r="W217" s="145"/>
      <c r="X217" s="145"/>
      <c r="Y217" s="145"/>
      <c r="Z217" s="145"/>
      <c r="AA217" s="145"/>
      <c r="AB217" s="145"/>
      <c r="AC217" s="145"/>
      <c r="AD217" s="145"/>
      <c r="AE217" s="145"/>
    </row>
    <row r="218" customHeight="1" spans="21:31">
      <c r="U218" s="145"/>
      <c r="V218" s="145"/>
      <c r="W218" s="145"/>
      <c r="X218" s="145"/>
      <c r="Y218" s="145"/>
      <c r="Z218" s="145"/>
      <c r="AA218" s="145"/>
      <c r="AB218" s="145"/>
      <c r="AC218" s="145"/>
      <c r="AD218" s="145"/>
      <c r="AE218" s="145"/>
    </row>
    <row r="219" customHeight="1" spans="21:31">
      <c r="U219" s="145"/>
      <c r="V219" s="145"/>
      <c r="W219" s="145"/>
      <c r="X219" s="145"/>
      <c r="Y219" s="145"/>
      <c r="Z219" s="145"/>
      <c r="AA219" s="145"/>
      <c r="AB219" s="145"/>
      <c r="AC219" s="145"/>
      <c r="AD219" s="145"/>
      <c r="AE219" s="145"/>
    </row>
    <row r="220" customHeight="1" spans="21:31">
      <c r="U220" s="145"/>
      <c r="V220" s="145"/>
      <c r="W220" s="145"/>
      <c r="X220" s="145"/>
      <c r="Y220" s="145"/>
      <c r="Z220" s="145"/>
      <c r="AA220" s="145"/>
      <c r="AB220" s="145"/>
      <c r="AC220" s="145"/>
      <c r="AD220" s="145"/>
      <c r="AE220" s="145"/>
    </row>
    <row r="221" customHeight="1" spans="21:31">
      <c r="U221" s="145"/>
      <c r="V221" s="145"/>
      <c r="W221" s="145"/>
      <c r="X221" s="145"/>
      <c r="Y221" s="145"/>
      <c r="Z221" s="145"/>
      <c r="AA221" s="145"/>
      <c r="AB221" s="145"/>
      <c r="AC221" s="145"/>
      <c r="AD221" s="145"/>
      <c r="AE221" s="145"/>
    </row>
    <row r="222" customHeight="1" spans="21:31">
      <c r="U222" s="145"/>
      <c r="V222" s="145"/>
      <c r="W222" s="145"/>
      <c r="X222" s="145"/>
      <c r="Y222" s="145"/>
      <c r="Z222" s="145"/>
      <c r="AA222" s="145"/>
      <c r="AB222" s="145"/>
      <c r="AC222" s="145"/>
      <c r="AD222" s="145"/>
      <c r="AE222" s="145"/>
    </row>
    <row r="223" customHeight="1" spans="21:31">
      <c r="U223" s="145"/>
      <c r="V223" s="145"/>
      <c r="W223" s="145"/>
      <c r="X223" s="145"/>
      <c r="Y223" s="145"/>
      <c r="Z223" s="145"/>
      <c r="AA223" s="145"/>
      <c r="AB223" s="145"/>
      <c r="AC223" s="145"/>
      <c r="AD223" s="145"/>
      <c r="AE223" s="145"/>
    </row>
    <row r="224" customHeight="1" spans="21:31">
      <c r="U224" s="145"/>
      <c r="V224" s="145"/>
      <c r="W224" s="145"/>
      <c r="X224" s="145"/>
      <c r="Y224" s="145"/>
      <c r="Z224" s="145"/>
      <c r="AA224" s="145"/>
      <c r="AB224" s="145"/>
      <c r="AC224" s="145"/>
      <c r="AD224" s="145"/>
      <c r="AE224" s="145"/>
    </row>
  </sheetData>
  <mergeCells count="22">
    <mergeCell ref="C1:T1"/>
    <mergeCell ref="J2:M2"/>
    <mergeCell ref="Q2:R2"/>
    <mergeCell ref="I3:L3"/>
    <mergeCell ref="M3:P3"/>
    <mergeCell ref="Q3:T3"/>
    <mergeCell ref="W8:X8"/>
    <mergeCell ref="U11:AC11"/>
    <mergeCell ref="U12:AC12"/>
    <mergeCell ref="U13:AC13"/>
    <mergeCell ref="U14:AC14"/>
    <mergeCell ref="I24:L24"/>
    <mergeCell ref="M24:P24"/>
    <mergeCell ref="Q24:T24"/>
    <mergeCell ref="C3:C4"/>
    <mergeCell ref="D3:D4"/>
    <mergeCell ref="E3:E4"/>
    <mergeCell ref="F3:F4"/>
    <mergeCell ref="G3:G4"/>
    <mergeCell ref="H3:H4"/>
    <mergeCell ref="U6:W7"/>
    <mergeCell ref="C24:G34"/>
  </mergeCells>
  <printOptions horizontalCentered="1" verticalCentered="1"/>
  <pageMargins left="0.15748031496063" right="0.15748031496063" top="0.748031496062992" bottom="0.15748031496063" header="0.31496062992126" footer="0.275590551181102"/>
  <pageSetup paperSize="9" scale="113" orientation="portrait" horizontalDpi="600" verticalDpi="600"/>
  <headerFooter alignWithMargins="0"/>
  <drawing r:id="rId1"/>
  <legacyDrawing r:id="rId2"/>
  <controls>
    <mc:AlternateContent xmlns:mc="http://schemas.openxmlformats.org/markup-compatibility/2006">
      <mc:Choice Requires="x14">
        <control shapeId="2086" r:id="rId3">
          <controlPr defaultSize="0" r:id="rId4">
            <anchor moveWithCells="1">
              <from>
                <xdr:col>20</xdr:col>
                <xdr:colOff>256540</xdr:colOff>
                <xdr:row>3</xdr:row>
                <xdr:rowOff>133350</xdr:rowOff>
              </from>
              <to>
                <xdr:col>21</xdr:col>
                <xdr:colOff>0</xdr:colOff>
                <xdr:row>4</xdr:row>
                <xdr:rowOff>219075</xdr:rowOff>
              </to>
            </anchor>
          </controlPr>
        </control>
      </mc:Choice>
      <mc:Fallback>
        <control shapeId="2086" r:id="rId3"/>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
  <sheetViews>
    <sheetView view="pageBreakPreview" zoomScale="85" zoomScaleNormal="100" zoomScaleSheetLayoutView="85" workbookViewId="0">
      <pane ySplit="1" topLeftCell="A2" activePane="bottomLeft" state="frozen"/>
      <selection/>
      <selection pane="bottomLeft" activeCell="D10" sqref="D10"/>
    </sheetView>
  </sheetViews>
  <sheetFormatPr defaultColWidth="4.25" defaultRowHeight="21.2" customHeight="1"/>
  <cols>
    <col min="1" max="1" width="3.5" style="111" customWidth="1"/>
    <col min="2" max="2" width="8.87962962962963" style="112" customWidth="1"/>
    <col min="3" max="3" width="16" style="112" customWidth="1"/>
    <col min="4" max="4" width="19.25" style="112" customWidth="1"/>
    <col min="5" max="5" width="23" style="113" customWidth="1"/>
    <col min="6" max="7" width="9.87962962962963" style="114" hidden="1" customWidth="1"/>
    <col min="8" max="8" width="9.87962962962963" style="115" hidden="1" customWidth="1"/>
    <col min="9" max="9" width="19.6296296296296" style="116" customWidth="1"/>
    <col min="10" max="10" width="19" style="114" customWidth="1"/>
    <col min="11" max="16384" width="4.25" style="114"/>
  </cols>
  <sheetData>
    <row r="1" ht="42.75" customHeight="1" spans="2:10">
      <c r="B1" s="117" t="s">
        <v>56</v>
      </c>
      <c r="C1" s="117"/>
      <c r="D1" s="117"/>
      <c r="E1" s="118">
        <f>新更表!$J$2</f>
        <v>43764</v>
      </c>
      <c r="J1" s="143" t="str">
        <f ca="1">IF(轉換!O5&lt;&gt;0,"應該有地方編錯了,請核實","")</f>
        <v/>
      </c>
    </row>
    <row r="2" ht="26.25" customHeight="1" spans="2:10">
      <c r="B2" s="119" t="s">
        <v>8</v>
      </c>
      <c r="C2" s="120"/>
      <c r="D2" s="120"/>
      <c r="E2" s="121"/>
      <c r="F2" s="122" t="e">
        <f ca="1">MODE(C4:C18,C22:C36,C40:C54)</f>
        <v>#N/A</v>
      </c>
      <c r="J2" s="143"/>
    </row>
    <row r="3" s="109" customFormat="1" ht="20.25" customHeight="1" spans="1:10">
      <c r="A3" s="123"/>
      <c r="B3" s="124" t="s">
        <v>13</v>
      </c>
      <c r="C3" s="125" t="s">
        <v>11</v>
      </c>
      <c r="D3" s="126" t="s">
        <v>12</v>
      </c>
      <c r="E3" s="127" t="s">
        <v>57</v>
      </c>
      <c r="H3" s="128"/>
      <c r="I3" s="116"/>
      <c r="J3" s="143"/>
    </row>
    <row r="4" s="110" customFormat="1" ht="32.25" customHeight="1" spans="1:10">
      <c r="A4" s="129">
        <v>1</v>
      </c>
      <c r="B4" s="130" t="str">
        <f ca="1">IF($G4="","",IF(OFFSET(轉換!K:K,$F4,0,1,1)="","",OFFSET(轉換!K:K,$F4,0,1,1)))</f>
        <v>A</v>
      </c>
      <c r="C4" s="131">
        <f ca="1">IF($G4="","",IF(OFFSET(轉換!I:I,$F4,0,1,1)="","",OFFSET(轉換!I:I,$F4,0,1,1)))</f>
        <v>130392</v>
      </c>
      <c r="D4" s="132" t="str">
        <f ca="1">IF($G4="","",IF(OFFSET(轉換!J:J,$F4,0,1,1)="","",OFFSET(轉換!J:J,$F4,0,1,1)))</f>
        <v>關瑞英</v>
      </c>
      <c r="E4" s="133" t="str">
        <f ca="1">IF(H4="ERROR","",IF(H4&lt;&gt;"","放假",H4))</f>
        <v/>
      </c>
      <c r="F4" s="134">
        <f ca="1">VLOOKUP($B2,轉換!H:M,6,)</f>
        <v>77</v>
      </c>
      <c r="G4" s="134">
        <f ca="1">IF($A4&gt;轉換!$O$2,"",簽到!A4)</f>
        <v>1</v>
      </c>
      <c r="H4" s="135" t="str">
        <f ca="1">IF($G4="","",IF(OFFSET(轉換!L:L,$F4,0,1,1)="","",OFFSET(轉換!L:L,$F4,0,1,1)))</f>
        <v/>
      </c>
      <c r="I4" s="144" t="str">
        <f ca="1">IF(H4="ERROR","ERROR",IF(C4=$J$6,"ERROR",""))</f>
        <v/>
      </c>
      <c r="J4" s="143"/>
    </row>
    <row r="5" ht="32.25" customHeight="1" spans="1:10">
      <c r="A5" s="129">
        <v>2</v>
      </c>
      <c r="B5" s="136" t="str">
        <f ca="1">IF($G5="","",IF(OFFSET(轉換!K:K,$F5,0,1,1)="","",OFFSET(轉換!K:K,$F5,0,1,1)))</f>
        <v>A</v>
      </c>
      <c r="C5" s="137">
        <f ca="1">IF($G5="","",IF(OFFSET(轉換!I:I,$F5,0,1,1)="","",OFFSET(轉換!I:I,$F5,0,1,1)))</f>
        <v>133821</v>
      </c>
      <c r="D5" s="138" t="str">
        <f ca="1">IF($G5="","",IF(OFFSET(轉換!J:J,$F5,0,1,1)="","",OFFSET(轉換!J:J,$F5,0,1,1)))</f>
        <v>梁錦容</v>
      </c>
      <c r="E5" s="133" t="str">
        <f ca="1" t="shared" ref="E5:E18" si="0">IF(H5="ERROR","",IF(H5&lt;&gt;"","放假",H5))</f>
        <v/>
      </c>
      <c r="F5" s="134">
        <f ca="1">$F4+1</f>
        <v>78</v>
      </c>
      <c r="G5" s="134">
        <f ca="1">IF($A5&gt;轉換!$O$2,"",簽到!A5)</f>
        <v>2</v>
      </c>
      <c r="H5" s="135" t="str">
        <f ca="1">IF($G5="","",IF(OFFSET(轉換!L:L,$F5,0,1,1)="","",OFFSET(轉換!L:L,$F5,0,1,1)))</f>
        <v/>
      </c>
      <c r="I5" s="144" t="str">
        <f ca="1" t="shared" ref="I5:I18" si="1">IF(H5="ERROR","ERROR",IF(C5=$J$6,"ERROR",""))</f>
        <v/>
      </c>
      <c r="J5" s="122" t="str">
        <f ca="1">IF(ISNA(F2)=TRUE,"","有重覆!")</f>
        <v/>
      </c>
    </row>
    <row r="6" ht="32.25" customHeight="1" spans="1:10">
      <c r="A6" s="129">
        <v>3</v>
      </c>
      <c r="B6" s="136" t="str">
        <f ca="1">IF($G6="","",IF(OFFSET(轉換!K:K,$F6,0,1,1)="","",OFFSET(轉換!K:K,$F6,0,1,1)))</f>
        <v>D</v>
      </c>
      <c r="C6" s="137">
        <f ca="1">IF($G6="","",IF(OFFSET(轉換!I:I,$F6,0,1,1)="","",OFFSET(轉換!I:I,$F6,0,1,1)))</f>
        <v>130371</v>
      </c>
      <c r="D6" s="138" t="str">
        <f ca="1">IF($G6="","",IF(OFFSET(轉換!J:J,$F6,0,1,1)="","",OFFSET(轉換!J:J,$F6,0,1,1)))</f>
        <v>譚淑嫻</v>
      </c>
      <c r="E6" s="133" t="str">
        <f ca="1" t="shared" si="0"/>
        <v/>
      </c>
      <c r="F6" s="134">
        <f ca="1" t="shared" ref="F6:F18" si="2">$F5+1</f>
        <v>79</v>
      </c>
      <c r="G6" s="134">
        <f ca="1">IF($A6&gt;轉換!$O$2,"",簽到!A6)</f>
        <v>3</v>
      </c>
      <c r="H6" s="135" t="str">
        <f ca="1">IF($G6="","",IF(OFFSET(轉換!L:L,$F6,0,1,1)="","",OFFSET(轉換!L:L,$F6,0,1,1)))</f>
        <v/>
      </c>
      <c r="I6" s="144" t="str">
        <f ca="1" t="shared" si="1"/>
        <v/>
      </c>
      <c r="J6" s="122" t="str">
        <f ca="1">IF(ISNA(F2)=TRUE," ",F2)</f>
        <v> </v>
      </c>
    </row>
    <row r="7" ht="32.25" customHeight="1" spans="1:9">
      <c r="A7" s="129">
        <v>4</v>
      </c>
      <c r="B7" s="136" t="str">
        <f ca="1">IF($G7="","",IF(OFFSET(轉換!K:K,$F7,0,1,1)="","",OFFSET(轉換!K:K,$F7,0,1,1)))</f>
        <v>D</v>
      </c>
      <c r="C7" s="137">
        <f ca="1">IF($G7="","",IF(OFFSET(轉換!I:I,$F7,0,1,1)="","",OFFSET(轉換!I:I,$F7,0,1,1)))</f>
        <v>133776</v>
      </c>
      <c r="D7" s="138" t="str">
        <f ca="1">IF($G7="","",IF(OFFSET(轉換!J:J,$F7,0,1,1)="","",OFFSET(轉換!J:J,$F7,0,1,1)))</f>
        <v>姚麗芬</v>
      </c>
      <c r="E7" s="133" t="str">
        <f ca="1" t="shared" si="0"/>
        <v/>
      </c>
      <c r="F7" s="134">
        <f ca="1" t="shared" si="2"/>
        <v>80</v>
      </c>
      <c r="G7" s="134">
        <f ca="1">IF($A7&gt;轉換!$O$2,"",簽到!A7)</f>
        <v>4</v>
      </c>
      <c r="H7" s="135" t="str">
        <f ca="1">IF($G7="","",IF(OFFSET(轉換!L:L,$F7,0,1,1)="","",OFFSET(轉換!L:L,$F7,0,1,1)))</f>
        <v/>
      </c>
      <c r="I7" s="144" t="str">
        <f ca="1" t="shared" si="1"/>
        <v/>
      </c>
    </row>
    <row r="8" ht="32.25" customHeight="1" spans="1:9">
      <c r="A8" s="129">
        <v>5</v>
      </c>
      <c r="B8" s="136" t="str">
        <f ca="1">IF($G8="","",IF(OFFSET(轉換!K:K,$F8,0,1,1)="","",OFFSET(轉換!K:K,$F8,0,1,1)))</f>
        <v/>
      </c>
      <c r="C8" s="137" t="str">
        <f ca="1">IF($G8="","",IF(OFFSET(轉換!I:I,$F8,0,1,1)="","",OFFSET(轉換!I:I,$F8,0,1,1)))</f>
        <v/>
      </c>
      <c r="D8" s="138" t="str">
        <f ca="1">IF($G8="","",IF(OFFSET(轉換!J:J,$F8,0,1,1)="","",OFFSET(轉換!J:J,$F8,0,1,1)))</f>
        <v/>
      </c>
      <c r="E8" s="133" t="str">
        <f ca="1" t="shared" si="0"/>
        <v/>
      </c>
      <c r="F8" s="134">
        <f ca="1" t="shared" si="2"/>
        <v>81</v>
      </c>
      <c r="G8" s="134" t="str">
        <f ca="1">IF($A8&gt;轉換!$O$2,"",簽到!A8)</f>
        <v/>
      </c>
      <c r="H8" s="135" t="str">
        <f ca="1">IF($G8="","",IF(OFFSET(轉換!L:L,$F8,0,1,1)="","",OFFSET(轉換!L:L,$F8,0,1,1)))</f>
        <v/>
      </c>
      <c r="I8" s="144" t="str">
        <f ca="1" t="shared" si="1"/>
        <v/>
      </c>
    </row>
    <row r="9" ht="32.25" customHeight="1" spans="1:9">
      <c r="A9" s="129">
        <v>6</v>
      </c>
      <c r="B9" s="136" t="str">
        <f ca="1">IF($G9="","",IF(OFFSET(轉換!K:K,$F9,0,1,1)="","",OFFSET(轉換!K:K,$F9,0,1,1)))</f>
        <v/>
      </c>
      <c r="C9" s="137" t="str">
        <f ca="1">IF($G9="","",IF(OFFSET(轉換!I:I,$F9,0,1,1)="","",OFFSET(轉換!I:I,$F9,0,1,1)))</f>
        <v/>
      </c>
      <c r="D9" s="138" t="str">
        <f ca="1">IF($G9="","",IF(OFFSET(轉換!J:J,$F9,0,1,1)="","",OFFSET(轉換!J:J,$F9,0,1,1)))</f>
        <v/>
      </c>
      <c r="E9" s="133" t="str">
        <f ca="1" t="shared" si="0"/>
        <v/>
      </c>
      <c r="F9" s="134">
        <f ca="1" t="shared" si="2"/>
        <v>82</v>
      </c>
      <c r="G9" s="134" t="str">
        <f ca="1">IF($A9&gt;轉換!$O$2,"",簽到!A9)</f>
        <v/>
      </c>
      <c r="H9" s="135" t="str">
        <f ca="1">IF($G9="","",IF(OFFSET(轉換!L:L,$F9,0,1,1)="","",OFFSET(轉換!L:L,$F9,0,1,1)))</f>
        <v/>
      </c>
      <c r="I9" s="144" t="str">
        <f ca="1" t="shared" si="1"/>
        <v/>
      </c>
    </row>
    <row r="10" ht="32.25" customHeight="1" spans="1:9">
      <c r="A10" s="129">
        <v>7</v>
      </c>
      <c r="B10" s="136" t="str">
        <f ca="1">IF($G10="","",IF(OFFSET(轉換!K:K,$F10,0,1,1)="","",OFFSET(轉換!K:K,$F10,0,1,1)))</f>
        <v/>
      </c>
      <c r="C10" s="137" t="str">
        <f ca="1">IF($G10="","",IF(OFFSET(轉換!I:I,$F10,0,1,1)="","",OFFSET(轉換!I:I,$F10,0,1,1)))</f>
        <v/>
      </c>
      <c r="D10" s="138" t="str">
        <f ca="1">IF($G10="","",IF(OFFSET(轉換!J:J,$F10,0,1,1)="","",OFFSET(轉換!J:J,$F10,0,1,1)))</f>
        <v/>
      </c>
      <c r="E10" s="133" t="str">
        <f ca="1" t="shared" si="0"/>
        <v/>
      </c>
      <c r="F10" s="134">
        <f ca="1" t="shared" si="2"/>
        <v>83</v>
      </c>
      <c r="G10" s="134" t="str">
        <f ca="1">IF($A10&gt;轉換!$O$2,"",簽到!A10)</f>
        <v/>
      </c>
      <c r="H10" s="135" t="str">
        <f ca="1">IF($G10="","",IF(OFFSET(轉換!L:L,$F10,0,1,1)="","",OFFSET(轉換!L:L,$F10,0,1,1)))</f>
        <v/>
      </c>
      <c r="I10" s="144" t="str">
        <f ca="1" t="shared" si="1"/>
        <v/>
      </c>
    </row>
    <row r="11" ht="32.25" customHeight="1" spans="1:9">
      <c r="A11" s="129">
        <v>8</v>
      </c>
      <c r="B11" s="136" t="str">
        <f ca="1">IF($G11="","",IF(OFFSET(轉換!K:K,$F11,0,1,1)="","",OFFSET(轉換!K:K,$F11,0,1,1)))</f>
        <v/>
      </c>
      <c r="C11" s="137" t="str">
        <f ca="1">IF($G11="","",IF(OFFSET(轉換!I:I,$F11,0,1,1)="","",OFFSET(轉換!I:I,$F11,0,1,1)))</f>
        <v/>
      </c>
      <c r="D11" s="138" t="str">
        <f ca="1">IF($G11="","",IF(OFFSET(轉換!J:J,$F11,0,1,1)="","",OFFSET(轉換!J:J,$F11,0,1,1)))</f>
        <v/>
      </c>
      <c r="E11" s="133" t="str">
        <f ca="1" t="shared" si="0"/>
        <v/>
      </c>
      <c r="F11" s="134">
        <f ca="1" t="shared" si="2"/>
        <v>84</v>
      </c>
      <c r="G11" s="134" t="str">
        <f ca="1">IF($A11&gt;轉換!$O$2,"",簽到!A11)</f>
        <v/>
      </c>
      <c r="H11" s="135" t="str">
        <f ca="1">IF($G11="","",IF(OFFSET(轉換!L:L,$F11,0,1,1)="","",OFFSET(轉換!L:L,$F11,0,1,1)))</f>
        <v/>
      </c>
      <c r="I11" s="144" t="str">
        <f ca="1" t="shared" si="1"/>
        <v/>
      </c>
    </row>
    <row r="12" ht="32.25" customHeight="1" spans="1:9">
      <c r="A12" s="129">
        <v>9</v>
      </c>
      <c r="B12" s="136" t="str">
        <f ca="1">IF($G12="","",IF(OFFSET(轉換!K:K,$F12,0,1,1)="","",OFFSET(轉換!K:K,$F12,0,1,1)))</f>
        <v/>
      </c>
      <c r="C12" s="137" t="str">
        <f ca="1">IF($G12="","",IF(OFFSET(轉換!I:I,$F12,0,1,1)="","",OFFSET(轉換!I:I,$F12,0,1,1)))</f>
        <v/>
      </c>
      <c r="D12" s="138" t="str">
        <f ca="1">IF($G12="","",IF(OFFSET(轉換!J:J,$F12,0,1,1)="","",OFFSET(轉換!J:J,$F12,0,1,1)))</f>
        <v/>
      </c>
      <c r="E12" s="133" t="str">
        <f ca="1" t="shared" si="0"/>
        <v/>
      </c>
      <c r="F12" s="134">
        <f ca="1" t="shared" si="2"/>
        <v>85</v>
      </c>
      <c r="G12" s="134" t="str">
        <f ca="1">IF($A12&gt;轉換!$O$2,"",簽到!A12)</f>
        <v/>
      </c>
      <c r="H12" s="135" t="str">
        <f ca="1">IF($G12="","",IF(OFFSET(轉換!L:L,$F12,0,1,1)="","",OFFSET(轉換!L:L,$F12,0,1,1)))</f>
        <v/>
      </c>
      <c r="I12" s="144" t="str">
        <f ca="1" t="shared" si="1"/>
        <v/>
      </c>
    </row>
    <row r="13" ht="32.25" customHeight="1" spans="1:9">
      <c r="A13" s="129">
        <v>10</v>
      </c>
      <c r="B13" s="136" t="str">
        <f ca="1">IF($G13="","",IF(OFFSET(轉換!K:K,$F13,0,1,1)="","",OFFSET(轉換!K:K,$F13,0,1,1)))</f>
        <v/>
      </c>
      <c r="C13" s="137" t="str">
        <f ca="1">IF($G13="","",IF(OFFSET(轉換!I:I,$F13,0,1,1)="","",OFFSET(轉換!I:I,$F13,0,1,1)))</f>
        <v/>
      </c>
      <c r="D13" s="138" t="str">
        <f ca="1">IF($G13="","",IF(OFFSET(轉換!J:J,$F13,0,1,1)="","",OFFSET(轉換!J:J,$F13,0,1,1)))</f>
        <v/>
      </c>
      <c r="E13" s="133" t="str">
        <f ca="1" t="shared" si="0"/>
        <v/>
      </c>
      <c r="F13" s="134">
        <f ca="1" t="shared" si="2"/>
        <v>86</v>
      </c>
      <c r="G13" s="134" t="str">
        <f ca="1">IF($A13&gt;轉換!$O$2,"",簽到!A13)</f>
        <v/>
      </c>
      <c r="H13" s="135" t="str">
        <f ca="1">IF($G13="","",IF(OFFSET(轉換!L:L,$F13,0,1,1)="","",OFFSET(轉換!L:L,$F13,0,1,1)))</f>
        <v/>
      </c>
      <c r="I13" s="144" t="str">
        <f ca="1" t="shared" si="1"/>
        <v/>
      </c>
    </row>
    <row r="14" ht="32.25" customHeight="1" spans="1:9">
      <c r="A14" s="129">
        <v>11</v>
      </c>
      <c r="B14" s="136" t="str">
        <f ca="1">IF($G14="","",IF(OFFSET(轉換!K:K,$F14,0,1,1)="","",OFFSET(轉換!K:K,$F14,0,1,1)))</f>
        <v/>
      </c>
      <c r="C14" s="137" t="str">
        <f ca="1">IF($G14="","",IF(OFFSET(轉換!I:I,$F14,0,1,1)="","",OFFSET(轉換!I:I,$F14,0,1,1)))</f>
        <v/>
      </c>
      <c r="D14" s="138" t="str">
        <f ca="1">IF($G14="","",IF(OFFSET(轉換!J:J,$F14,0,1,1)="","",OFFSET(轉換!J:J,$F14,0,1,1)))</f>
        <v/>
      </c>
      <c r="E14" s="133" t="str">
        <f ca="1" t="shared" si="0"/>
        <v/>
      </c>
      <c r="F14" s="134">
        <f ca="1" t="shared" si="2"/>
        <v>87</v>
      </c>
      <c r="G14" s="134" t="str">
        <f ca="1">IF($A14&gt;轉換!$O$2,"",簽到!A14)</f>
        <v/>
      </c>
      <c r="H14" s="135" t="str">
        <f ca="1">IF($G14="","",IF(OFFSET(轉換!L:L,$F14,0,1,1)="","",OFFSET(轉換!L:L,$F14,0,1,1)))</f>
        <v/>
      </c>
      <c r="I14" s="144" t="str">
        <f ca="1" t="shared" si="1"/>
        <v/>
      </c>
    </row>
    <row r="15" ht="32.25" customHeight="1" spans="1:9">
      <c r="A15" s="129">
        <v>12</v>
      </c>
      <c r="B15" s="136" t="str">
        <f ca="1">IF($G15="","",IF(OFFSET(轉換!K:K,$F15,0,1,1)="","",OFFSET(轉換!K:K,$F15,0,1,1)))</f>
        <v/>
      </c>
      <c r="C15" s="137" t="str">
        <f ca="1">IF($G15="","",IF(OFFSET(轉換!I:I,$F15,0,1,1)="","",OFFSET(轉換!I:I,$F15,0,1,1)))</f>
        <v/>
      </c>
      <c r="D15" s="138" t="str">
        <f ca="1">IF($G15="","",IF(OFFSET(轉換!J:J,$F15,0,1,1)="","",OFFSET(轉換!J:J,$F15,0,1,1)))</f>
        <v/>
      </c>
      <c r="E15" s="133" t="str">
        <f ca="1" t="shared" si="0"/>
        <v/>
      </c>
      <c r="F15" s="134">
        <f ca="1" t="shared" si="2"/>
        <v>88</v>
      </c>
      <c r="G15" s="134" t="str">
        <f ca="1">IF($A15&gt;轉換!$O$2,"",簽到!A15)</f>
        <v/>
      </c>
      <c r="H15" s="135" t="str">
        <f ca="1">IF($G15="","",IF(OFFSET(轉換!L:L,$F15,0,1,1)="","",OFFSET(轉換!L:L,$F15,0,1,1)))</f>
        <v/>
      </c>
      <c r="I15" s="144" t="str">
        <f ca="1" t="shared" si="1"/>
        <v/>
      </c>
    </row>
    <row r="16" ht="32.25" customHeight="1" spans="1:9">
      <c r="A16" s="129">
        <v>13</v>
      </c>
      <c r="B16" s="136" t="str">
        <f ca="1">IF($G16="","",IF(OFFSET(轉換!K:K,$F16,0,1,1)="","",OFFSET(轉換!K:K,$F16,0,1,1)))</f>
        <v/>
      </c>
      <c r="C16" s="137" t="str">
        <f ca="1">IF($G16="","",IF(OFFSET(轉換!I:I,$F16,0,1,1)="","",OFFSET(轉換!I:I,$F16,0,1,1)))</f>
        <v/>
      </c>
      <c r="D16" s="138" t="str">
        <f ca="1">IF($G16="","",IF(OFFSET(轉換!J:J,$F16,0,1,1)="","",OFFSET(轉換!J:J,$F16,0,1,1)))</f>
        <v/>
      </c>
      <c r="E16" s="133" t="str">
        <f ca="1" t="shared" si="0"/>
        <v/>
      </c>
      <c r="F16" s="134">
        <f ca="1" t="shared" si="2"/>
        <v>89</v>
      </c>
      <c r="G16" s="134" t="str">
        <f ca="1">IF($A16&gt;轉換!$O$2,"",簽到!A16)</f>
        <v/>
      </c>
      <c r="H16" s="135" t="str">
        <f ca="1">IF($G16="","",IF(OFFSET(轉換!L:L,$F16,0,1,1)="","",OFFSET(轉換!L:L,$F16,0,1,1)))</f>
        <v/>
      </c>
      <c r="I16" s="144" t="str">
        <f ca="1" t="shared" si="1"/>
        <v/>
      </c>
    </row>
    <row r="17" ht="32.25" customHeight="1" spans="1:9">
      <c r="A17" s="129">
        <v>14</v>
      </c>
      <c r="B17" s="136" t="str">
        <f ca="1">IF($G17="","",IF(OFFSET(轉換!K:K,$F17,0,1,1)="","",OFFSET(轉換!K:K,$F17,0,1,1)))</f>
        <v/>
      </c>
      <c r="C17" s="137" t="str">
        <f ca="1">IF($G17="","",IF(OFFSET(轉換!I:I,$F17,0,1,1)="","",OFFSET(轉換!I:I,$F17,0,1,1)))</f>
        <v/>
      </c>
      <c r="D17" s="138" t="str">
        <f ca="1">IF($G17="","",IF(OFFSET(轉換!J:J,$F17,0,1,1)="","",OFFSET(轉換!J:J,$F17,0,1,1)))</f>
        <v/>
      </c>
      <c r="E17" s="133" t="str">
        <f ca="1" t="shared" si="0"/>
        <v/>
      </c>
      <c r="F17" s="134">
        <f ca="1" t="shared" si="2"/>
        <v>90</v>
      </c>
      <c r="G17" s="134" t="str">
        <f ca="1">IF($A17&gt;轉換!$O$2,"",簽到!A17)</f>
        <v/>
      </c>
      <c r="H17" s="135" t="str">
        <f ca="1">IF($G17="","",IF(OFFSET(轉換!L:L,$F17,0,1,1)="","",OFFSET(轉換!L:L,$F17,0,1,1)))</f>
        <v/>
      </c>
      <c r="I17" s="144" t="str">
        <f ca="1" t="shared" si="1"/>
        <v/>
      </c>
    </row>
    <row r="18" ht="32.25" customHeight="1" spans="1:9">
      <c r="A18" s="129">
        <v>15</v>
      </c>
      <c r="B18" s="139" t="str">
        <f ca="1">IF($G18="","",IF(OFFSET(轉換!K:K,$F18,0,1,1)="","",OFFSET(轉換!K:K,$F18,0,1,1)))</f>
        <v/>
      </c>
      <c r="C18" s="140" t="str">
        <f ca="1">IF($G18="","",IF(OFFSET(轉換!I:I,$F18,0,1,1)="","",OFFSET(轉換!I:I,$F18,0,1,1)))</f>
        <v/>
      </c>
      <c r="D18" s="141" t="str">
        <f ca="1">IF($G18="","",IF(OFFSET(轉換!J:J,$F18,0,1,1)="","",OFFSET(轉換!J:J,$F18,0,1,1)))</f>
        <v/>
      </c>
      <c r="E18" s="133" t="str">
        <f ca="1" t="shared" si="0"/>
        <v/>
      </c>
      <c r="F18" s="134">
        <f ca="1" t="shared" si="2"/>
        <v>91</v>
      </c>
      <c r="G18" s="134" t="str">
        <f ca="1">IF($A18&gt;轉換!$O$2,"",簽到!A18)</f>
        <v/>
      </c>
      <c r="H18" s="135" t="str">
        <f ca="1">IF($G18="","",IF(OFFSET(轉換!L:L,$F18,0,1,1)="","",OFFSET(轉換!L:L,$F18,0,1,1)))</f>
        <v/>
      </c>
      <c r="I18" s="144" t="str">
        <f ca="1" t="shared" si="1"/>
        <v/>
      </c>
    </row>
    <row r="19" ht="42.75" customHeight="1" spans="2:5">
      <c r="B19" s="117" t="s">
        <v>56</v>
      </c>
      <c r="C19" s="117"/>
      <c r="D19" s="117"/>
      <c r="E19" s="118">
        <f>新更表!$J$2</f>
        <v>43764</v>
      </c>
    </row>
    <row r="20" ht="26.25" customHeight="1" spans="2:5">
      <c r="B20" s="119" t="s">
        <v>9</v>
      </c>
      <c r="C20" s="120"/>
      <c r="D20" s="120"/>
      <c r="E20" s="121"/>
    </row>
    <row r="21" s="109" customFormat="1" ht="20.25" customHeight="1" spans="1:9">
      <c r="A21" s="123"/>
      <c r="B21" s="124" t="s">
        <v>13</v>
      </c>
      <c r="C21" s="125" t="s">
        <v>11</v>
      </c>
      <c r="D21" s="126" t="s">
        <v>12</v>
      </c>
      <c r="E21" s="127" t="s">
        <v>57</v>
      </c>
      <c r="H21" s="128"/>
      <c r="I21" s="116"/>
    </row>
    <row r="22" s="110" customFormat="1" ht="32.25" customHeight="1" spans="1:9">
      <c r="A22" s="129">
        <v>1</v>
      </c>
      <c r="B22" s="130" t="str">
        <f ca="1">IF($G22="","",IF(OFFSET(轉換!K:K,$F22,0,1,1)="","",OFFSET(轉換!K:K,$F22,0,1,1)))</f>
        <v>C</v>
      </c>
      <c r="C22" s="131">
        <f ca="1">IF($G22="","",IF(OFFSET(轉換!I:I,$F22,0,1,1)="","",OFFSET(轉換!I:I,$F22,0,1,1)))</f>
        <v>130393</v>
      </c>
      <c r="D22" s="132" t="str">
        <f ca="1">IF($G22="","",IF(OFFSET(轉換!J:J,$F22,0,1,1)="","",OFFSET(轉換!J:J,$F22,0,1,1)))</f>
        <v>容少梅</v>
      </c>
      <c r="E22" s="133" t="str">
        <f ca="1">IF(H22="ERROR","",IF(H22&lt;&gt;"","放假",H22))</f>
        <v/>
      </c>
      <c r="F22" s="134">
        <f ca="1">VLOOKUP($B20,轉換!H:M,6,)</f>
        <v>81</v>
      </c>
      <c r="G22" s="134">
        <f ca="1">IF($A22&gt;轉換!$O$3,"",簽到!A22)</f>
        <v>1</v>
      </c>
      <c r="H22" s="135" t="str">
        <f ca="1">IF($G22="","",IF(OFFSET(轉換!L:L,$F22,0,1,1)="","",OFFSET(轉換!L:L,$F22,0,1,1)))</f>
        <v/>
      </c>
      <c r="I22" s="144" t="str">
        <f ca="1">IF(H22="ERROR","ERROR",IF(C22=$J$6,"ERROR",""))</f>
        <v/>
      </c>
    </row>
    <row r="23" ht="32.25" customHeight="1" spans="1:9">
      <c r="A23" s="129">
        <v>2</v>
      </c>
      <c r="B23" s="136" t="str">
        <f ca="1">IF($G23="","",IF(OFFSET(轉換!K:K,$F23,0,1,1)="","",OFFSET(轉換!K:K,$F23,0,1,1)))</f>
        <v>C</v>
      </c>
      <c r="C23" s="137">
        <f ca="1">IF($G23="","",IF(OFFSET(轉換!I:I,$F23,0,1,1)="","",OFFSET(轉換!I:I,$F23,0,1,1)))</f>
        <v>130406</v>
      </c>
      <c r="D23" s="138" t="str">
        <f ca="1">IF($G23="","",IF(OFFSET(轉換!J:J,$F23,0,1,1)="","",OFFSET(轉換!J:J,$F23,0,1,1)))</f>
        <v>鍾金少</v>
      </c>
      <c r="E23" s="133" t="str">
        <f ca="1">IF(H23="ERROR","",IF(H23&lt;&gt;"","放假",H23))</f>
        <v/>
      </c>
      <c r="F23" s="134">
        <f ca="1">$F22+1</f>
        <v>82</v>
      </c>
      <c r="G23" s="134">
        <f ca="1">IF($A23&gt;轉換!$O$3,"",簽到!A23)</f>
        <v>2</v>
      </c>
      <c r="H23" s="135" t="str">
        <f ca="1">IF($G23="","",IF(OFFSET(轉換!L:L,$F23,0,1,1)="","",OFFSET(轉換!L:L,$F23,0,1,1)))</f>
        <v/>
      </c>
      <c r="I23" s="144" t="str">
        <f ca="1" t="shared" ref="I23:I36" si="3">IF(H23="ERROR","ERROR",IF(C23=$J$6,"ERROR",""))</f>
        <v/>
      </c>
    </row>
    <row r="24" ht="32.25" customHeight="1" spans="1:9">
      <c r="A24" s="129">
        <v>3</v>
      </c>
      <c r="B24" s="136" t="str">
        <f ca="1">IF($G24="","",IF(OFFSET(轉換!K:K,$F24,0,1,1)="","",OFFSET(轉換!K:K,$F24,0,1,1)))</f>
        <v>G</v>
      </c>
      <c r="C24" s="137">
        <f ca="1">IF($G24="","",IF(OFFSET(轉換!I:I,$F24,0,1,1)="","",OFFSET(轉換!I:I,$F24,0,1,1)))</f>
        <v>130410</v>
      </c>
      <c r="D24" s="138" t="str">
        <f ca="1">IF($G24="","",IF(OFFSET(轉換!J:J,$F24,0,1,1)="","",OFFSET(轉換!J:J,$F24,0,1,1)))</f>
        <v>容鳳瑤</v>
      </c>
      <c r="E24" s="133" t="str">
        <f ca="1" t="shared" ref="E24:E36" si="4">IF(H24="ERROR","",IF(H24&lt;&gt;"","放假",H24))</f>
        <v/>
      </c>
      <c r="F24" s="134">
        <f ca="1" t="shared" ref="F24:F36" si="5">$F23+1</f>
        <v>83</v>
      </c>
      <c r="G24" s="134">
        <f ca="1">IF($A24&gt;轉換!$O$3,"",簽到!A24)</f>
        <v>3</v>
      </c>
      <c r="H24" s="135" t="str">
        <f ca="1">IF($G24="","",IF(OFFSET(轉換!L:L,$F24,0,1,1)="","",OFFSET(轉換!L:L,$F24,0,1,1)))</f>
        <v/>
      </c>
      <c r="I24" s="144" t="str">
        <f ca="1" t="shared" si="3"/>
        <v/>
      </c>
    </row>
    <row r="25" ht="32.25" customHeight="1" spans="1:9">
      <c r="A25" s="129">
        <v>4</v>
      </c>
      <c r="B25" s="136" t="str">
        <f ca="1">IF($G25="","",IF(OFFSET(轉換!K:K,$F25,0,1,1)="","",OFFSET(轉換!K:K,$F25,0,1,1)))</f>
        <v>G</v>
      </c>
      <c r="C25" s="137">
        <f ca="1">IF($G25="","",IF(OFFSET(轉換!I:I,$F25,0,1,1)="","",OFFSET(轉換!I:I,$F25,0,1,1)))</f>
        <v>130425</v>
      </c>
      <c r="D25" s="138" t="str">
        <f ca="1">IF($G25="","",IF(OFFSET(轉換!J:J,$F25,0,1,1)="","",OFFSET(轉換!J:J,$F25,0,1,1)))</f>
        <v>謝月平</v>
      </c>
      <c r="E25" s="133" t="str">
        <f ca="1" t="shared" si="4"/>
        <v/>
      </c>
      <c r="F25" s="134">
        <f ca="1" t="shared" si="5"/>
        <v>84</v>
      </c>
      <c r="G25" s="134">
        <f ca="1">IF($A25&gt;轉換!$O$3,"",簽到!A25)</f>
        <v>4</v>
      </c>
      <c r="H25" s="135" t="str">
        <f ca="1">IF($G25="","",IF(OFFSET(轉換!L:L,$F25,0,1,1)="","",OFFSET(轉換!L:L,$F25,0,1,1)))</f>
        <v/>
      </c>
      <c r="I25" s="144" t="str">
        <f ca="1" t="shared" si="3"/>
        <v/>
      </c>
    </row>
    <row r="26" ht="32.25" customHeight="1" spans="1:9">
      <c r="A26" s="129">
        <v>5</v>
      </c>
      <c r="B26" s="136" t="str">
        <f ca="1">IF($G26="","",IF(OFFSET(轉換!K:K,$F26,0,1,1)="","",OFFSET(轉換!K:K,$F26,0,1,1)))</f>
        <v/>
      </c>
      <c r="C26" s="137" t="str">
        <f ca="1">IF($G26="","",IF(OFFSET(轉換!I:I,$F26,0,1,1)="","",OFFSET(轉換!I:I,$F26,0,1,1)))</f>
        <v/>
      </c>
      <c r="D26" s="138" t="str">
        <f ca="1">IF($G26="","",IF(OFFSET(轉換!J:J,$F26,0,1,1)="","",OFFSET(轉換!J:J,$F26,0,1,1)))</f>
        <v/>
      </c>
      <c r="E26" s="133" t="str">
        <f ca="1" t="shared" si="4"/>
        <v/>
      </c>
      <c r="F26" s="134">
        <f ca="1" t="shared" si="5"/>
        <v>85</v>
      </c>
      <c r="G26" s="134" t="str">
        <f ca="1">IF($A26&gt;轉換!$O$3,"",簽到!A26)</f>
        <v/>
      </c>
      <c r="H26" s="135" t="str">
        <f ca="1">IF($G26="","",IF(OFFSET(轉換!L:L,$F26,0,1,1)="","",OFFSET(轉換!L:L,$F26,0,1,1)))</f>
        <v/>
      </c>
      <c r="I26" s="144" t="str">
        <f ca="1" t="shared" si="3"/>
        <v/>
      </c>
    </row>
    <row r="27" ht="32.25" customHeight="1" spans="1:9">
      <c r="A27" s="129">
        <v>6</v>
      </c>
      <c r="B27" s="136" t="str">
        <f ca="1">IF($G27="","",IF(OFFSET(轉換!K:K,$F27,0,1,1)="","",OFFSET(轉換!K:K,$F27,0,1,1)))</f>
        <v/>
      </c>
      <c r="C27" s="137" t="str">
        <f ca="1">IF($G27="","",IF(OFFSET(轉換!I:I,$F27,0,1,1)="","",OFFSET(轉換!I:I,$F27,0,1,1)))</f>
        <v/>
      </c>
      <c r="D27" s="138" t="str">
        <f ca="1">IF($G27="","",IF(OFFSET(轉換!J:J,$F27,0,1,1)="","",OFFSET(轉換!J:J,$F27,0,1,1)))</f>
        <v/>
      </c>
      <c r="E27" s="133" t="str">
        <f ca="1" t="shared" si="4"/>
        <v/>
      </c>
      <c r="F27" s="134">
        <f ca="1" t="shared" si="5"/>
        <v>86</v>
      </c>
      <c r="G27" s="134" t="str">
        <f ca="1">IF($A27&gt;轉換!$O$3,"",簽到!A27)</f>
        <v/>
      </c>
      <c r="H27" s="135" t="str">
        <f ca="1">IF($G27="","",IF(OFFSET(轉換!L:L,$F27,0,1,1)="","",OFFSET(轉換!L:L,$F27,0,1,1)))</f>
        <v/>
      </c>
      <c r="I27" s="144" t="str">
        <f ca="1" t="shared" si="3"/>
        <v/>
      </c>
    </row>
    <row r="28" ht="32.25" customHeight="1" spans="1:9">
      <c r="A28" s="129">
        <v>7</v>
      </c>
      <c r="B28" s="136" t="str">
        <f ca="1">IF($G28="","",IF(OFFSET(轉換!K:K,$F28,0,1,1)="","",OFFSET(轉換!K:K,$F28,0,1,1)))</f>
        <v/>
      </c>
      <c r="C28" s="137" t="str">
        <f ca="1">IF($G28="","",IF(OFFSET(轉換!I:I,$F28,0,1,1)="","",OFFSET(轉換!I:I,$F28,0,1,1)))</f>
        <v/>
      </c>
      <c r="D28" s="138" t="str">
        <f ca="1">IF($G28="","",IF(OFFSET(轉換!J:J,$F28,0,1,1)="","",OFFSET(轉換!J:J,$F28,0,1,1)))</f>
        <v/>
      </c>
      <c r="E28" s="133" t="str">
        <f ca="1" t="shared" si="4"/>
        <v/>
      </c>
      <c r="F28" s="134">
        <f ca="1" t="shared" si="5"/>
        <v>87</v>
      </c>
      <c r="G28" s="134" t="str">
        <f ca="1">IF($A28&gt;轉換!$O$3,"",簽到!A28)</f>
        <v/>
      </c>
      <c r="H28" s="135" t="str">
        <f ca="1">IF($G28="","",IF(OFFSET(轉換!L:L,$F28,0,1,1)="","",OFFSET(轉換!L:L,$F28,0,1,1)))</f>
        <v/>
      </c>
      <c r="I28" s="144" t="str">
        <f ca="1" t="shared" si="3"/>
        <v/>
      </c>
    </row>
    <row r="29" ht="32.25" customHeight="1" spans="1:9">
      <c r="A29" s="129">
        <v>8</v>
      </c>
      <c r="B29" s="136" t="str">
        <f ca="1">IF($G29="","",IF(OFFSET(轉換!K:K,$F29,0,1,1)="","",OFFSET(轉換!K:K,$F29,0,1,1)))</f>
        <v/>
      </c>
      <c r="C29" s="137" t="str">
        <f ca="1">IF($G29="","",IF(OFFSET(轉換!I:I,$F29,0,1,1)="","",OFFSET(轉換!I:I,$F29,0,1,1)))</f>
        <v/>
      </c>
      <c r="D29" s="138" t="str">
        <f ca="1">IF($G29="","",IF(OFFSET(轉換!J:J,$F29,0,1,1)="","",OFFSET(轉換!J:J,$F29,0,1,1)))</f>
        <v/>
      </c>
      <c r="E29" s="133" t="str">
        <f ca="1" t="shared" si="4"/>
        <v/>
      </c>
      <c r="F29" s="134">
        <f ca="1" t="shared" si="5"/>
        <v>88</v>
      </c>
      <c r="G29" s="134" t="str">
        <f ca="1">IF($A29&gt;轉換!$O$3,"",簽到!A29)</f>
        <v/>
      </c>
      <c r="H29" s="135" t="str">
        <f ca="1">IF($G29="","",IF(OFFSET(轉換!L:L,$F29,0,1,1)="","",OFFSET(轉換!L:L,$F29,0,1,1)))</f>
        <v/>
      </c>
      <c r="I29" s="144" t="str">
        <f ca="1" t="shared" si="3"/>
        <v/>
      </c>
    </row>
    <row r="30" ht="32.25" customHeight="1" spans="1:9">
      <c r="A30" s="129">
        <v>9</v>
      </c>
      <c r="B30" s="136" t="str">
        <f ca="1">IF($G30="","",IF(OFFSET(轉換!K:K,$F30,0,1,1)="","",OFFSET(轉換!K:K,$F30,0,1,1)))</f>
        <v/>
      </c>
      <c r="C30" s="137" t="str">
        <f ca="1">IF($G30="","",IF(OFFSET(轉換!I:I,$F30,0,1,1)="","",OFFSET(轉換!I:I,$F30,0,1,1)))</f>
        <v/>
      </c>
      <c r="D30" s="138" t="str">
        <f ca="1">IF($G30="","",IF(OFFSET(轉換!J:J,$F30,0,1,1)="","",OFFSET(轉換!J:J,$F30,0,1,1)))</f>
        <v/>
      </c>
      <c r="E30" s="133" t="str">
        <f ca="1" t="shared" si="4"/>
        <v/>
      </c>
      <c r="F30" s="134">
        <f ca="1" t="shared" si="5"/>
        <v>89</v>
      </c>
      <c r="G30" s="134" t="str">
        <f ca="1">IF($A30&gt;轉換!$O$3,"",簽到!A30)</f>
        <v/>
      </c>
      <c r="H30" s="135" t="str">
        <f ca="1">IF($G30="","",IF(OFFSET(轉換!L:L,$F30,0,1,1)="","",OFFSET(轉換!L:L,$F30,0,1,1)))</f>
        <v/>
      </c>
      <c r="I30" s="144" t="str">
        <f ca="1" t="shared" si="3"/>
        <v/>
      </c>
    </row>
    <row r="31" ht="32.25" customHeight="1" spans="1:9">
      <c r="A31" s="129">
        <v>10</v>
      </c>
      <c r="B31" s="136" t="str">
        <f ca="1">IF($G31="","",IF(OFFSET(轉換!K:K,$F31,0,1,1)="","",OFFSET(轉換!K:K,$F31,0,1,1)))</f>
        <v/>
      </c>
      <c r="C31" s="137" t="str">
        <f ca="1">IF($G31="","",IF(OFFSET(轉換!I:I,$F31,0,1,1)="","",OFFSET(轉換!I:I,$F31,0,1,1)))</f>
        <v/>
      </c>
      <c r="D31" s="138" t="str">
        <f ca="1">IF($G31="","",IF(OFFSET(轉換!J:J,$F31,0,1,1)="","",OFFSET(轉換!J:J,$F31,0,1,1)))</f>
        <v/>
      </c>
      <c r="E31" s="133" t="str">
        <f ca="1" t="shared" si="4"/>
        <v/>
      </c>
      <c r="F31" s="134">
        <f ca="1" t="shared" si="5"/>
        <v>90</v>
      </c>
      <c r="G31" s="134" t="str">
        <f ca="1">IF($A31&gt;轉換!$O$3,"",簽到!A31)</f>
        <v/>
      </c>
      <c r="H31" s="135" t="str">
        <f ca="1">IF($G31="","",IF(OFFSET(轉換!L:L,$F31,0,1,1)="","",OFFSET(轉換!L:L,$F31,0,1,1)))</f>
        <v/>
      </c>
      <c r="I31" s="144" t="str">
        <f ca="1" t="shared" si="3"/>
        <v/>
      </c>
    </row>
    <row r="32" ht="32.25" customHeight="1" spans="1:9">
      <c r="A32" s="129">
        <v>11</v>
      </c>
      <c r="B32" s="136" t="str">
        <f ca="1">IF($G32="","",IF(OFFSET(轉換!K:K,$F32,0,1,1)="","",OFFSET(轉換!K:K,$F32,0,1,1)))</f>
        <v/>
      </c>
      <c r="C32" s="137" t="str">
        <f ca="1">IF($G32="","",IF(OFFSET(轉換!I:I,$F32,0,1,1)="","",OFFSET(轉換!I:I,$F32,0,1,1)))</f>
        <v/>
      </c>
      <c r="D32" s="138" t="str">
        <f ca="1">IF($G32="","",IF(OFFSET(轉換!J:J,$F32,0,1,1)="","",OFFSET(轉換!J:J,$F32,0,1,1)))</f>
        <v/>
      </c>
      <c r="E32" s="133" t="str">
        <f ca="1" t="shared" si="4"/>
        <v/>
      </c>
      <c r="F32" s="134">
        <f ca="1" t="shared" si="5"/>
        <v>91</v>
      </c>
      <c r="G32" s="134" t="str">
        <f ca="1">IF($A32&gt;轉換!$O$3,"",簽到!A32)</f>
        <v/>
      </c>
      <c r="H32" s="135" t="str">
        <f ca="1">IF($G32="","",IF(OFFSET(轉換!L:L,$F32,0,1,1)="","",OFFSET(轉換!L:L,$F32,0,1,1)))</f>
        <v/>
      </c>
      <c r="I32" s="144" t="str">
        <f ca="1" t="shared" si="3"/>
        <v/>
      </c>
    </row>
    <row r="33" ht="32.25" customHeight="1" spans="1:9">
      <c r="A33" s="129">
        <v>12</v>
      </c>
      <c r="B33" s="136" t="str">
        <f ca="1">IF($G33="","",IF(OFFSET(轉換!K:K,$F33,0,1,1)="","",OFFSET(轉換!K:K,$F33,0,1,1)))</f>
        <v/>
      </c>
      <c r="C33" s="137" t="str">
        <f ca="1">IF($G33="","",IF(OFFSET(轉換!I:I,$F33,0,1,1)="","",OFFSET(轉換!I:I,$F33,0,1,1)))</f>
        <v/>
      </c>
      <c r="D33" s="138" t="str">
        <f ca="1">IF($G33="","",IF(OFFSET(轉換!J:J,$F33,0,1,1)="","",OFFSET(轉換!J:J,$F33,0,1,1)))</f>
        <v/>
      </c>
      <c r="E33" s="133" t="str">
        <f ca="1" t="shared" si="4"/>
        <v/>
      </c>
      <c r="F33" s="134">
        <f ca="1" t="shared" si="5"/>
        <v>92</v>
      </c>
      <c r="G33" s="134" t="str">
        <f ca="1">IF($A33&gt;轉換!$O$3,"",簽到!A33)</f>
        <v/>
      </c>
      <c r="H33" s="135" t="str">
        <f ca="1">IF($G33="","",IF(OFFSET(轉換!L:L,$F33,0,1,1)="","",OFFSET(轉換!L:L,$F33,0,1,1)))</f>
        <v/>
      </c>
      <c r="I33" s="144" t="str">
        <f ca="1" t="shared" si="3"/>
        <v/>
      </c>
    </row>
    <row r="34" ht="32.25" customHeight="1" spans="1:9">
      <c r="A34" s="129">
        <v>13</v>
      </c>
      <c r="B34" s="136" t="str">
        <f ca="1">IF($G34="","",IF(OFFSET(轉換!K:K,$F34,0,1,1)="","",OFFSET(轉換!K:K,$F34,0,1,1)))</f>
        <v/>
      </c>
      <c r="C34" s="137" t="str">
        <f ca="1">IF($G34="","",IF(OFFSET(轉換!I:I,$F34,0,1,1)="","",OFFSET(轉換!I:I,$F34,0,1,1)))</f>
        <v/>
      </c>
      <c r="D34" s="138" t="str">
        <f ca="1">IF($G34="","",IF(OFFSET(轉換!J:J,$F34,0,1,1)="","",OFFSET(轉換!J:J,$F34,0,1,1)))</f>
        <v/>
      </c>
      <c r="E34" s="133" t="str">
        <f ca="1" t="shared" si="4"/>
        <v/>
      </c>
      <c r="F34" s="134">
        <f ca="1" t="shared" si="5"/>
        <v>93</v>
      </c>
      <c r="G34" s="134" t="str">
        <f ca="1">IF($A34&gt;轉換!$O$3,"",簽到!A34)</f>
        <v/>
      </c>
      <c r="H34" s="135" t="str">
        <f ca="1">IF($G34="","",IF(OFFSET(轉換!L:L,$F34,0,1,1)="","",OFFSET(轉換!L:L,$F34,0,1,1)))</f>
        <v/>
      </c>
      <c r="I34" s="144" t="str">
        <f ca="1" t="shared" si="3"/>
        <v/>
      </c>
    </row>
    <row r="35" ht="32.25" customHeight="1" spans="1:9">
      <c r="A35" s="129">
        <v>14</v>
      </c>
      <c r="B35" s="136" t="str">
        <f ca="1">IF($G35="","",IF(OFFSET(轉換!K:K,$F35,0,1,1)="","",OFFSET(轉換!K:K,$F35,0,1,1)))</f>
        <v/>
      </c>
      <c r="C35" s="137" t="str">
        <f ca="1">IF($G35="","",IF(OFFSET(轉換!I:I,$F35,0,1,1)="","",OFFSET(轉換!I:I,$F35,0,1,1)))</f>
        <v/>
      </c>
      <c r="D35" s="138" t="str">
        <f ca="1">IF($G35="","",IF(OFFSET(轉換!J:J,$F35,0,1,1)="","",OFFSET(轉換!J:J,$F35,0,1,1)))</f>
        <v/>
      </c>
      <c r="E35" s="133" t="str">
        <f ca="1" t="shared" si="4"/>
        <v/>
      </c>
      <c r="F35" s="134">
        <f ca="1" t="shared" si="5"/>
        <v>94</v>
      </c>
      <c r="G35" s="134" t="str">
        <f ca="1">IF($A35&gt;轉換!$O$3,"",簽到!A35)</f>
        <v/>
      </c>
      <c r="H35" s="135" t="str">
        <f ca="1">IF($G35="","",IF(OFFSET(轉換!L:L,$F35,0,1,1)="","",OFFSET(轉換!L:L,$F35,0,1,1)))</f>
        <v/>
      </c>
      <c r="I35" s="144" t="str">
        <f ca="1" t="shared" si="3"/>
        <v/>
      </c>
    </row>
    <row r="36" ht="32.25" customHeight="1" spans="1:9">
      <c r="A36" s="129">
        <v>15</v>
      </c>
      <c r="B36" s="139" t="str">
        <f ca="1">IF($G36="","",IF(OFFSET(轉換!K:K,$F36,0,1,1)="","",OFFSET(轉換!K:K,$F36,0,1,1)))</f>
        <v/>
      </c>
      <c r="C36" s="140" t="str">
        <f ca="1">IF($G36="","",IF(OFFSET(轉換!I:I,$F36,0,1,1)="","",OFFSET(轉換!I:I,$F36,0,1,1)))</f>
        <v/>
      </c>
      <c r="D36" s="141" t="str">
        <f ca="1">IF($G36="","",IF(OFFSET(轉換!J:J,$F36,0,1,1)="","",OFFSET(轉換!J:J,$F36,0,1,1)))</f>
        <v/>
      </c>
      <c r="E36" s="133" t="str">
        <f ca="1" t="shared" si="4"/>
        <v/>
      </c>
      <c r="F36" s="134">
        <f ca="1" t="shared" si="5"/>
        <v>95</v>
      </c>
      <c r="G36" s="134" t="str">
        <f ca="1">IF($A36&gt;轉換!$O$3,"",簽到!A36)</f>
        <v/>
      </c>
      <c r="H36" s="135" t="str">
        <f ca="1">IF($G36="","",IF(OFFSET(轉換!L:L,$F36,0,1,1)="","",OFFSET(轉換!L:L,$F36,0,1,1)))</f>
        <v/>
      </c>
      <c r="I36" s="144" t="str">
        <f ca="1" t="shared" si="3"/>
        <v/>
      </c>
    </row>
    <row r="37" ht="42.75" customHeight="1" spans="2:5">
      <c r="B37" s="117" t="s">
        <v>56</v>
      </c>
      <c r="C37" s="117"/>
      <c r="D37" s="117"/>
      <c r="E37" s="118">
        <f>新更表!$J$2</f>
        <v>43764</v>
      </c>
    </row>
    <row r="38" ht="26.25" customHeight="1" spans="2:5">
      <c r="B38" s="119" t="s">
        <v>10</v>
      </c>
      <c r="C38" s="120"/>
      <c r="D38" s="120"/>
      <c r="E38" s="121"/>
    </row>
    <row r="39" s="109" customFormat="1" ht="20.25" customHeight="1" spans="1:9">
      <c r="A39" s="123"/>
      <c r="B39" s="124" t="s">
        <v>13</v>
      </c>
      <c r="C39" s="125" t="s">
        <v>11</v>
      </c>
      <c r="D39" s="126" t="s">
        <v>12</v>
      </c>
      <c r="E39" s="127" t="s">
        <v>57</v>
      </c>
      <c r="H39" s="128"/>
      <c r="I39" s="116"/>
    </row>
    <row r="40" s="110" customFormat="1" ht="32.25" customHeight="1" spans="1:9">
      <c r="A40" s="129">
        <v>1</v>
      </c>
      <c r="B40" s="130" t="str">
        <f ca="1">IF($G40="","",IF(OFFSET(轉換!K:K,$F40,0,1,1)="","",OFFSET(轉換!K:K,$F40,0,1,1)))</f>
        <v>B</v>
      </c>
      <c r="C40" s="131">
        <f ca="1">IF($G40="","",IF(OFFSET(轉換!I:I,$F40,0,1,1)="","",OFFSET(轉換!I:I,$F40,0,1,1)))</f>
        <v>130413</v>
      </c>
      <c r="D40" s="132" t="str">
        <f ca="1">IF($G40="","",IF(OFFSET(轉換!J:J,$F40,0,1,1)="","",OFFSET(轉換!J:J,$F40,0,1,1)))</f>
        <v>戴煜賢</v>
      </c>
      <c r="E40" s="133" t="str">
        <f ca="1">IF(H40="ERROR","",IF(H40&lt;&gt;"","放假",H40))</f>
        <v/>
      </c>
      <c r="F40" s="134">
        <f ca="1">VLOOKUP($B38,轉換!H:M,6,)</f>
        <v>85</v>
      </c>
      <c r="G40" s="134">
        <f ca="1">IF($A40&gt;轉換!$O$4,"",簽到!A40)</f>
        <v>1</v>
      </c>
      <c r="H40" s="135" t="str">
        <f ca="1">IF($G40="","",IF(OFFSET(轉換!L:L,$F40,0,1,1)="","",OFFSET(轉換!L:L,$F40,0,1,1)))</f>
        <v/>
      </c>
      <c r="I40" s="144" t="str">
        <f ca="1">IF(H40="ERROR","ERROR",IF(C40=$J$6,"ERROR",""))</f>
        <v/>
      </c>
    </row>
    <row r="41" ht="32.25" customHeight="1" spans="1:9">
      <c r="A41" s="129">
        <v>2</v>
      </c>
      <c r="B41" s="136" t="str">
        <f ca="1">IF($G41="","",IF(OFFSET(轉換!K:K,$F41,0,1,1)="","",OFFSET(轉換!K:K,$F41,0,1,1)))</f>
        <v>B</v>
      </c>
      <c r="C41" s="137">
        <f ca="1">IF($G41="","",IF(OFFSET(轉換!I:I,$F41,0,1,1)="","",OFFSET(轉換!I:I,$F41,0,1,1)))</f>
        <v>130443</v>
      </c>
      <c r="D41" s="138" t="str">
        <f ca="1">IF($G41="","",IF(OFFSET(轉換!J:J,$F41,0,1,1)="","",OFFSET(轉換!J:J,$F41,0,1,1)))</f>
        <v>孫元英</v>
      </c>
      <c r="E41" s="133" t="str">
        <f ca="1">IF(H41="ERROR","",IF(H41&lt;&gt;"","放假",H41))</f>
        <v/>
      </c>
      <c r="F41" s="134">
        <f ca="1">$F40+1</f>
        <v>86</v>
      </c>
      <c r="G41" s="134">
        <f ca="1">IF($A41&gt;轉換!$O$4,"",簽到!A41)</f>
        <v>2</v>
      </c>
      <c r="H41" s="135" t="str">
        <f ca="1">IF($G41="","",IF(OFFSET(轉換!L:L,$F41,0,1,1)="","",OFFSET(轉換!L:L,$F41,0,1,1)))</f>
        <v/>
      </c>
      <c r="I41" s="144" t="str">
        <f ca="1" t="shared" ref="I41:I54" si="6">IF(H41="ERROR","ERROR",IF(C41=$J$6,"ERROR",""))</f>
        <v/>
      </c>
    </row>
    <row r="42" ht="32.25" customHeight="1" spans="1:9">
      <c r="A42" s="129">
        <v>3</v>
      </c>
      <c r="B42" s="136" t="str">
        <f ca="1">IF($G42="","",IF(OFFSET(轉換!K:K,$F42,0,1,1)="","",OFFSET(轉換!K:K,$F42,0,1,1)))</f>
        <v>F</v>
      </c>
      <c r="C42" s="137">
        <f ca="1">IF($G42="","",IF(OFFSET(轉換!I:I,$F42,0,1,1)="","",OFFSET(轉換!I:I,$F42,0,1,1)))</f>
        <v>115990</v>
      </c>
      <c r="D42" s="138" t="str">
        <f ca="1">IF($G42="","",IF(OFFSET(轉換!J:J,$F42,0,1,1)="","",OFFSET(轉換!J:J,$F42,0,1,1)))</f>
        <v>歐翠燕</v>
      </c>
      <c r="E42" s="133" t="str">
        <f ca="1" t="shared" ref="E42:E54" si="7">IF(H42="ERROR","",IF(H42&lt;&gt;"","放假",H42))</f>
        <v/>
      </c>
      <c r="F42" s="134">
        <f ca="1" t="shared" ref="F42:F54" si="8">$F41+1</f>
        <v>87</v>
      </c>
      <c r="G42" s="134">
        <f ca="1">IF($A42&gt;轉換!$O$4,"",簽到!A42)</f>
        <v>3</v>
      </c>
      <c r="H42" s="135" t="str">
        <f ca="1">IF($G42="","",IF(OFFSET(轉換!L:L,$F42,0,1,1)="","",OFFSET(轉換!L:L,$F42,0,1,1)))</f>
        <v/>
      </c>
      <c r="I42" s="144" t="str">
        <f ca="1" t="shared" si="6"/>
        <v/>
      </c>
    </row>
    <row r="43" ht="32.25" customHeight="1" spans="1:9">
      <c r="A43" s="129">
        <v>4</v>
      </c>
      <c r="B43" s="136" t="str">
        <f ca="1">IF($G43="","",IF(OFFSET(轉換!K:K,$F43,0,1,1)="","",OFFSET(轉換!K:K,$F43,0,1,1)))</f>
        <v>F</v>
      </c>
      <c r="C43" s="137">
        <f ca="1">IF($G43="","",IF(OFFSET(轉換!I:I,$F43,0,1,1)="","",OFFSET(轉換!I:I,$F43,0,1,1)))</f>
        <v>130343</v>
      </c>
      <c r="D43" s="138" t="str">
        <f ca="1">IF($G43="","",IF(OFFSET(轉換!J:J,$F43,0,1,1)="","",OFFSET(轉換!J:J,$F43,0,1,1)))</f>
        <v>陳心賢</v>
      </c>
      <c r="E43" s="133" t="str">
        <f ca="1" t="shared" si="7"/>
        <v/>
      </c>
      <c r="F43" s="134">
        <f ca="1" t="shared" si="8"/>
        <v>88</v>
      </c>
      <c r="G43" s="134">
        <f ca="1">IF($A43&gt;轉換!$O$4,"",簽到!A43)</f>
        <v>4</v>
      </c>
      <c r="H43" s="135" t="str">
        <f ca="1">IF($G43="","",IF(OFFSET(轉換!L:L,$F43,0,1,1)="","",OFFSET(轉換!L:L,$F43,0,1,1)))</f>
        <v/>
      </c>
      <c r="I43" s="144" t="str">
        <f ca="1" t="shared" si="6"/>
        <v/>
      </c>
    </row>
    <row r="44" ht="32.25" customHeight="1" spans="1:9">
      <c r="A44" s="129">
        <v>5</v>
      </c>
      <c r="B44" s="136" t="str">
        <f ca="1">IF($G44="","",IF(OFFSET(轉換!K:K,$F44,0,1,1)="","",OFFSET(轉換!K:K,$F44,0,1,1)))</f>
        <v>F</v>
      </c>
      <c r="C44" s="137">
        <f ca="1">IF($G44="","",IF(OFFSET(轉換!I:I,$F44,0,1,1)="","",OFFSET(轉換!I:I,$F44,0,1,1)))</f>
        <v>132849</v>
      </c>
      <c r="D44" s="138" t="str">
        <f ca="1">IF($G44="","",IF(OFFSET(轉換!J:J,$F44,0,1,1)="","",OFFSET(轉換!J:J,$F44,0,1,1)))</f>
        <v>周佩珊</v>
      </c>
      <c r="E44" s="133" t="str">
        <f ca="1" t="shared" si="7"/>
        <v/>
      </c>
      <c r="F44" s="134">
        <f ca="1" t="shared" si="8"/>
        <v>89</v>
      </c>
      <c r="G44" s="134">
        <f ca="1">IF($A44&gt;轉換!$O$4,"",簽到!A44)</f>
        <v>5</v>
      </c>
      <c r="H44" s="135" t="str">
        <f ca="1">IF($G44="","",IF(OFFSET(轉換!L:L,$F44,0,1,1)="","",OFFSET(轉換!L:L,$F44,0,1,1)))</f>
        <v/>
      </c>
      <c r="I44" s="144" t="str">
        <f ca="1" t="shared" si="6"/>
        <v/>
      </c>
    </row>
    <row r="45" ht="32.25" customHeight="1" spans="1:9">
      <c r="A45" s="129">
        <v>6</v>
      </c>
      <c r="B45" s="136" t="str">
        <f ca="1">IF($G45="","",IF(OFFSET(轉換!K:K,$F45,0,1,1)="","",OFFSET(轉換!K:K,$F45,0,1,1)))</f>
        <v/>
      </c>
      <c r="C45" s="137" t="str">
        <f ca="1">IF($G45="","",IF(OFFSET(轉換!I:I,$F45,0,1,1)="","",OFFSET(轉換!I:I,$F45,0,1,1)))</f>
        <v/>
      </c>
      <c r="D45" s="138" t="str">
        <f ca="1">IF($G45="","",IF(OFFSET(轉換!J:J,$F45,0,1,1)="","",OFFSET(轉換!J:J,$F45,0,1,1)))</f>
        <v/>
      </c>
      <c r="E45" s="133" t="str">
        <f ca="1" t="shared" si="7"/>
        <v/>
      </c>
      <c r="F45" s="134">
        <f ca="1" t="shared" si="8"/>
        <v>90</v>
      </c>
      <c r="G45" s="134" t="str">
        <f ca="1">IF($A45&gt;轉換!$O$4,"",簽到!A45)</f>
        <v/>
      </c>
      <c r="H45" s="135" t="str">
        <f ca="1">IF($G45="","",IF(OFFSET(轉換!L:L,$F45,0,1,1)="","",OFFSET(轉換!L:L,$F45,0,1,1)))</f>
        <v/>
      </c>
      <c r="I45" s="144" t="str">
        <f ca="1" t="shared" si="6"/>
        <v/>
      </c>
    </row>
    <row r="46" ht="32.25" customHeight="1" spans="1:9">
      <c r="A46" s="129">
        <v>7</v>
      </c>
      <c r="B46" s="136" t="str">
        <f ca="1">IF($G46="","",IF(OFFSET(轉換!K:K,$F46,0,1,1)="","",OFFSET(轉換!K:K,$F46,0,1,1)))</f>
        <v/>
      </c>
      <c r="C46" s="137" t="str">
        <f ca="1">IF($G46="","",IF(OFFSET(轉換!I:I,$F46,0,1,1)="","",OFFSET(轉換!I:I,$F46,0,1,1)))</f>
        <v/>
      </c>
      <c r="D46" s="138" t="str">
        <f ca="1">IF($G46="","",IF(OFFSET(轉換!J:J,$F46,0,1,1)="","",OFFSET(轉換!J:J,$F46,0,1,1)))</f>
        <v/>
      </c>
      <c r="E46" s="133" t="str">
        <f ca="1" t="shared" si="7"/>
        <v/>
      </c>
      <c r="F46" s="134">
        <f ca="1" t="shared" si="8"/>
        <v>91</v>
      </c>
      <c r="G46" s="134" t="str">
        <f ca="1">IF($A46&gt;轉換!$O$4,"",簽到!A46)</f>
        <v/>
      </c>
      <c r="H46" s="135" t="str">
        <f ca="1">IF($G46="","",IF(OFFSET(轉換!L:L,$F46,0,1,1)="","",OFFSET(轉換!L:L,$F46,0,1,1)))</f>
        <v/>
      </c>
      <c r="I46" s="144" t="str">
        <f ca="1" t="shared" si="6"/>
        <v/>
      </c>
    </row>
    <row r="47" ht="32.25" customHeight="1" spans="1:9">
      <c r="A47" s="129">
        <v>8</v>
      </c>
      <c r="B47" s="136" t="str">
        <f ca="1">IF($G47="","",IF(OFFSET(轉換!K:K,$F47,0,1,1)="","",OFFSET(轉換!K:K,$F47,0,1,1)))</f>
        <v/>
      </c>
      <c r="C47" s="137" t="str">
        <f ca="1">IF($G47="","",IF(OFFSET(轉換!I:I,$F47,0,1,1)="","",OFFSET(轉換!I:I,$F47,0,1,1)))</f>
        <v/>
      </c>
      <c r="D47" s="138" t="str">
        <f ca="1">IF($G47="","",IF(OFFSET(轉換!J:J,$F47,0,1,1)="","",OFFSET(轉換!J:J,$F47,0,1,1)))</f>
        <v/>
      </c>
      <c r="E47" s="133" t="str">
        <f ca="1" t="shared" si="7"/>
        <v/>
      </c>
      <c r="F47" s="134">
        <f ca="1" t="shared" si="8"/>
        <v>92</v>
      </c>
      <c r="G47" s="134" t="str">
        <f ca="1">IF($A47&gt;轉換!$O$4,"",簽到!A47)</f>
        <v/>
      </c>
      <c r="H47" s="135" t="str">
        <f ca="1">IF($G47="","",IF(OFFSET(轉換!L:L,$F47,0,1,1)="","",OFFSET(轉換!L:L,$F47,0,1,1)))</f>
        <v/>
      </c>
      <c r="I47" s="144" t="str">
        <f ca="1" t="shared" si="6"/>
        <v/>
      </c>
    </row>
    <row r="48" ht="32.25" customHeight="1" spans="1:9">
      <c r="A48" s="129">
        <v>9</v>
      </c>
      <c r="B48" s="136" t="str">
        <f ca="1">IF($G48="","",IF(OFFSET(轉換!K:K,$F48,0,1,1)="","",OFFSET(轉換!K:K,$F48,0,1,1)))</f>
        <v/>
      </c>
      <c r="C48" s="137" t="str">
        <f ca="1">IF($G48="","",IF(OFFSET(轉換!I:I,$F48,0,1,1)="","",OFFSET(轉換!I:I,$F48,0,1,1)))</f>
        <v/>
      </c>
      <c r="D48" s="138" t="str">
        <f ca="1">IF($G48="","",IF(OFFSET(轉換!J:J,$F48,0,1,1)="","",OFFSET(轉換!J:J,$F48,0,1,1)))</f>
        <v/>
      </c>
      <c r="E48" s="133" t="str">
        <f ca="1" t="shared" si="7"/>
        <v/>
      </c>
      <c r="F48" s="134">
        <f ca="1" t="shared" si="8"/>
        <v>93</v>
      </c>
      <c r="G48" s="134" t="str">
        <f ca="1">IF($A48&gt;轉換!$O$4,"",簽到!A48)</f>
        <v/>
      </c>
      <c r="H48" s="135" t="str">
        <f ca="1">IF($G48="","",IF(OFFSET(轉換!L:L,$F48,0,1,1)="","",OFFSET(轉換!L:L,$F48,0,1,1)))</f>
        <v/>
      </c>
      <c r="I48" s="144" t="str">
        <f ca="1" t="shared" si="6"/>
        <v/>
      </c>
    </row>
    <row r="49" ht="32.25" customHeight="1" spans="1:9">
      <c r="A49" s="129">
        <v>10</v>
      </c>
      <c r="B49" s="136" t="str">
        <f ca="1">IF($G49="","",IF(OFFSET(轉換!K:K,$F49,0,1,1)="","",OFFSET(轉換!K:K,$F49,0,1,1)))</f>
        <v/>
      </c>
      <c r="C49" s="137" t="str">
        <f ca="1">IF($G49="","",IF(OFFSET(轉換!I:I,$F49,0,1,1)="","",OFFSET(轉換!I:I,$F49,0,1,1)))</f>
        <v/>
      </c>
      <c r="D49" s="138" t="str">
        <f ca="1">IF($G49="","",IF(OFFSET(轉換!J:J,$F49,0,1,1)="","",OFFSET(轉換!J:J,$F49,0,1,1)))</f>
        <v/>
      </c>
      <c r="E49" s="133" t="str">
        <f ca="1" t="shared" si="7"/>
        <v/>
      </c>
      <c r="F49" s="134">
        <f ca="1" t="shared" si="8"/>
        <v>94</v>
      </c>
      <c r="G49" s="134" t="str">
        <f ca="1">IF($A49&gt;轉換!$O$4,"",簽到!A49)</f>
        <v/>
      </c>
      <c r="H49" s="135" t="str">
        <f ca="1">IF($G49="","",IF(OFFSET(轉換!L:L,$F49,0,1,1)="","",OFFSET(轉換!L:L,$F49,0,1,1)))</f>
        <v/>
      </c>
      <c r="I49" s="144" t="str">
        <f ca="1" t="shared" si="6"/>
        <v/>
      </c>
    </row>
    <row r="50" ht="32.25" customHeight="1" spans="1:9">
      <c r="A50" s="129">
        <v>11</v>
      </c>
      <c r="B50" s="136" t="str">
        <f ca="1">IF($G50="","",IF(OFFSET(轉換!K:K,$F50,0,1,1)="","",OFFSET(轉換!K:K,$F50,0,1,1)))</f>
        <v/>
      </c>
      <c r="C50" s="137" t="str">
        <f ca="1">IF($G50="","",IF(OFFSET(轉換!I:I,$F50,0,1,1)="","",OFFSET(轉換!I:I,$F50,0,1,1)))</f>
        <v/>
      </c>
      <c r="D50" s="138" t="str">
        <f ca="1">IF($G50="","",IF(OFFSET(轉換!J:J,$F50,0,1,1)="","",OFFSET(轉換!J:J,$F50,0,1,1)))</f>
        <v/>
      </c>
      <c r="E50" s="133" t="str">
        <f ca="1" t="shared" si="7"/>
        <v/>
      </c>
      <c r="F50" s="134">
        <f ca="1" t="shared" si="8"/>
        <v>95</v>
      </c>
      <c r="G50" s="134" t="str">
        <f ca="1">IF($A50&gt;轉換!$O$4,"",簽到!A50)</f>
        <v/>
      </c>
      <c r="H50" s="135" t="str">
        <f ca="1">IF($G50="","",IF(OFFSET(轉換!L:L,$F50,0,1,1)="","",OFFSET(轉換!L:L,$F50,0,1,1)))</f>
        <v/>
      </c>
      <c r="I50" s="144" t="str">
        <f ca="1" t="shared" si="6"/>
        <v/>
      </c>
    </row>
    <row r="51" ht="32.25" customHeight="1" spans="1:9">
      <c r="A51" s="129">
        <v>12</v>
      </c>
      <c r="B51" s="136" t="str">
        <f ca="1">IF($G51="","",IF(OFFSET(轉換!K:K,$F51,0,1,1)="","",OFFSET(轉換!K:K,$F51,0,1,1)))</f>
        <v/>
      </c>
      <c r="C51" s="137" t="str">
        <f ca="1">IF($G51="","",IF(OFFSET(轉換!I:I,$F51,0,1,1)="","",OFFSET(轉換!I:I,$F51,0,1,1)))</f>
        <v/>
      </c>
      <c r="D51" s="138" t="str">
        <f ca="1">IF($G51="","",IF(OFFSET(轉換!J:J,$F51,0,1,1)="","",OFFSET(轉換!J:J,$F51,0,1,1)))</f>
        <v/>
      </c>
      <c r="E51" s="133" t="str">
        <f ca="1" t="shared" si="7"/>
        <v/>
      </c>
      <c r="F51" s="134">
        <f ca="1" t="shared" si="8"/>
        <v>96</v>
      </c>
      <c r="G51" s="134" t="str">
        <f ca="1">IF($A51&gt;轉換!$O$4,"",簽到!A51)</f>
        <v/>
      </c>
      <c r="H51" s="135" t="str">
        <f ca="1">IF($G51="","",IF(OFFSET(轉換!L:L,$F51,0,1,1)="","",OFFSET(轉換!L:L,$F51,0,1,1)))</f>
        <v/>
      </c>
      <c r="I51" s="144" t="str">
        <f ca="1" t="shared" si="6"/>
        <v/>
      </c>
    </row>
    <row r="52" ht="32.25" customHeight="1" spans="1:9">
      <c r="A52" s="129">
        <v>13</v>
      </c>
      <c r="B52" s="136" t="str">
        <f ca="1">IF($G52="","",IF(OFFSET(轉換!K:K,$F52,0,1,1)="","",OFFSET(轉換!K:K,$F52,0,1,1)))</f>
        <v/>
      </c>
      <c r="C52" s="137" t="str">
        <f ca="1">IF($G52="","",IF(OFFSET(轉換!I:I,$F52,0,1,1)="","",OFFSET(轉換!I:I,$F52,0,1,1)))</f>
        <v/>
      </c>
      <c r="D52" s="138" t="str">
        <f ca="1">IF($G52="","",IF(OFFSET(轉換!J:J,$F52,0,1,1)="","",OFFSET(轉換!J:J,$F52,0,1,1)))</f>
        <v/>
      </c>
      <c r="E52" s="133" t="str">
        <f ca="1" t="shared" si="7"/>
        <v/>
      </c>
      <c r="F52" s="134">
        <f ca="1" t="shared" si="8"/>
        <v>97</v>
      </c>
      <c r="G52" s="134" t="str">
        <f ca="1">IF($A52&gt;轉換!$O$4,"",簽到!A52)</f>
        <v/>
      </c>
      <c r="H52" s="135" t="str">
        <f ca="1">IF($G52="","",IF(OFFSET(轉換!L:L,$F52,0,1,1)="","",OFFSET(轉換!L:L,$F52,0,1,1)))</f>
        <v/>
      </c>
      <c r="I52" s="144" t="str">
        <f ca="1" t="shared" si="6"/>
        <v/>
      </c>
    </row>
    <row r="53" ht="32.25" customHeight="1" spans="1:9">
      <c r="A53" s="129">
        <v>14</v>
      </c>
      <c r="B53" s="136" t="str">
        <f ca="1">IF($G53="","",IF(OFFSET(轉換!K:K,$F53,0,1,1)="","",OFFSET(轉換!K:K,$F53,0,1,1)))</f>
        <v/>
      </c>
      <c r="C53" s="137" t="str">
        <f ca="1">IF($G53="","",IF(OFFSET(轉換!I:I,$F53,0,1,1)="","",OFFSET(轉換!I:I,$F53,0,1,1)))</f>
        <v/>
      </c>
      <c r="D53" s="138" t="str">
        <f ca="1">IF($G53="","",IF(OFFSET(轉換!J:J,$F53,0,1,1)="","",OFFSET(轉換!J:J,$F53,0,1,1)))</f>
        <v/>
      </c>
      <c r="E53" s="133" t="str">
        <f ca="1" t="shared" si="7"/>
        <v/>
      </c>
      <c r="F53" s="134">
        <f ca="1" t="shared" si="8"/>
        <v>98</v>
      </c>
      <c r="G53" s="134" t="str">
        <f ca="1">IF($A53&gt;轉換!$O$4,"",簽到!A53)</f>
        <v/>
      </c>
      <c r="H53" s="135" t="str">
        <f ca="1">IF($G53="","",IF(OFFSET(轉換!L:L,$F53,0,1,1)="","",OFFSET(轉換!L:L,$F53,0,1,1)))</f>
        <v/>
      </c>
      <c r="I53" s="144" t="str">
        <f ca="1" t="shared" si="6"/>
        <v/>
      </c>
    </row>
    <row r="54" ht="32.25" customHeight="1" spans="1:9">
      <c r="A54" s="129">
        <v>15</v>
      </c>
      <c r="B54" s="139" t="str">
        <f ca="1">IF($G54="","",IF(OFFSET(轉換!K:K,$F54,0,1,1)="","",OFFSET(轉換!K:K,$F54,0,1,1)))</f>
        <v/>
      </c>
      <c r="C54" s="140" t="str">
        <f ca="1">IF($G54="","",IF(OFFSET(轉換!I:I,$F54,0,1,1)="","",OFFSET(轉換!I:I,$F54,0,1,1)))</f>
        <v/>
      </c>
      <c r="D54" s="141" t="str">
        <f ca="1">IF($G54="","",IF(OFFSET(轉換!J:J,$F54,0,1,1)="","",OFFSET(轉換!J:J,$F54,0,1,1)))</f>
        <v/>
      </c>
      <c r="E54" s="133" t="str">
        <f ca="1" t="shared" si="7"/>
        <v/>
      </c>
      <c r="F54" s="134">
        <f ca="1" t="shared" si="8"/>
        <v>99</v>
      </c>
      <c r="G54" s="134" t="str">
        <f ca="1">IF($A54&gt;轉換!$O$4,"",簽到!A54)</f>
        <v/>
      </c>
      <c r="H54" s="135" t="str">
        <f ca="1">IF($G54="","",IF(OFFSET(轉換!L:L,$F54,0,1,1)="","",OFFSET(轉換!L:L,$F54,0,1,1)))</f>
        <v/>
      </c>
      <c r="I54" s="144" t="str">
        <f ca="1" t="shared" si="6"/>
        <v/>
      </c>
    </row>
    <row r="55" customHeight="1" spans="2:5">
      <c r="B55" s="111"/>
      <c r="C55" s="111"/>
      <c r="D55" s="111"/>
      <c r="E55" s="142"/>
    </row>
  </sheetData>
  <sheetProtection sheet="1" sort="0"/>
  <mergeCells count="7">
    <mergeCell ref="B1:D1"/>
    <mergeCell ref="B2:E2"/>
    <mergeCell ref="B19:D19"/>
    <mergeCell ref="B20:E20"/>
    <mergeCell ref="B37:D37"/>
    <mergeCell ref="B38:E38"/>
    <mergeCell ref="J1:J4"/>
  </mergeCells>
  <conditionalFormatting sqref="E22">
    <cfRule type="cellIs" dxfId="0" priority="4" stopIfTrue="1" operator="equal">
      <formula>"ERROR"</formula>
    </cfRule>
  </conditionalFormatting>
  <conditionalFormatting sqref="E40">
    <cfRule type="cellIs" dxfId="0" priority="2" stopIfTrue="1" operator="equal">
      <formula>"ERROR"</formula>
    </cfRule>
  </conditionalFormatting>
  <conditionalFormatting sqref="E23:E36">
    <cfRule type="cellIs" dxfId="0" priority="3" stopIfTrue="1" operator="equal">
      <formula>"ERROR"</formula>
    </cfRule>
  </conditionalFormatting>
  <conditionalFormatting sqref="E41:E54">
    <cfRule type="cellIs" dxfId="0" priority="1" stopIfTrue="1" operator="equal">
      <formula>"ERROR"</formula>
    </cfRule>
  </conditionalFormatting>
  <conditionalFormatting sqref="E4:E18 H4:H18 H22:H36 H40:H54">
    <cfRule type="cellIs" dxfId="0" priority="5" stopIfTrue="1" operator="equal">
      <formula>"ERROR"</formula>
    </cfRule>
  </conditionalFormatting>
  <printOptions horizontalCentered="1" verticalCentered="1"/>
  <pageMargins left="0.15748031496063" right="0.15748031496063" top="0.47244094488189" bottom="0.47244094488189" header="0.15748031496063" footer="0.15748031496063"/>
  <pageSetup paperSize="9" scale="140" orientation="portrait" horizontalDpi="600" verticalDpi="6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zoomScale="70" zoomScaleNormal="70" topLeftCell="A7" workbookViewId="0">
      <selection activeCell="S11" sqref="S11"/>
    </sheetView>
  </sheetViews>
  <sheetFormatPr defaultColWidth="9" defaultRowHeight="19.8"/>
  <cols>
    <col min="1" max="2" width="7.87962962962963" style="73" customWidth="1"/>
    <col min="3" max="3" width="11" style="74" customWidth="1"/>
    <col min="4" max="4" width="1" style="75" customWidth="1"/>
    <col min="5" max="6" width="7.87962962962963" style="73" customWidth="1"/>
    <col min="7" max="7" width="11" style="74" customWidth="1"/>
    <col min="8" max="8" width="1.5" style="75" customWidth="1"/>
    <col min="9" max="10" width="7.87962962962963" style="73" customWidth="1"/>
    <col min="11" max="11" width="11" style="74" customWidth="1"/>
    <col min="12" max="12" width="1.5" style="75" customWidth="1"/>
    <col min="13" max="14" width="7.87962962962963" style="73" customWidth="1"/>
    <col min="15" max="15" width="11" style="74" customWidth="1"/>
    <col min="16" max="16" width="1.5" style="75" customWidth="1"/>
    <col min="17" max="18" width="7.87962962962963" style="73" customWidth="1"/>
    <col min="19" max="19" width="11" style="74" customWidth="1"/>
    <col min="20" max="20" width="1.5" style="75" customWidth="1"/>
    <col min="21" max="22" width="7.87962962962963" style="73" customWidth="1"/>
    <col min="23" max="23" width="11" style="74" customWidth="1"/>
    <col min="24" max="24" width="1.5" style="75" customWidth="1"/>
    <col min="25" max="26" width="7.87962962962963" style="73" customWidth="1"/>
    <col min="27" max="27" width="11" style="74" customWidth="1"/>
    <col min="28" max="16384" width="9" style="75"/>
  </cols>
  <sheetData>
    <row r="1" ht="48.75" customHeight="1" spans="1:27">
      <c r="A1" s="76" t="s">
        <v>58</v>
      </c>
      <c r="B1" s="76"/>
      <c r="C1" s="76"/>
      <c r="D1" s="76"/>
      <c r="E1" s="76"/>
      <c r="F1" s="76"/>
      <c r="G1" s="76"/>
      <c r="H1" s="76"/>
      <c r="I1" s="76"/>
      <c r="J1" s="76"/>
      <c r="K1" s="76"/>
      <c r="L1" s="76"/>
      <c r="M1" s="76"/>
      <c r="N1" s="76"/>
      <c r="O1" s="76"/>
      <c r="P1" s="76"/>
      <c r="Q1" s="76"/>
      <c r="R1" s="76"/>
      <c r="S1" s="76"/>
      <c r="T1" s="76"/>
      <c r="U1" s="76"/>
      <c r="V1" s="76"/>
      <c r="W1" s="76"/>
      <c r="X1" s="76"/>
      <c r="Y1" s="76"/>
      <c r="Z1" s="76"/>
      <c r="AA1" s="76"/>
    </row>
    <row r="2" s="71" customFormat="1" ht="27.75" customHeight="1" spans="1:27">
      <c r="A2" s="77" t="s">
        <v>59</v>
      </c>
      <c r="B2" s="78"/>
      <c r="C2" s="79" t="s">
        <v>60</v>
      </c>
      <c r="E2" s="77" t="s">
        <v>61</v>
      </c>
      <c r="F2" s="78"/>
      <c r="G2" s="79" t="s">
        <v>62</v>
      </c>
      <c r="I2" s="77" t="s">
        <v>63</v>
      </c>
      <c r="J2" s="78"/>
      <c r="K2" s="79" t="s">
        <v>64</v>
      </c>
      <c r="M2" s="77" t="s">
        <v>65</v>
      </c>
      <c r="N2" s="78"/>
      <c r="O2" s="79" t="s">
        <v>66</v>
      </c>
      <c r="Q2" s="77" t="s">
        <v>67</v>
      </c>
      <c r="R2" s="78"/>
      <c r="S2" s="79" t="s">
        <v>68</v>
      </c>
      <c r="U2" s="77" t="s">
        <v>69</v>
      </c>
      <c r="V2" s="78"/>
      <c r="W2" s="79" t="s">
        <v>70</v>
      </c>
      <c r="Y2" s="77" t="s">
        <v>71</v>
      </c>
      <c r="Z2" s="78"/>
      <c r="AA2" s="79" t="s">
        <v>72</v>
      </c>
    </row>
    <row r="3" ht="36" customHeight="1" spans="1:29">
      <c r="A3" s="80">
        <v>34056</v>
      </c>
      <c r="B3" s="81">
        <f ca="1">VLOOKUP(A3,'[1]PBL總表 '!$A$1:$B$65536,2,0)</f>
        <v>130355</v>
      </c>
      <c r="C3" s="82" t="s">
        <v>73</v>
      </c>
      <c r="E3" s="80">
        <v>34039</v>
      </c>
      <c r="F3" s="81" t="e">
        <f ca="1">VLOOKUP(E3,'[1]PBL總表 '!$A$1:$B$65536,2,0)</f>
        <v>#N/A</v>
      </c>
      <c r="G3" s="82" t="s">
        <v>74</v>
      </c>
      <c r="I3" s="80">
        <v>34033</v>
      </c>
      <c r="J3" s="81" t="e">
        <f ca="1">VLOOKUP(I3,'[1]PBL總表 '!$A$1:$B$65536,2,0)</f>
        <v>#N/A</v>
      </c>
      <c r="K3" s="82" t="s">
        <v>75</v>
      </c>
      <c r="M3" s="80">
        <v>34025</v>
      </c>
      <c r="N3" s="81" t="e">
        <f ca="1">VLOOKUP(M3,'[1]PBL總表 '!$A$1:$B$65536,2,0)</f>
        <v>#N/A</v>
      </c>
      <c r="O3" s="82" t="s">
        <v>76</v>
      </c>
      <c r="Q3" s="80">
        <v>34045</v>
      </c>
      <c r="R3" s="81">
        <f ca="1">VLOOKUP(Q3,'[1]PBL總表 '!$A$1:$B$65536,2,0)</f>
        <v>130350</v>
      </c>
      <c r="S3" s="82" t="s">
        <v>77</v>
      </c>
      <c r="U3" s="83">
        <v>34038</v>
      </c>
      <c r="V3" s="81">
        <f ca="1">VLOOKUP(U3,'[1]PBL總表 '!$A$1:$B$65536,2,0)</f>
        <v>130346</v>
      </c>
      <c r="W3" s="82" t="s">
        <v>78</v>
      </c>
      <c r="Y3" s="80">
        <v>34060</v>
      </c>
      <c r="Z3" s="81">
        <f ca="1">VLOOKUP(Y3,'[1]PBL總表 '!$A$1:$B$65536,2,0)</f>
        <v>130357</v>
      </c>
      <c r="AA3" s="82" t="s">
        <v>79</v>
      </c>
      <c r="AC3" s="71"/>
    </row>
    <row r="4" ht="36" customHeight="1" spans="1:29">
      <c r="A4" s="83">
        <v>34143</v>
      </c>
      <c r="B4" s="81">
        <f ca="1">VLOOKUP(A4,'[1]PBL總表 '!$A$1:$B$65536,2,0)</f>
        <v>130392</v>
      </c>
      <c r="C4" s="82" t="s">
        <v>34</v>
      </c>
      <c r="E4" s="83">
        <v>34058</v>
      </c>
      <c r="F4" s="81">
        <f ca="1">VLOOKUP(E4,'[1]PBL總表 '!$A$1:$B$65536,2,0)</f>
        <v>130356</v>
      </c>
      <c r="G4" s="82" t="s">
        <v>80</v>
      </c>
      <c r="I4" s="84">
        <v>34047</v>
      </c>
      <c r="J4" s="81" t="e">
        <f ca="1">VLOOKUP(I4,'[1]PBL總表 '!$A$1:$B$65536,2,0)</f>
        <v>#N/A</v>
      </c>
      <c r="K4" s="82" t="s">
        <v>81</v>
      </c>
      <c r="M4" s="83">
        <v>34035</v>
      </c>
      <c r="N4" s="81">
        <f ca="1">VLOOKUP(M4,'[1]PBL總表 '!$A$1:$B$65536,2,0)</f>
        <v>130345</v>
      </c>
      <c r="O4" s="82" t="s">
        <v>82</v>
      </c>
      <c r="Q4" s="83">
        <v>34054</v>
      </c>
      <c r="R4" s="81">
        <f ca="1">VLOOKUP(Q4,'[1]PBL總表 '!$A$1:$B$65536,2,0)</f>
        <v>130353</v>
      </c>
      <c r="S4" s="82" t="s">
        <v>83</v>
      </c>
      <c r="U4" s="83">
        <v>34043</v>
      </c>
      <c r="V4" s="81" t="e">
        <f ca="1">VLOOKUP(U4,'[1]PBL總表 '!$A$1:$B$65536,2,0)</f>
        <v>#N/A</v>
      </c>
      <c r="W4" s="82" t="s">
        <v>84</v>
      </c>
      <c r="Y4" s="84">
        <v>34075</v>
      </c>
      <c r="Z4" s="81">
        <f ca="1">VLOOKUP(Y4,'[1]PBL總表 '!$A$1:$B$65536,2,0)</f>
        <v>130364</v>
      </c>
      <c r="AA4" s="82" t="s">
        <v>85</v>
      </c>
      <c r="AC4" s="71"/>
    </row>
    <row r="5" ht="36" customHeight="1" spans="1:29">
      <c r="A5" s="84">
        <v>34146</v>
      </c>
      <c r="B5" s="81" t="e">
        <f ca="1">VLOOKUP(A5,'[1]PBL總表 '!$A$1:$B$65536,2,0)</f>
        <v>#N/A</v>
      </c>
      <c r="C5" s="82" t="s">
        <v>86</v>
      </c>
      <c r="E5" s="83">
        <v>34147</v>
      </c>
      <c r="F5" s="81">
        <f ca="1">VLOOKUP(E5,'[1]PBL總表 '!$A$1:$B$65536,2,0)</f>
        <v>130395</v>
      </c>
      <c r="G5" s="82" t="s">
        <v>87</v>
      </c>
      <c r="I5" s="97">
        <v>34087</v>
      </c>
      <c r="J5" s="81" t="e">
        <f ca="1">VLOOKUP(I5,'[1]PBL總表 '!$A$1:$B$65536,2,0)</f>
        <v>#N/A</v>
      </c>
      <c r="K5" s="98" t="s">
        <v>88</v>
      </c>
      <c r="M5" s="80">
        <v>34127</v>
      </c>
      <c r="N5" s="81" t="e">
        <f ca="1">VLOOKUP(M5,'[1]PBL總表 '!$A$1:$B$65536,2,0)</f>
        <v>#N/A</v>
      </c>
      <c r="O5" s="82" t="s">
        <v>89</v>
      </c>
      <c r="Q5" s="102">
        <v>34077</v>
      </c>
      <c r="R5" s="81" t="e">
        <f ca="1">VLOOKUP(Q5,'[1]PBL總表 '!$A$1:$B$65536,2,0)</f>
        <v>#N/A</v>
      </c>
      <c r="S5" s="98" t="s">
        <v>90</v>
      </c>
      <c r="U5" s="103">
        <v>34114</v>
      </c>
      <c r="V5" s="81" t="e">
        <f ca="1">VLOOKUP(U5,'[1]PBL總表 '!$A$1:$B$65536,2,0)</f>
        <v>#N/A</v>
      </c>
      <c r="W5" s="104" t="s">
        <v>91</v>
      </c>
      <c r="Y5" s="83">
        <v>34115</v>
      </c>
      <c r="Z5" s="81">
        <f ca="1">VLOOKUP(Y5,'[1]PBL總表 '!$A$1:$B$65536,2,0)</f>
        <v>130378</v>
      </c>
      <c r="AA5" s="82" t="s">
        <v>92</v>
      </c>
      <c r="AC5" s="71"/>
    </row>
    <row r="6" ht="36" customHeight="1" spans="1:27">
      <c r="A6" s="85">
        <v>34129</v>
      </c>
      <c r="B6" s="81">
        <f ca="1">VLOOKUP(A6,'[1]PBL總表 '!$A$1:$B$65536,2,0)</f>
        <v>130386</v>
      </c>
      <c r="C6" s="82" t="s">
        <v>93</v>
      </c>
      <c r="E6" s="85">
        <v>34106</v>
      </c>
      <c r="F6" s="81" t="e">
        <f ca="1">VLOOKUP(E6,'[1]PBL總表 '!$A$1:$B$65536,2,0)</f>
        <v>#N/A</v>
      </c>
      <c r="G6" s="82" t="s">
        <v>94</v>
      </c>
      <c r="I6" s="86">
        <v>34065</v>
      </c>
      <c r="J6" s="81" t="e">
        <f ca="1">VLOOKUP(I6,'[1]PBL總表 '!$A$1:$B$65536,2,0)</f>
        <v>#N/A</v>
      </c>
      <c r="K6" s="87" t="s">
        <v>95</v>
      </c>
      <c r="M6" s="86">
        <v>34110</v>
      </c>
      <c r="N6" s="81">
        <f ca="1">VLOOKUP(M6,'[1]PBL總表 '!$A$1:$B$65536,2,0)</f>
        <v>130377</v>
      </c>
      <c r="O6" s="87" t="s">
        <v>96</v>
      </c>
      <c r="Q6" s="105">
        <v>34149</v>
      </c>
      <c r="R6" s="81" t="e">
        <f ca="1">VLOOKUP(Q6,'[1]PBL總表 '!$A$1:$B$65536,2,0)</f>
        <v>#N/A</v>
      </c>
      <c r="S6" s="104" t="s">
        <v>97</v>
      </c>
      <c r="U6" s="106">
        <v>34094</v>
      </c>
      <c r="V6" s="81" t="e">
        <f ca="1">VLOOKUP(U6,'[1]PBL總表 '!$A$1:$B$65536,2,0)</f>
        <v>#N/A</v>
      </c>
      <c r="W6" s="87" t="s">
        <v>98</v>
      </c>
      <c r="Y6" s="103">
        <v>34144</v>
      </c>
      <c r="Z6" s="81">
        <f ca="1">VLOOKUP(Y6,'[1]PBL總表 '!$A$1:$B$65536,2,0)</f>
        <v>130393</v>
      </c>
      <c r="AA6" s="104" t="s">
        <v>99</v>
      </c>
    </row>
    <row r="7" ht="36" customHeight="1" spans="1:27">
      <c r="A7" s="86">
        <v>34084</v>
      </c>
      <c r="B7" s="81" t="e">
        <f ca="1">VLOOKUP(A7,'[1]PBL總表 '!$A$1:$B$65536,2,0)</f>
        <v>#N/A</v>
      </c>
      <c r="C7" s="87" t="s">
        <v>100</v>
      </c>
      <c r="E7" s="86">
        <v>34102</v>
      </c>
      <c r="F7" s="81" t="e">
        <f ca="1">VLOOKUP(E7,'[1]PBL總表 '!$A$1:$B$65536,2,0)</f>
        <v>#N/A</v>
      </c>
      <c r="G7" s="87" t="s">
        <v>101</v>
      </c>
      <c r="Q7" s="85">
        <v>34103</v>
      </c>
      <c r="R7" s="81" t="e">
        <f ca="1">VLOOKUP(Q7,'[1]PBL總表 '!$A$1:$B$65536,2,0)</f>
        <v>#N/A</v>
      </c>
      <c r="S7" s="82" t="s">
        <v>102</v>
      </c>
      <c r="U7" s="83">
        <v>34055</v>
      </c>
      <c r="V7" s="81">
        <f ca="1">VLOOKUP(U7,'[1]PBL總表 '!$A$1:$B$65536,2,0)</f>
        <v>130354</v>
      </c>
      <c r="W7" s="82" t="s">
        <v>103</v>
      </c>
      <c r="Y7" s="86">
        <v>34083</v>
      </c>
      <c r="Z7" s="81">
        <f ca="1">VLOOKUP(Y7,'[1]PBL總表 '!$A$1:$B$65536,2,0)</f>
        <v>130370</v>
      </c>
      <c r="AA7" s="87" t="s">
        <v>104</v>
      </c>
    </row>
    <row r="8" ht="48.75" customHeight="1" spans="1:27">
      <c r="A8" s="76" t="s">
        <v>105</v>
      </c>
      <c r="B8" s="76"/>
      <c r="C8" s="76"/>
      <c r="D8" s="76"/>
      <c r="E8" s="76"/>
      <c r="F8" s="76"/>
      <c r="G8" s="76"/>
      <c r="H8" s="76"/>
      <c r="I8" s="76"/>
      <c r="J8" s="76"/>
      <c r="K8" s="76"/>
      <c r="L8" s="76"/>
      <c r="M8" s="76"/>
      <c r="N8" s="76"/>
      <c r="O8" s="76"/>
      <c r="P8" s="76"/>
      <c r="Q8" s="76"/>
      <c r="R8" s="76"/>
      <c r="S8" s="76"/>
      <c r="T8" s="76"/>
      <c r="U8" s="76"/>
      <c r="V8" s="76"/>
      <c r="W8" s="76"/>
      <c r="X8" s="76"/>
      <c r="Y8" s="76"/>
      <c r="Z8" s="76"/>
      <c r="AA8" s="76"/>
    </row>
    <row r="9" s="71" customFormat="1" ht="33.75" customHeight="1" spans="1:27">
      <c r="A9" s="77" t="s">
        <v>59</v>
      </c>
      <c r="B9" s="78"/>
      <c r="C9" s="79" t="s">
        <v>60</v>
      </c>
      <c r="E9" s="77" t="s">
        <v>61</v>
      </c>
      <c r="F9" s="78"/>
      <c r="G9" s="79" t="s">
        <v>62</v>
      </c>
      <c r="I9" s="77" t="s">
        <v>63</v>
      </c>
      <c r="J9" s="78"/>
      <c r="K9" s="79" t="s">
        <v>64</v>
      </c>
      <c r="M9" s="77" t="s">
        <v>65</v>
      </c>
      <c r="N9" s="78"/>
      <c r="O9" s="79" t="s">
        <v>66</v>
      </c>
      <c r="Q9" s="77" t="s">
        <v>67</v>
      </c>
      <c r="R9" s="78"/>
      <c r="S9" s="79" t="s">
        <v>68</v>
      </c>
      <c r="U9" s="77" t="s">
        <v>69</v>
      </c>
      <c r="V9" s="78"/>
      <c r="W9" s="79" t="s">
        <v>70</v>
      </c>
      <c r="Y9" s="77" t="s">
        <v>71</v>
      </c>
      <c r="Z9" s="78"/>
      <c r="AA9" s="79" t="s">
        <v>72</v>
      </c>
    </row>
    <row r="10" customFormat="1" ht="42" customHeight="1" spans="1:27">
      <c r="A10" s="88">
        <v>34029</v>
      </c>
      <c r="B10" s="89" t="e">
        <f ca="1">VLOOKUP(A10,'[1]PBL總表 '!$A$1:$B$65536,2,0)</f>
        <v>#N/A</v>
      </c>
      <c r="C10" s="90" t="s">
        <v>106</v>
      </c>
      <c r="E10" s="91">
        <v>34063</v>
      </c>
      <c r="F10" s="89">
        <f ca="1">VLOOKUP(E10,'[1]PBL總表 '!$A$1:$B$65536,2,0)</f>
        <v>130359</v>
      </c>
      <c r="G10" s="90" t="s">
        <v>107</v>
      </c>
      <c r="I10" s="88">
        <v>34140</v>
      </c>
      <c r="J10" s="89">
        <f ca="1">VLOOKUP(I10,'[1]PBL總表 '!$A$1:$B$65536,2,0)</f>
        <v>130391</v>
      </c>
      <c r="K10" s="90" t="s">
        <v>108</v>
      </c>
      <c r="M10" s="88">
        <v>34066</v>
      </c>
      <c r="N10" s="89" t="e">
        <f ca="1">VLOOKUP(M10,'[1]PBL總表 '!$A$1:$B$65536,2,0)</f>
        <v>#N/A</v>
      </c>
      <c r="O10" s="90" t="s">
        <v>109</v>
      </c>
      <c r="Q10" s="88">
        <v>34053</v>
      </c>
      <c r="R10" s="89">
        <f ca="1">VLOOKUP(Q10,'[1]PBL總表 '!$A$1:$B$65536,2,0)</f>
        <v>130352</v>
      </c>
      <c r="S10" s="90" t="s">
        <v>110</v>
      </c>
      <c r="U10" s="88">
        <v>34141</v>
      </c>
      <c r="V10" s="89" t="e">
        <f ca="1">VLOOKUP(U10,'[1]PBL總表 '!$A$1:$B$65536,2,0)</f>
        <v>#N/A</v>
      </c>
      <c r="W10" s="90" t="s">
        <v>111</v>
      </c>
      <c r="Y10" s="88">
        <v>34068</v>
      </c>
      <c r="Z10" s="89" t="e">
        <f ca="1">VLOOKUP(Y10,'[1]PBL總表 '!$A$1:$B$65536,2,0)</f>
        <v>#N/A</v>
      </c>
      <c r="AA10" s="90" t="s">
        <v>112</v>
      </c>
    </row>
    <row r="11" customFormat="1" ht="42" customHeight="1" spans="1:26">
      <c r="A11" s="91">
        <v>34070</v>
      </c>
      <c r="B11" s="89" t="e">
        <f ca="1">VLOOKUP(A11,'[1]PBL總表 '!$A$1:$B$65536,2,0)</f>
        <v>#N/A</v>
      </c>
      <c r="C11" s="90" t="s">
        <v>113</v>
      </c>
      <c r="E11" s="88">
        <v>34073</v>
      </c>
      <c r="F11" s="89">
        <f ca="1">VLOOKUP(E11,'[1]PBL總表 '!$A$1:$B$65536,2,0)</f>
        <v>130363</v>
      </c>
      <c r="G11" s="90" t="s">
        <v>114</v>
      </c>
      <c r="I11" s="88">
        <v>34109</v>
      </c>
      <c r="J11" s="89" t="e">
        <f ca="1">VLOOKUP(I11,'[1]PBL總表 '!$A$1:$B$65536,2,0)</f>
        <v>#N/A</v>
      </c>
      <c r="K11" s="90" t="s">
        <v>115</v>
      </c>
      <c r="M11" s="88">
        <v>34145</v>
      </c>
      <c r="N11" s="89">
        <f ca="1">VLOOKUP(M11,'[1]PBL總表 '!$A$1:$B$65536,2,0)</f>
        <v>130394</v>
      </c>
      <c r="O11" s="90" t="s">
        <v>116</v>
      </c>
      <c r="Q11" s="73"/>
      <c r="R11" s="73"/>
      <c r="S11" s="74"/>
      <c r="U11" s="91">
        <v>34148</v>
      </c>
      <c r="V11" s="89" t="e">
        <f ca="1">VLOOKUP(U11,'[1]PBL總表 '!$A$1:$B$65536,2,0)</f>
        <v>#N/A</v>
      </c>
      <c r="W11" s="90" t="s">
        <v>117</v>
      </c>
      <c r="Y11" s="108"/>
      <c r="Z11" s="108"/>
    </row>
    <row r="12" spans="15:15">
      <c r="O12" s="74" t="s">
        <v>118</v>
      </c>
    </row>
    <row r="13" spans="9:11">
      <c r="I13" s="99"/>
      <c r="J13" s="99"/>
      <c r="K13" s="100"/>
    </row>
    <row r="14" ht="28.2" spans="1:27">
      <c r="A14" s="76" t="s">
        <v>105</v>
      </c>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row>
    <row r="15" spans="1:27">
      <c r="A15" s="92" t="s">
        <v>59</v>
      </c>
      <c r="B15" s="93"/>
      <c r="C15" s="94" t="s">
        <v>60</v>
      </c>
      <c r="D15" s="71"/>
      <c r="E15" s="92" t="s">
        <v>61</v>
      </c>
      <c r="F15" s="93"/>
      <c r="G15" s="94" t="s">
        <v>62</v>
      </c>
      <c r="H15" s="71"/>
      <c r="I15" s="92" t="s">
        <v>63</v>
      </c>
      <c r="J15" s="93"/>
      <c r="K15" s="94" t="s">
        <v>64</v>
      </c>
      <c r="L15" s="71"/>
      <c r="M15" s="92" t="s">
        <v>65</v>
      </c>
      <c r="N15" s="93"/>
      <c r="O15" s="94" t="s">
        <v>66</v>
      </c>
      <c r="P15" s="71"/>
      <c r="Q15" s="92" t="s">
        <v>67</v>
      </c>
      <c r="R15" s="93"/>
      <c r="S15" s="94" t="s">
        <v>68</v>
      </c>
      <c r="T15" s="71"/>
      <c r="U15" s="92" t="s">
        <v>69</v>
      </c>
      <c r="V15" s="93"/>
      <c r="W15" s="94" t="s">
        <v>70</v>
      </c>
      <c r="X15" s="71"/>
      <c r="Y15" s="92" t="s">
        <v>71</v>
      </c>
      <c r="Z15" s="93"/>
      <c r="AA15" s="94" t="s">
        <v>72</v>
      </c>
    </row>
    <row r="16" s="72" customFormat="1" ht="35.45" customHeight="1" spans="1:27">
      <c r="A16" s="95">
        <v>34117</v>
      </c>
      <c r="B16" s="89">
        <f ca="1">VLOOKUP(A16,'[1]PBL總表 '!$A$1:$B$65536,2,0)</f>
        <v>130380</v>
      </c>
      <c r="C16" s="95" t="s">
        <v>119</v>
      </c>
      <c r="D16" s="96"/>
      <c r="E16" s="95">
        <v>34136</v>
      </c>
      <c r="F16" s="89">
        <f ca="1">VLOOKUP(E16,'[1]PBL總表 '!$A$1:$B$65536,2,0)</f>
        <v>130389</v>
      </c>
      <c r="G16" s="95" t="s">
        <v>120</v>
      </c>
      <c r="H16" s="96"/>
      <c r="I16" s="95">
        <v>34139</v>
      </c>
      <c r="J16" s="89" t="e">
        <f ca="1">VLOOKUP(I16,'[1]PBL總表 '!$A$1:$B$65536,2,0)</f>
        <v>#N/A</v>
      </c>
      <c r="K16" s="95" t="s">
        <v>41</v>
      </c>
      <c r="L16" s="101"/>
      <c r="M16" s="95">
        <v>34151</v>
      </c>
      <c r="N16" s="89" t="e">
        <f ca="1">VLOOKUP(M16,'[1]PBL總表 '!$A$1:$B$65536,2,0)</f>
        <v>#N/A</v>
      </c>
      <c r="O16" s="95" t="s">
        <v>121</v>
      </c>
      <c r="P16" s="96"/>
      <c r="Q16" s="95">
        <v>34059</v>
      </c>
      <c r="R16" s="89" t="e">
        <f ca="1">VLOOKUP(Q16,'[1]PBL總表 '!$A$1:$B$65536,2,0)</f>
        <v>#N/A</v>
      </c>
      <c r="S16" s="95" t="s">
        <v>122</v>
      </c>
      <c r="T16" s="96"/>
      <c r="U16" s="107">
        <v>34048</v>
      </c>
      <c r="V16" s="89" t="e">
        <f ca="1">VLOOKUP(U16,'[1]PBL總表 '!$A$1:$B$65536,2,0)</f>
        <v>#N/A</v>
      </c>
      <c r="W16" s="107" t="s">
        <v>123</v>
      </c>
      <c r="X16" s="96"/>
      <c r="Y16" s="95">
        <v>34121</v>
      </c>
      <c r="Z16" s="89" t="e">
        <f ca="1">VLOOKUP(Y16,'[1]PBL總表 '!$A$1:$B$65536,2,0)</f>
        <v>#N/A</v>
      </c>
      <c r="AA16" s="95" t="s">
        <v>124</v>
      </c>
    </row>
  </sheetData>
  <mergeCells count="3">
    <mergeCell ref="A1:AA1"/>
    <mergeCell ref="A8:AA8"/>
    <mergeCell ref="A14:AA14"/>
  </mergeCells>
  <pageMargins left="0.75" right="0.75" top="1" bottom="1" header="0.5" footer="0.5"/>
  <pageSetup paperSize="9" orientation="portrait" horizontalDpi="600" verticalDpi="600"/>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1"/>
  <sheetViews>
    <sheetView topLeftCell="P2" workbookViewId="0">
      <selection activeCell="Z2" sqref="Z2"/>
    </sheetView>
  </sheetViews>
  <sheetFormatPr defaultColWidth="9" defaultRowHeight="16.2"/>
  <cols>
    <col min="1" max="3" width="9" style="4"/>
    <col min="4" max="4" width="12.25" style="4" customWidth="1"/>
    <col min="5" max="5" width="14.8796296296296" style="4" customWidth="1"/>
    <col min="6" max="6" width="12.25" style="5" customWidth="1"/>
    <col min="7" max="7" width="9" style="6"/>
    <col min="8" max="11" width="9" style="7"/>
    <col min="12" max="12" width="9" style="8"/>
    <col min="13" max="16" width="9" style="7"/>
    <col min="17" max="18" width="4.75" style="9" customWidth="1"/>
    <col min="19" max="25" width="9" style="9"/>
    <col min="26" max="16384" width="9" style="7"/>
  </cols>
  <sheetData>
    <row r="1" ht="16.5" hidden="1" customHeight="1" spans="2:22">
      <c r="B1" s="10"/>
      <c r="C1" s="10"/>
      <c r="D1" s="10"/>
      <c r="E1" s="10"/>
      <c r="F1" s="11"/>
      <c r="H1" s="12"/>
      <c r="I1" s="12"/>
      <c r="J1" s="12"/>
      <c r="K1" s="12"/>
      <c r="L1" s="21"/>
      <c r="Q1" s="24" t="s">
        <v>125</v>
      </c>
      <c r="V1" s="25" t="s">
        <v>126</v>
      </c>
    </row>
    <row r="2" ht="16.95" spans="1:26">
      <c r="A2" s="13" t="str">
        <f>IF($C2=132849,IF(VLOOKUP($Q$3,$Q$4:$Y$24,HLOOKUP($E2,$S$3:$Y$25,23,),)="週假","週假","5/6更"),IF($C2=130396,IF(VLOOKUP($Q$3,$Q$4:$Y$24,HLOOKUP($E2,$S$3:$Y$25,23,),)="週假","週假","1/2更"),IF(ISNA(VLOOKUP($Q$3,$Q$4:$Y$24,HLOOKUP($E2,$S$3:$Y$25,23,)))=TRUE,"",VLOOKUP($Q$3,$Q$4:$Y$24,HLOOKUP($E2,$S$3:$Y$25,23,)))))</f>
        <v/>
      </c>
      <c r="B2" s="14" t="str">
        <f>IF(C2="","","1/2更")</f>
        <v/>
      </c>
      <c r="C2" s="14"/>
      <c r="D2" s="14"/>
      <c r="E2" s="15"/>
      <c r="F2" s="16" t="str">
        <f>IF(A2="","",IF(A2&lt;&gt;B2,"ERROR",""))</f>
        <v/>
      </c>
      <c r="H2" s="12" t="s">
        <v>20</v>
      </c>
      <c r="I2" s="12"/>
      <c r="J2" s="12"/>
      <c r="K2" s="12"/>
      <c r="L2" s="21" t="s">
        <v>20</v>
      </c>
      <c r="M2" s="7">
        <v>1</v>
      </c>
      <c r="N2" s="1" t="s">
        <v>8</v>
      </c>
      <c r="O2" s="7">
        <f ca="1">COUNTIF(H:H,$N2)</f>
        <v>4</v>
      </c>
      <c r="Q2" s="26">
        <f>新更表!$J$2</f>
        <v>43764</v>
      </c>
      <c r="R2" s="27"/>
      <c r="S2" s="28" t="s">
        <v>127</v>
      </c>
      <c r="T2" s="29"/>
      <c r="U2" s="29"/>
      <c r="V2" s="29"/>
      <c r="W2" s="29"/>
      <c r="X2" s="29"/>
      <c r="Y2" s="29"/>
      <c r="Z2" s="7" t="s">
        <v>128</v>
      </c>
    </row>
    <row r="3" ht="16.95" spans="1:25">
      <c r="A3" s="13" t="str">
        <f t="shared" ref="A3:A66" si="0">IF($C3=132849,IF(VLOOKUP($Q$3,$Q$4:$Y$24,HLOOKUP($E3,$S$3:$Y$25,23,),)="週假","週假","5/6更"),IF($C3=130396,IF(VLOOKUP($Q$3,$Q$4:$Y$24,HLOOKUP($E3,$S$3:$Y$25,23,),)="週假","週假","1/2更"),IF(ISNA(VLOOKUP($Q$3,$Q$4:$Y$24,HLOOKUP($E3,$S$3:$Y$25,23,)))=TRUE,"",VLOOKUP($Q$3,$Q$4:$Y$24,HLOOKUP($E3,$S$3:$Y$25,23,)))))</f>
        <v/>
      </c>
      <c r="B3" s="14" t="str">
        <f t="shared" ref="B3:B26" si="1">IF(C3="","","1/2更")</f>
        <v/>
      </c>
      <c r="C3" s="14"/>
      <c r="D3" s="14"/>
      <c r="E3" s="15"/>
      <c r="F3" s="16" t="str">
        <f t="shared" ref="F3:F66" si="2">IF(A3="","",IF(A3&lt;&gt;B3,"ERROR",""))</f>
        <v/>
      </c>
      <c r="H3" s="17" t="s">
        <v>20</v>
      </c>
      <c r="I3" s="17"/>
      <c r="J3" s="17"/>
      <c r="K3" s="17"/>
      <c r="L3" s="22" t="s">
        <v>20</v>
      </c>
      <c r="M3" s="7">
        <v>2</v>
      </c>
      <c r="N3" s="7" t="s">
        <v>9</v>
      </c>
      <c r="O3" s="7">
        <f ca="1">COUNTIF(H:H,$N3)</f>
        <v>4</v>
      </c>
      <c r="Q3" s="30">
        <f>MOD(Q2,21)</f>
        <v>0</v>
      </c>
      <c r="R3" s="31"/>
      <c r="S3" s="32" t="s">
        <v>18</v>
      </c>
      <c r="T3" s="33" t="s">
        <v>38</v>
      </c>
      <c r="U3" s="33" t="s">
        <v>17</v>
      </c>
      <c r="V3" s="33" t="s">
        <v>22</v>
      </c>
      <c r="W3" s="33" t="s">
        <v>27</v>
      </c>
      <c r="X3" s="33" t="s">
        <v>25</v>
      </c>
      <c r="Y3" s="33" t="s">
        <v>54</v>
      </c>
    </row>
    <row r="4" spans="1:25">
      <c r="A4" s="13" t="str">
        <f t="shared" si="0"/>
        <v/>
      </c>
      <c r="B4" s="14" t="str">
        <f t="shared" si="1"/>
        <v/>
      </c>
      <c r="C4" s="14"/>
      <c r="D4" s="14"/>
      <c r="E4" s="14"/>
      <c r="F4" s="16" t="str">
        <f t="shared" si="2"/>
        <v/>
      </c>
      <c r="H4" s="17" t="s">
        <v>20</v>
      </c>
      <c r="I4" s="17"/>
      <c r="J4" s="17"/>
      <c r="K4" s="17"/>
      <c r="L4" s="22" t="s">
        <v>20</v>
      </c>
      <c r="M4" s="7">
        <v>3</v>
      </c>
      <c r="N4" s="7" t="s">
        <v>10</v>
      </c>
      <c r="O4" s="7">
        <f ca="1">COUNTIF(H:H,$N4)</f>
        <v>5</v>
      </c>
      <c r="Q4" s="34">
        <v>1</v>
      </c>
      <c r="R4" s="35" t="s">
        <v>129</v>
      </c>
      <c r="S4" s="36" t="s">
        <v>130</v>
      </c>
      <c r="T4" s="37" t="s">
        <v>10</v>
      </c>
      <c r="U4" s="37" t="s">
        <v>9</v>
      </c>
      <c r="V4" s="37" t="s">
        <v>8</v>
      </c>
      <c r="W4" s="37" t="s">
        <v>10</v>
      </c>
      <c r="X4" s="37" t="s">
        <v>9</v>
      </c>
      <c r="Y4" s="56" t="s">
        <v>8</v>
      </c>
    </row>
    <row r="5" spans="1:25">
      <c r="A5" s="13" t="str">
        <f t="shared" si="0"/>
        <v/>
      </c>
      <c r="B5" s="14" t="str">
        <f t="shared" si="1"/>
        <v/>
      </c>
      <c r="C5" s="14"/>
      <c r="D5" s="14"/>
      <c r="E5" s="14"/>
      <c r="F5" s="16" t="str">
        <f t="shared" si="2"/>
        <v/>
      </c>
      <c r="H5" s="17" t="s">
        <v>20</v>
      </c>
      <c r="I5" s="17"/>
      <c r="J5" s="17"/>
      <c r="K5" s="17"/>
      <c r="L5" s="22" t="s">
        <v>20</v>
      </c>
      <c r="M5" s="7">
        <v>4</v>
      </c>
      <c r="N5" s="7" t="s">
        <v>131</v>
      </c>
      <c r="O5" s="7">
        <f ca="1">COUNTIF(簽到!H2:H54,N5)</f>
        <v>0</v>
      </c>
      <c r="Q5" s="38">
        <f t="shared" ref="Q5:Q23" si="3">Q4+1</f>
        <v>2</v>
      </c>
      <c r="R5" s="39" t="s">
        <v>132</v>
      </c>
      <c r="S5" s="40" t="s">
        <v>10</v>
      </c>
      <c r="T5" s="41" t="s">
        <v>130</v>
      </c>
      <c r="U5" s="41" t="s">
        <v>9</v>
      </c>
      <c r="V5" s="41" t="s">
        <v>8</v>
      </c>
      <c r="W5" s="41" t="s">
        <v>10</v>
      </c>
      <c r="X5" s="41" t="s">
        <v>9</v>
      </c>
      <c r="Y5" s="57" t="s">
        <v>8</v>
      </c>
    </row>
    <row r="6" spans="1:25">
      <c r="A6" s="13" t="str">
        <f t="shared" si="0"/>
        <v/>
      </c>
      <c r="B6" s="14" t="str">
        <f t="shared" si="1"/>
        <v/>
      </c>
      <c r="C6" s="14"/>
      <c r="D6" s="14"/>
      <c r="E6" s="14"/>
      <c r="F6" s="16" t="str">
        <f t="shared" si="2"/>
        <v/>
      </c>
      <c r="H6" s="17" t="s">
        <v>20</v>
      </c>
      <c r="I6" s="17"/>
      <c r="J6" s="17"/>
      <c r="K6" s="17"/>
      <c r="L6" s="22" t="s">
        <v>20</v>
      </c>
      <c r="M6" s="7">
        <v>5</v>
      </c>
      <c r="Q6" s="38">
        <f t="shared" si="3"/>
        <v>3</v>
      </c>
      <c r="R6" s="39" t="s">
        <v>133</v>
      </c>
      <c r="S6" s="40" t="s">
        <v>10</v>
      </c>
      <c r="T6" s="41" t="s">
        <v>9</v>
      </c>
      <c r="U6" s="41" t="s">
        <v>130</v>
      </c>
      <c r="V6" s="41" t="s">
        <v>8</v>
      </c>
      <c r="W6" s="41" t="s">
        <v>10</v>
      </c>
      <c r="X6" s="41" t="s">
        <v>9</v>
      </c>
      <c r="Y6" s="57" t="s">
        <v>8</v>
      </c>
    </row>
    <row r="7" spans="1:25">
      <c r="A7" s="13" t="str">
        <f t="shared" si="0"/>
        <v/>
      </c>
      <c r="B7" s="14" t="str">
        <f t="shared" si="1"/>
        <v/>
      </c>
      <c r="C7" s="14"/>
      <c r="D7" s="14"/>
      <c r="E7" s="14"/>
      <c r="F7" s="16" t="str">
        <f t="shared" si="2"/>
        <v/>
      </c>
      <c r="H7" s="17" t="s">
        <v>20</v>
      </c>
      <c r="I7" s="17"/>
      <c r="J7" s="17"/>
      <c r="K7" s="17"/>
      <c r="L7" s="22" t="s">
        <v>20</v>
      </c>
      <c r="M7" s="7">
        <v>6</v>
      </c>
      <c r="Q7" s="38">
        <f t="shared" si="3"/>
        <v>4</v>
      </c>
      <c r="R7" s="39" t="s">
        <v>134</v>
      </c>
      <c r="S7" s="40" t="s">
        <v>10</v>
      </c>
      <c r="T7" s="41" t="s">
        <v>9</v>
      </c>
      <c r="U7" s="41" t="s">
        <v>8</v>
      </c>
      <c r="V7" s="41" t="s">
        <v>130</v>
      </c>
      <c r="W7" s="41" t="s">
        <v>10</v>
      </c>
      <c r="X7" s="41" t="s">
        <v>9</v>
      </c>
      <c r="Y7" s="57" t="s">
        <v>8</v>
      </c>
    </row>
    <row r="8" spans="1:25">
      <c r="A8" s="13" t="str">
        <f t="shared" si="0"/>
        <v/>
      </c>
      <c r="B8" s="14" t="str">
        <f t="shared" si="1"/>
        <v/>
      </c>
      <c r="C8" s="14"/>
      <c r="D8" s="14"/>
      <c r="E8" s="14"/>
      <c r="F8" s="16" t="str">
        <f t="shared" si="2"/>
        <v/>
      </c>
      <c r="H8" s="17" t="s">
        <v>20</v>
      </c>
      <c r="I8" s="17"/>
      <c r="J8" s="17"/>
      <c r="K8" s="17"/>
      <c r="L8" s="22" t="s">
        <v>20</v>
      </c>
      <c r="M8" s="7">
        <v>7</v>
      </c>
      <c r="Q8" s="38">
        <f t="shared" si="3"/>
        <v>5</v>
      </c>
      <c r="R8" s="39" t="s">
        <v>135</v>
      </c>
      <c r="S8" s="40" t="s">
        <v>10</v>
      </c>
      <c r="T8" s="41" t="s">
        <v>9</v>
      </c>
      <c r="U8" s="41" t="s">
        <v>8</v>
      </c>
      <c r="V8" s="41" t="s">
        <v>10</v>
      </c>
      <c r="W8" s="41" t="s">
        <v>130</v>
      </c>
      <c r="X8" s="41" t="s">
        <v>9</v>
      </c>
      <c r="Y8" s="57" t="s">
        <v>8</v>
      </c>
    </row>
    <row r="9" spans="1:25">
      <c r="A9" s="13" t="str">
        <f t="shared" si="0"/>
        <v/>
      </c>
      <c r="B9" s="14" t="str">
        <f t="shared" si="1"/>
        <v/>
      </c>
      <c r="C9" s="14"/>
      <c r="D9" s="14"/>
      <c r="E9" s="14"/>
      <c r="F9" s="16" t="str">
        <f t="shared" si="2"/>
        <v/>
      </c>
      <c r="H9" s="12" t="s">
        <v>20</v>
      </c>
      <c r="I9" s="12"/>
      <c r="J9" s="12"/>
      <c r="K9" s="12"/>
      <c r="L9" s="21" t="s">
        <v>20</v>
      </c>
      <c r="M9" s="7">
        <v>8</v>
      </c>
      <c r="Q9" s="38">
        <f t="shared" si="3"/>
        <v>6</v>
      </c>
      <c r="R9" s="39" t="s">
        <v>136</v>
      </c>
      <c r="S9" s="40" t="s">
        <v>10</v>
      </c>
      <c r="T9" s="41" t="s">
        <v>9</v>
      </c>
      <c r="U9" s="41" t="s">
        <v>8</v>
      </c>
      <c r="V9" s="41" t="s">
        <v>10</v>
      </c>
      <c r="W9" s="41" t="s">
        <v>9</v>
      </c>
      <c r="X9" s="41" t="s">
        <v>130</v>
      </c>
      <c r="Y9" s="57" t="s">
        <v>8</v>
      </c>
    </row>
    <row r="10" ht="16.95" spans="1:25">
      <c r="A10" s="13" t="str">
        <f t="shared" si="0"/>
        <v/>
      </c>
      <c r="B10" s="14" t="str">
        <f t="shared" si="1"/>
        <v/>
      </c>
      <c r="C10" s="14"/>
      <c r="D10" s="14"/>
      <c r="E10" s="14"/>
      <c r="F10" s="16" t="str">
        <f t="shared" si="2"/>
        <v/>
      </c>
      <c r="H10" s="17" t="s">
        <v>20</v>
      </c>
      <c r="I10" s="17"/>
      <c r="J10" s="17"/>
      <c r="K10" s="17"/>
      <c r="L10" s="22" t="s">
        <v>20</v>
      </c>
      <c r="M10" s="7">
        <v>9</v>
      </c>
      <c r="Q10" s="42">
        <f t="shared" si="3"/>
        <v>7</v>
      </c>
      <c r="R10" s="43" t="s">
        <v>137</v>
      </c>
      <c r="S10" s="44" t="s">
        <v>10</v>
      </c>
      <c r="T10" s="45" t="s">
        <v>9</v>
      </c>
      <c r="U10" s="45" t="s">
        <v>8</v>
      </c>
      <c r="V10" s="45" t="s">
        <v>10</v>
      </c>
      <c r="W10" s="45" t="s">
        <v>9</v>
      </c>
      <c r="X10" s="45" t="s">
        <v>8</v>
      </c>
      <c r="Y10" s="58" t="s">
        <v>130</v>
      </c>
    </row>
    <row r="11" spans="1:25">
      <c r="A11" s="13" t="str">
        <f t="shared" si="0"/>
        <v/>
      </c>
      <c r="B11" s="14" t="str">
        <f t="shared" si="1"/>
        <v/>
      </c>
      <c r="C11" s="14"/>
      <c r="D11" s="14"/>
      <c r="E11" s="14"/>
      <c r="F11" s="16" t="str">
        <f t="shared" si="2"/>
        <v/>
      </c>
      <c r="H11" s="17" t="s">
        <v>20</v>
      </c>
      <c r="I11" s="17"/>
      <c r="J11" s="17"/>
      <c r="K11" s="17"/>
      <c r="L11" s="22" t="s">
        <v>20</v>
      </c>
      <c r="M11" s="7">
        <v>10</v>
      </c>
      <c r="Q11" s="46">
        <f t="shared" si="3"/>
        <v>8</v>
      </c>
      <c r="R11" s="47" t="s">
        <v>129</v>
      </c>
      <c r="S11" s="48" t="s">
        <v>130</v>
      </c>
      <c r="T11" s="49" t="s">
        <v>9</v>
      </c>
      <c r="U11" s="49" t="s">
        <v>8</v>
      </c>
      <c r="V11" s="49" t="s">
        <v>10</v>
      </c>
      <c r="W11" s="49" t="s">
        <v>9</v>
      </c>
      <c r="X11" s="49" t="s">
        <v>8</v>
      </c>
      <c r="Y11" s="59" t="s">
        <v>10</v>
      </c>
    </row>
    <row r="12" spans="1:25">
      <c r="A12" s="13" t="str">
        <f t="shared" si="0"/>
        <v/>
      </c>
      <c r="B12" s="14" t="str">
        <f t="shared" si="1"/>
        <v/>
      </c>
      <c r="C12" s="14"/>
      <c r="D12" s="14"/>
      <c r="E12" s="14"/>
      <c r="F12" s="16" t="str">
        <f t="shared" si="2"/>
        <v/>
      </c>
      <c r="H12" s="17" t="s">
        <v>20</v>
      </c>
      <c r="I12" s="17"/>
      <c r="J12" s="17"/>
      <c r="K12" s="17"/>
      <c r="L12" s="22" t="s">
        <v>20</v>
      </c>
      <c r="M12" s="7">
        <v>11</v>
      </c>
      <c r="Q12" s="38">
        <f t="shared" si="3"/>
        <v>9</v>
      </c>
      <c r="R12" s="39" t="s">
        <v>132</v>
      </c>
      <c r="S12" s="41" t="s">
        <v>9</v>
      </c>
      <c r="T12" s="41" t="s">
        <v>130</v>
      </c>
      <c r="U12" s="41" t="s">
        <v>8</v>
      </c>
      <c r="V12" s="41" t="s">
        <v>10</v>
      </c>
      <c r="W12" s="41" t="s">
        <v>9</v>
      </c>
      <c r="X12" s="41" t="s">
        <v>8</v>
      </c>
      <c r="Y12" s="57" t="s">
        <v>10</v>
      </c>
    </row>
    <row r="13" spans="1:25">
      <c r="A13" s="13" t="str">
        <f t="shared" si="0"/>
        <v/>
      </c>
      <c r="B13" s="14" t="str">
        <f t="shared" si="1"/>
        <v/>
      </c>
      <c r="C13" s="14"/>
      <c r="D13" s="14"/>
      <c r="E13" s="14"/>
      <c r="F13" s="16" t="str">
        <f t="shared" si="2"/>
        <v/>
      </c>
      <c r="H13" s="17" t="s">
        <v>20</v>
      </c>
      <c r="I13" s="17"/>
      <c r="J13" s="17"/>
      <c r="K13" s="17"/>
      <c r="L13" s="22" t="s">
        <v>20</v>
      </c>
      <c r="M13" s="7">
        <v>12</v>
      </c>
      <c r="Q13" s="38">
        <f t="shared" si="3"/>
        <v>10</v>
      </c>
      <c r="R13" s="39" t="s">
        <v>133</v>
      </c>
      <c r="S13" s="41" t="s">
        <v>9</v>
      </c>
      <c r="T13" s="41" t="s">
        <v>8</v>
      </c>
      <c r="U13" s="41" t="s">
        <v>130</v>
      </c>
      <c r="V13" s="41" t="s">
        <v>10</v>
      </c>
      <c r="W13" s="41" t="s">
        <v>9</v>
      </c>
      <c r="X13" s="41" t="s">
        <v>8</v>
      </c>
      <c r="Y13" s="57" t="s">
        <v>10</v>
      </c>
    </row>
    <row r="14" spans="1:25">
      <c r="A14" s="13" t="str">
        <f t="shared" si="0"/>
        <v/>
      </c>
      <c r="B14" s="14" t="str">
        <f t="shared" si="1"/>
        <v/>
      </c>
      <c r="C14" s="14"/>
      <c r="D14" s="14"/>
      <c r="E14" s="14"/>
      <c r="F14" s="16" t="str">
        <f t="shared" si="2"/>
        <v/>
      </c>
      <c r="H14" s="17" t="s">
        <v>20</v>
      </c>
      <c r="I14" s="17"/>
      <c r="J14" s="17"/>
      <c r="K14" s="17"/>
      <c r="L14" s="22" t="s">
        <v>20</v>
      </c>
      <c r="M14" s="7">
        <v>13</v>
      </c>
      <c r="Q14" s="38">
        <f t="shared" si="3"/>
        <v>11</v>
      </c>
      <c r="R14" s="39" t="s">
        <v>134</v>
      </c>
      <c r="S14" s="41" t="s">
        <v>9</v>
      </c>
      <c r="T14" s="41" t="s">
        <v>8</v>
      </c>
      <c r="U14" s="41" t="s">
        <v>10</v>
      </c>
      <c r="V14" s="41" t="s">
        <v>130</v>
      </c>
      <c r="W14" s="41" t="s">
        <v>9</v>
      </c>
      <c r="X14" s="41" t="s">
        <v>8</v>
      </c>
      <c r="Y14" s="57" t="s">
        <v>10</v>
      </c>
    </row>
    <row r="15" spans="1:25">
      <c r="A15" s="13" t="str">
        <f t="shared" si="0"/>
        <v/>
      </c>
      <c r="B15" s="14" t="str">
        <f t="shared" si="1"/>
        <v/>
      </c>
      <c r="C15" s="14"/>
      <c r="D15" s="14"/>
      <c r="E15" s="14"/>
      <c r="F15" s="16" t="str">
        <f t="shared" si="2"/>
        <v/>
      </c>
      <c r="H15" s="17" t="s">
        <v>20</v>
      </c>
      <c r="I15" s="17"/>
      <c r="J15" s="17"/>
      <c r="K15" s="17"/>
      <c r="L15" s="22" t="s">
        <v>20</v>
      </c>
      <c r="M15" s="7">
        <v>14</v>
      </c>
      <c r="Q15" s="38">
        <f t="shared" si="3"/>
        <v>12</v>
      </c>
      <c r="R15" s="39" t="s">
        <v>135</v>
      </c>
      <c r="S15" s="41" t="s">
        <v>9</v>
      </c>
      <c r="T15" s="41" t="s">
        <v>8</v>
      </c>
      <c r="U15" s="41" t="s">
        <v>10</v>
      </c>
      <c r="V15" s="41" t="s">
        <v>9</v>
      </c>
      <c r="W15" s="41" t="s">
        <v>130</v>
      </c>
      <c r="X15" s="41" t="s">
        <v>8</v>
      </c>
      <c r="Y15" s="57" t="s">
        <v>10</v>
      </c>
    </row>
    <row r="16" spans="1:25">
      <c r="A16" s="13" t="str">
        <f t="shared" si="0"/>
        <v/>
      </c>
      <c r="B16" s="14" t="str">
        <f t="shared" si="1"/>
        <v/>
      </c>
      <c r="C16" s="14"/>
      <c r="D16" s="14"/>
      <c r="E16" s="14"/>
      <c r="F16" s="16" t="str">
        <f t="shared" si="2"/>
        <v/>
      </c>
      <c r="H16" s="17" t="s">
        <v>20</v>
      </c>
      <c r="I16" s="17"/>
      <c r="J16" s="17"/>
      <c r="K16" s="17"/>
      <c r="L16" s="22" t="s">
        <v>20</v>
      </c>
      <c r="M16" s="7">
        <v>15</v>
      </c>
      <c r="Q16" s="38">
        <f t="shared" si="3"/>
        <v>13</v>
      </c>
      <c r="R16" s="39" t="s">
        <v>136</v>
      </c>
      <c r="S16" s="41" t="s">
        <v>9</v>
      </c>
      <c r="T16" s="41" t="s">
        <v>8</v>
      </c>
      <c r="U16" s="41" t="s">
        <v>10</v>
      </c>
      <c r="V16" s="41" t="s">
        <v>9</v>
      </c>
      <c r="W16" s="41" t="s">
        <v>8</v>
      </c>
      <c r="X16" s="41" t="s">
        <v>130</v>
      </c>
      <c r="Y16" s="57" t="s">
        <v>10</v>
      </c>
    </row>
    <row r="17" ht="16.95" spans="1:25">
      <c r="A17" s="13" t="str">
        <f t="shared" si="0"/>
        <v/>
      </c>
      <c r="B17" s="14" t="str">
        <f t="shared" si="1"/>
        <v/>
      </c>
      <c r="C17" s="14"/>
      <c r="D17" s="14"/>
      <c r="E17" s="14"/>
      <c r="F17" s="16" t="str">
        <f t="shared" si="2"/>
        <v/>
      </c>
      <c r="H17" s="17" t="s">
        <v>20</v>
      </c>
      <c r="I17" s="17"/>
      <c r="J17" s="17"/>
      <c r="K17" s="17"/>
      <c r="L17" s="22" t="s">
        <v>20</v>
      </c>
      <c r="M17" s="7">
        <v>16</v>
      </c>
      <c r="Q17" s="50">
        <f t="shared" si="3"/>
        <v>14</v>
      </c>
      <c r="R17" s="51" t="s">
        <v>137</v>
      </c>
      <c r="S17" s="52" t="s">
        <v>9</v>
      </c>
      <c r="T17" s="52" t="s">
        <v>8</v>
      </c>
      <c r="U17" s="52" t="s">
        <v>10</v>
      </c>
      <c r="V17" s="52" t="s">
        <v>9</v>
      </c>
      <c r="W17" s="52" t="s">
        <v>8</v>
      </c>
      <c r="X17" s="52" t="s">
        <v>10</v>
      </c>
      <c r="Y17" s="60" t="s">
        <v>130</v>
      </c>
    </row>
    <row r="18" spans="1:25">
      <c r="A18" s="13" t="str">
        <f t="shared" si="0"/>
        <v/>
      </c>
      <c r="B18" s="14" t="str">
        <f t="shared" si="1"/>
        <v/>
      </c>
      <c r="C18" s="14"/>
      <c r="D18" s="14"/>
      <c r="E18" s="14"/>
      <c r="F18" s="16" t="str">
        <f t="shared" si="2"/>
        <v/>
      </c>
      <c r="H18" s="17" t="s">
        <v>20</v>
      </c>
      <c r="I18" s="17"/>
      <c r="J18" s="17"/>
      <c r="K18" s="17"/>
      <c r="L18" s="22" t="s">
        <v>20</v>
      </c>
      <c r="M18" s="7">
        <v>17</v>
      </c>
      <c r="Q18" s="34">
        <f t="shared" si="3"/>
        <v>15</v>
      </c>
      <c r="R18" s="35" t="s">
        <v>129</v>
      </c>
      <c r="S18" s="37" t="s">
        <v>130</v>
      </c>
      <c r="T18" s="37" t="s">
        <v>8</v>
      </c>
      <c r="U18" s="37" t="s">
        <v>10</v>
      </c>
      <c r="V18" s="37" t="s">
        <v>9</v>
      </c>
      <c r="W18" s="37" t="s">
        <v>8</v>
      </c>
      <c r="X18" s="37" t="s">
        <v>10</v>
      </c>
      <c r="Y18" s="56" t="s">
        <v>9</v>
      </c>
    </row>
    <row r="19" spans="1:25">
      <c r="A19" s="13" t="str">
        <f t="shared" si="0"/>
        <v/>
      </c>
      <c r="B19" s="14" t="str">
        <f t="shared" si="1"/>
        <v/>
      </c>
      <c r="C19" s="14"/>
      <c r="D19" s="14"/>
      <c r="E19" s="14"/>
      <c r="F19" s="16" t="str">
        <f t="shared" si="2"/>
        <v/>
      </c>
      <c r="H19" s="17" t="s">
        <v>20</v>
      </c>
      <c r="I19" s="17"/>
      <c r="J19" s="17"/>
      <c r="K19" s="17"/>
      <c r="L19" s="22" t="s">
        <v>20</v>
      </c>
      <c r="M19" s="7">
        <v>18</v>
      </c>
      <c r="Q19" s="38">
        <f t="shared" si="3"/>
        <v>16</v>
      </c>
      <c r="R19" s="39" t="s">
        <v>132</v>
      </c>
      <c r="S19" s="41" t="s">
        <v>8</v>
      </c>
      <c r="T19" s="41" t="s">
        <v>130</v>
      </c>
      <c r="U19" s="41" t="s">
        <v>10</v>
      </c>
      <c r="V19" s="41" t="s">
        <v>9</v>
      </c>
      <c r="W19" s="41" t="s">
        <v>8</v>
      </c>
      <c r="X19" s="41" t="s">
        <v>10</v>
      </c>
      <c r="Y19" s="57" t="s">
        <v>9</v>
      </c>
    </row>
    <row r="20" spans="1:25">
      <c r="A20" s="13" t="str">
        <f t="shared" si="0"/>
        <v/>
      </c>
      <c r="B20" s="14" t="str">
        <f t="shared" si="1"/>
        <v/>
      </c>
      <c r="C20" s="14"/>
      <c r="D20" s="14"/>
      <c r="E20" s="14"/>
      <c r="F20" s="16" t="str">
        <f t="shared" si="2"/>
        <v/>
      </c>
      <c r="H20" s="17" t="s">
        <v>20</v>
      </c>
      <c r="I20" s="17"/>
      <c r="J20" s="17"/>
      <c r="K20" s="17"/>
      <c r="L20" s="22" t="s">
        <v>20</v>
      </c>
      <c r="M20" s="7">
        <v>19</v>
      </c>
      <c r="Q20" s="38">
        <f t="shared" si="3"/>
        <v>17</v>
      </c>
      <c r="R20" s="39" t="s">
        <v>133</v>
      </c>
      <c r="S20" s="41" t="s">
        <v>8</v>
      </c>
      <c r="T20" s="41" t="s">
        <v>10</v>
      </c>
      <c r="U20" s="41" t="s">
        <v>130</v>
      </c>
      <c r="V20" s="41" t="s">
        <v>9</v>
      </c>
      <c r="W20" s="41" t="s">
        <v>8</v>
      </c>
      <c r="X20" s="41" t="s">
        <v>10</v>
      </c>
      <c r="Y20" s="57" t="s">
        <v>9</v>
      </c>
    </row>
    <row r="21" spans="1:25">
      <c r="A21" s="13" t="str">
        <f t="shared" si="0"/>
        <v/>
      </c>
      <c r="B21" s="14" t="str">
        <f t="shared" si="1"/>
        <v/>
      </c>
      <c r="C21" s="14"/>
      <c r="D21" s="14"/>
      <c r="E21" s="14"/>
      <c r="F21" s="16" t="str">
        <f t="shared" si="2"/>
        <v/>
      </c>
      <c r="H21" s="17" t="s">
        <v>20</v>
      </c>
      <c r="I21" s="17"/>
      <c r="J21" s="17"/>
      <c r="K21" s="17"/>
      <c r="L21" s="22" t="s">
        <v>20</v>
      </c>
      <c r="M21" s="7">
        <v>20</v>
      </c>
      <c r="Q21" s="38">
        <f t="shared" si="3"/>
        <v>18</v>
      </c>
      <c r="R21" s="39" t="s">
        <v>134</v>
      </c>
      <c r="S21" s="41" t="s">
        <v>8</v>
      </c>
      <c r="T21" s="41" t="s">
        <v>10</v>
      </c>
      <c r="U21" s="41" t="s">
        <v>9</v>
      </c>
      <c r="V21" s="41" t="s">
        <v>130</v>
      </c>
      <c r="W21" s="41" t="s">
        <v>8</v>
      </c>
      <c r="X21" s="41" t="s">
        <v>10</v>
      </c>
      <c r="Y21" s="57" t="s">
        <v>9</v>
      </c>
    </row>
    <row r="22" spans="1:25">
      <c r="A22" s="13" t="str">
        <f t="shared" si="0"/>
        <v/>
      </c>
      <c r="B22" s="14" t="str">
        <f t="shared" si="1"/>
        <v/>
      </c>
      <c r="C22" s="14"/>
      <c r="D22" s="14"/>
      <c r="E22" s="14"/>
      <c r="F22" s="16" t="str">
        <f t="shared" si="2"/>
        <v/>
      </c>
      <c r="H22" s="17" t="s">
        <v>20</v>
      </c>
      <c r="I22" s="17"/>
      <c r="J22" s="17"/>
      <c r="K22" s="17"/>
      <c r="L22" s="22" t="s">
        <v>20</v>
      </c>
      <c r="M22" s="7">
        <v>21</v>
      </c>
      <c r="Q22" s="38">
        <f t="shared" si="3"/>
        <v>19</v>
      </c>
      <c r="R22" s="39" t="s">
        <v>135</v>
      </c>
      <c r="S22" s="41" t="s">
        <v>8</v>
      </c>
      <c r="T22" s="41" t="s">
        <v>10</v>
      </c>
      <c r="U22" s="41" t="s">
        <v>9</v>
      </c>
      <c r="V22" s="41" t="s">
        <v>8</v>
      </c>
      <c r="W22" s="41" t="s">
        <v>130</v>
      </c>
      <c r="X22" s="41" t="s">
        <v>10</v>
      </c>
      <c r="Y22" s="57" t="s">
        <v>9</v>
      </c>
    </row>
    <row r="23" spans="1:25">
      <c r="A23" s="13" t="str">
        <f t="shared" si="0"/>
        <v/>
      </c>
      <c r="B23" s="14" t="str">
        <f t="shared" si="1"/>
        <v/>
      </c>
      <c r="C23" s="14"/>
      <c r="D23" s="14"/>
      <c r="E23" s="14"/>
      <c r="F23" s="16" t="str">
        <f t="shared" si="2"/>
        <v/>
      </c>
      <c r="H23" s="17" t="s">
        <v>20</v>
      </c>
      <c r="I23" s="17"/>
      <c r="J23" s="17"/>
      <c r="K23" s="17"/>
      <c r="L23" s="22" t="s">
        <v>20</v>
      </c>
      <c r="M23" s="7">
        <v>22</v>
      </c>
      <c r="Q23" s="38">
        <f t="shared" si="3"/>
        <v>20</v>
      </c>
      <c r="R23" s="39" t="s">
        <v>136</v>
      </c>
      <c r="S23" s="41" t="s">
        <v>8</v>
      </c>
      <c r="T23" s="41" t="s">
        <v>10</v>
      </c>
      <c r="U23" s="41" t="s">
        <v>9</v>
      </c>
      <c r="V23" s="41" t="s">
        <v>8</v>
      </c>
      <c r="W23" s="41" t="s">
        <v>10</v>
      </c>
      <c r="X23" s="41" t="s">
        <v>130</v>
      </c>
      <c r="Y23" s="57" t="s">
        <v>9</v>
      </c>
    </row>
    <row r="24" ht="16.95" spans="1:25">
      <c r="A24" s="13" t="str">
        <f t="shared" si="0"/>
        <v/>
      </c>
      <c r="B24" s="14" t="str">
        <f t="shared" si="1"/>
        <v/>
      </c>
      <c r="C24" s="14"/>
      <c r="D24" s="14"/>
      <c r="E24" s="14"/>
      <c r="F24" s="16" t="str">
        <f t="shared" si="2"/>
        <v/>
      </c>
      <c r="H24" s="12" t="s">
        <v>20</v>
      </c>
      <c r="I24" s="12"/>
      <c r="J24" s="12"/>
      <c r="K24" s="12"/>
      <c r="L24" s="21" t="s">
        <v>20</v>
      </c>
      <c r="M24" s="7">
        <v>23</v>
      </c>
      <c r="Q24" s="42">
        <v>0</v>
      </c>
      <c r="R24" s="43" t="s">
        <v>137</v>
      </c>
      <c r="S24" s="45" t="s">
        <v>8</v>
      </c>
      <c r="T24" s="45" t="s">
        <v>10</v>
      </c>
      <c r="U24" s="45" t="s">
        <v>9</v>
      </c>
      <c r="V24" s="45" t="s">
        <v>8</v>
      </c>
      <c r="W24" s="45" t="s">
        <v>10</v>
      </c>
      <c r="X24" s="45" t="s">
        <v>9</v>
      </c>
      <c r="Y24" s="58" t="s">
        <v>130</v>
      </c>
    </row>
    <row r="25" spans="1:25">
      <c r="A25" s="13" t="str">
        <f t="shared" si="0"/>
        <v/>
      </c>
      <c r="B25" s="14" t="str">
        <f t="shared" si="1"/>
        <v/>
      </c>
      <c r="C25" s="14"/>
      <c r="D25" s="14"/>
      <c r="E25" s="14"/>
      <c r="F25" s="16" t="str">
        <f t="shared" si="2"/>
        <v/>
      </c>
      <c r="H25" s="12" t="s">
        <v>20</v>
      </c>
      <c r="I25" s="12"/>
      <c r="J25" s="12"/>
      <c r="K25" s="12"/>
      <c r="L25" s="21" t="s">
        <v>20</v>
      </c>
      <c r="M25" s="7">
        <v>24</v>
      </c>
      <c r="Q25" s="53">
        <v>1</v>
      </c>
      <c r="R25" s="53">
        <v>2</v>
      </c>
      <c r="S25" s="53">
        <v>3</v>
      </c>
      <c r="T25" s="53">
        <v>4</v>
      </c>
      <c r="U25" s="53">
        <v>5</v>
      </c>
      <c r="V25" s="53">
        <v>6</v>
      </c>
      <c r="W25" s="53">
        <v>7</v>
      </c>
      <c r="X25" s="53">
        <v>8</v>
      </c>
      <c r="Y25" s="53">
        <v>9</v>
      </c>
    </row>
    <row r="26" spans="1:13">
      <c r="A26" s="13" t="str">
        <f t="shared" si="0"/>
        <v/>
      </c>
      <c r="B26" s="14" t="str">
        <f t="shared" si="1"/>
        <v/>
      </c>
      <c r="C26" s="14"/>
      <c r="D26" s="14"/>
      <c r="E26" s="14"/>
      <c r="F26" s="16" t="str">
        <f t="shared" si="2"/>
        <v/>
      </c>
      <c r="H26" s="17" t="s">
        <v>20</v>
      </c>
      <c r="I26" s="17"/>
      <c r="J26" s="17"/>
      <c r="K26" s="17"/>
      <c r="L26" s="22" t="s">
        <v>20</v>
      </c>
      <c r="M26" s="7">
        <v>25</v>
      </c>
    </row>
    <row r="27" spans="1:13">
      <c r="A27" s="13" t="str">
        <f t="shared" si="0"/>
        <v/>
      </c>
      <c r="B27" s="10" t="str">
        <f>IF(C27="","","3/4更")</f>
        <v/>
      </c>
      <c r="C27" s="10"/>
      <c r="D27" s="10"/>
      <c r="E27" s="10"/>
      <c r="F27" s="16" t="str">
        <f t="shared" si="2"/>
        <v/>
      </c>
      <c r="G27" s="18"/>
      <c r="H27" s="17" t="s">
        <v>20</v>
      </c>
      <c r="I27" s="17"/>
      <c r="J27" s="17"/>
      <c r="K27" s="17"/>
      <c r="L27" s="22" t="s">
        <v>20</v>
      </c>
      <c r="M27" s="7">
        <v>26</v>
      </c>
    </row>
    <row r="28" spans="1:13">
      <c r="A28" s="13" t="str">
        <f t="shared" si="0"/>
        <v/>
      </c>
      <c r="B28" s="10" t="str">
        <f t="shared" ref="B28:B51" si="4">IF(C28="","","3/4更")</f>
        <v/>
      </c>
      <c r="C28" s="10"/>
      <c r="D28" s="10"/>
      <c r="E28" s="10"/>
      <c r="F28" s="16" t="str">
        <f t="shared" si="2"/>
        <v/>
      </c>
      <c r="H28" s="17" t="s">
        <v>20</v>
      </c>
      <c r="I28" s="17"/>
      <c r="J28" s="17"/>
      <c r="K28" s="17"/>
      <c r="L28" s="22" t="s">
        <v>20</v>
      </c>
      <c r="M28" s="7">
        <v>27</v>
      </c>
    </row>
    <row r="29" spans="1:13">
      <c r="A29" s="13" t="str">
        <f t="shared" si="0"/>
        <v/>
      </c>
      <c r="B29" s="10" t="str">
        <f t="shared" si="4"/>
        <v/>
      </c>
      <c r="C29" s="10"/>
      <c r="D29" s="10"/>
      <c r="E29" s="10"/>
      <c r="F29" s="16" t="str">
        <f t="shared" si="2"/>
        <v/>
      </c>
      <c r="G29" s="18"/>
      <c r="H29" s="17" t="s">
        <v>20</v>
      </c>
      <c r="I29" s="17"/>
      <c r="J29" s="17"/>
      <c r="K29" s="17"/>
      <c r="L29" s="22" t="s">
        <v>20</v>
      </c>
      <c r="M29" s="7">
        <v>28</v>
      </c>
    </row>
    <row r="30" spans="1:13">
      <c r="A30" s="13" t="str">
        <f t="shared" si="0"/>
        <v/>
      </c>
      <c r="B30" s="10" t="str">
        <f t="shared" si="4"/>
        <v/>
      </c>
      <c r="C30" s="10"/>
      <c r="D30" s="10"/>
      <c r="E30" s="10"/>
      <c r="F30" s="16" t="str">
        <f t="shared" si="2"/>
        <v/>
      </c>
      <c r="H30" s="17" t="s">
        <v>20</v>
      </c>
      <c r="I30" s="17"/>
      <c r="J30" s="17"/>
      <c r="K30" s="17"/>
      <c r="L30" s="22" t="s">
        <v>20</v>
      </c>
      <c r="M30" s="7">
        <v>29</v>
      </c>
    </row>
    <row r="31" spans="1:13">
      <c r="A31" s="13" t="str">
        <f t="shared" si="0"/>
        <v/>
      </c>
      <c r="B31" s="10" t="str">
        <f t="shared" si="4"/>
        <v/>
      </c>
      <c r="C31" s="10"/>
      <c r="D31" s="10"/>
      <c r="E31" s="10"/>
      <c r="F31" s="16" t="str">
        <f t="shared" si="2"/>
        <v/>
      </c>
      <c r="G31" s="18"/>
      <c r="H31" s="17" t="s">
        <v>20</v>
      </c>
      <c r="I31" s="17"/>
      <c r="J31" s="17"/>
      <c r="K31" s="17"/>
      <c r="L31" s="22" t="s">
        <v>20</v>
      </c>
      <c r="M31" s="7">
        <v>30</v>
      </c>
    </row>
    <row r="32" spans="1:13">
      <c r="A32" s="13" t="str">
        <f t="shared" si="0"/>
        <v/>
      </c>
      <c r="B32" s="10" t="str">
        <f t="shared" si="4"/>
        <v/>
      </c>
      <c r="C32" s="10"/>
      <c r="D32" s="10"/>
      <c r="E32" s="10"/>
      <c r="F32" s="16" t="str">
        <f t="shared" si="2"/>
        <v/>
      </c>
      <c r="H32" s="17" t="s">
        <v>20</v>
      </c>
      <c r="I32" s="17"/>
      <c r="J32" s="17"/>
      <c r="K32" s="17"/>
      <c r="L32" s="22" t="s">
        <v>20</v>
      </c>
      <c r="M32" s="7">
        <v>31</v>
      </c>
    </row>
    <row r="33" spans="1:13">
      <c r="A33" s="13" t="str">
        <f t="shared" si="0"/>
        <v/>
      </c>
      <c r="B33" s="10" t="str">
        <f t="shared" si="4"/>
        <v/>
      </c>
      <c r="C33" s="10"/>
      <c r="D33" s="10"/>
      <c r="E33" s="10"/>
      <c r="F33" s="16" t="str">
        <f t="shared" si="2"/>
        <v/>
      </c>
      <c r="H33" s="17" t="s">
        <v>20</v>
      </c>
      <c r="I33" s="17"/>
      <c r="J33" s="17"/>
      <c r="K33" s="17"/>
      <c r="L33" s="22" t="s">
        <v>20</v>
      </c>
      <c r="M33" s="7">
        <v>32</v>
      </c>
    </row>
    <row r="34" spans="1:13">
      <c r="A34" s="13" t="str">
        <f t="shared" si="0"/>
        <v/>
      </c>
      <c r="B34" s="10" t="str">
        <f t="shared" si="4"/>
        <v/>
      </c>
      <c r="C34" s="10"/>
      <c r="D34" s="10"/>
      <c r="E34" s="10"/>
      <c r="F34" s="16" t="str">
        <f t="shared" si="2"/>
        <v/>
      </c>
      <c r="G34" s="18"/>
      <c r="H34" s="17" t="s">
        <v>20</v>
      </c>
      <c r="I34" s="17"/>
      <c r="J34" s="17"/>
      <c r="K34" s="17"/>
      <c r="L34" s="22" t="s">
        <v>20</v>
      </c>
      <c r="M34" s="7">
        <v>33</v>
      </c>
    </row>
    <row r="35" spans="1:13">
      <c r="A35" s="13" t="str">
        <f t="shared" si="0"/>
        <v/>
      </c>
      <c r="B35" s="10" t="str">
        <f t="shared" si="4"/>
        <v/>
      </c>
      <c r="C35" s="10"/>
      <c r="D35" s="10"/>
      <c r="E35" s="10"/>
      <c r="F35" s="16" t="str">
        <f t="shared" si="2"/>
        <v/>
      </c>
      <c r="H35" s="17" t="s">
        <v>20</v>
      </c>
      <c r="I35" s="17"/>
      <c r="J35" s="17"/>
      <c r="K35" s="17"/>
      <c r="L35" s="22" t="s">
        <v>20</v>
      </c>
      <c r="M35" s="7">
        <v>34</v>
      </c>
    </row>
    <row r="36" spans="1:13">
      <c r="A36" s="13" t="str">
        <f t="shared" si="0"/>
        <v/>
      </c>
      <c r="B36" s="10" t="str">
        <f t="shared" si="4"/>
        <v/>
      </c>
      <c r="C36" s="10"/>
      <c r="D36" s="10"/>
      <c r="E36" s="10"/>
      <c r="F36" s="16" t="str">
        <f t="shared" si="2"/>
        <v/>
      </c>
      <c r="H36" s="17" t="s">
        <v>20</v>
      </c>
      <c r="I36" s="17"/>
      <c r="J36" s="17"/>
      <c r="K36" s="17"/>
      <c r="L36" s="22" t="s">
        <v>20</v>
      </c>
      <c r="M36" s="7">
        <v>35</v>
      </c>
    </row>
    <row r="37" spans="1:13">
      <c r="A37" s="13" t="str">
        <f t="shared" si="0"/>
        <v/>
      </c>
      <c r="B37" s="10" t="str">
        <f t="shared" si="4"/>
        <v/>
      </c>
      <c r="C37" s="10"/>
      <c r="D37" s="10"/>
      <c r="E37" s="10"/>
      <c r="F37" s="16" t="str">
        <f t="shared" si="2"/>
        <v/>
      </c>
      <c r="H37" s="12" t="s">
        <v>20</v>
      </c>
      <c r="I37" s="12"/>
      <c r="J37" s="12"/>
      <c r="K37" s="12"/>
      <c r="L37" s="21" t="s">
        <v>20</v>
      </c>
      <c r="M37" s="7">
        <v>36</v>
      </c>
    </row>
    <row r="38" spans="1:13">
      <c r="A38" s="13" t="str">
        <f t="shared" si="0"/>
        <v/>
      </c>
      <c r="B38" s="10" t="str">
        <f t="shared" si="4"/>
        <v/>
      </c>
      <c r="C38" s="10"/>
      <c r="D38" s="10"/>
      <c r="E38" s="10"/>
      <c r="F38" s="16" t="str">
        <f t="shared" si="2"/>
        <v/>
      </c>
      <c r="H38" s="17" t="s">
        <v>20</v>
      </c>
      <c r="I38" s="17"/>
      <c r="J38" s="17"/>
      <c r="K38" s="17"/>
      <c r="L38" s="22" t="s">
        <v>20</v>
      </c>
      <c r="M38" s="7">
        <v>37</v>
      </c>
    </row>
    <row r="39" spans="1:13">
      <c r="A39" s="13" t="str">
        <f t="shared" si="0"/>
        <v/>
      </c>
      <c r="B39" s="10" t="str">
        <f t="shared" si="4"/>
        <v/>
      </c>
      <c r="C39" s="10"/>
      <c r="D39" s="10"/>
      <c r="E39" s="10"/>
      <c r="F39" s="16" t="str">
        <f t="shared" si="2"/>
        <v/>
      </c>
      <c r="H39" s="19" t="s">
        <v>20</v>
      </c>
      <c r="I39" s="19"/>
      <c r="J39" s="19"/>
      <c r="K39" s="19"/>
      <c r="L39" s="23" t="s">
        <v>20</v>
      </c>
      <c r="M39" s="7">
        <v>38</v>
      </c>
    </row>
    <row r="40" spans="1:25">
      <c r="A40" s="13" t="str">
        <f t="shared" si="0"/>
        <v/>
      </c>
      <c r="B40" s="10" t="str">
        <f t="shared" si="4"/>
        <v/>
      </c>
      <c r="C40" s="10"/>
      <c r="D40" s="10"/>
      <c r="E40" s="10"/>
      <c r="F40" s="16" t="str">
        <f t="shared" si="2"/>
        <v/>
      </c>
      <c r="H40" s="17" t="s">
        <v>20</v>
      </c>
      <c r="I40" s="17"/>
      <c r="J40" s="17"/>
      <c r="K40" s="17"/>
      <c r="L40" s="22" t="s">
        <v>20</v>
      </c>
      <c r="M40" s="7">
        <v>39</v>
      </c>
      <c r="Q40" s="54"/>
      <c r="R40" s="54"/>
      <c r="S40" s="54"/>
      <c r="T40" s="54"/>
      <c r="U40" s="54"/>
      <c r="V40" s="54"/>
      <c r="W40" s="54"/>
      <c r="X40" s="54"/>
      <c r="Y40" s="54"/>
    </row>
    <row r="41" spans="1:25">
      <c r="A41" s="13" t="str">
        <f t="shared" si="0"/>
        <v/>
      </c>
      <c r="B41" s="10" t="str">
        <f t="shared" si="4"/>
        <v/>
      </c>
      <c r="C41" s="10"/>
      <c r="D41" s="10"/>
      <c r="E41" s="10"/>
      <c r="F41" s="16" t="str">
        <f t="shared" si="2"/>
        <v/>
      </c>
      <c r="H41" s="12" t="s">
        <v>20</v>
      </c>
      <c r="I41" s="12"/>
      <c r="J41" s="12"/>
      <c r="K41" s="12"/>
      <c r="L41" s="21" t="s">
        <v>20</v>
      </c>
      <c r="M41" s="7">
        <v>40</v>
      </c>
      <c r="Q41" s="54"/>
      <c r="R41" s="54"/>
      <c r="S41" s="54"/>
      <c r="T41" s="54"/>
      <c r="U41" s="54"/>
      <c r="V41" s="54"/>
      <c r="W41" s="54"/>
      <c r="X41" s="54"/>
      <c r="Y41" s="54"/>
    </row>
    <row r="42" spans="1:25">
      <c r="A42" s="13" t="str">
        <f t="shared" si="0"/>
        <v/>
      </c>
      <c r="B42" s="10" t="str">
        <f t="shared" si="4"/>
        <v/>
      </c>
      <c r="C42" s="10"/>
      <c r="D42" s="10"/>
      <c r="E42" s="10"/>
      <c r="F42" s="16" t="str">
        <f t="shared" si="2"/>
        <v/>
      </c>
      <c r="H42" s="12" t="s">
        <v>20</v>
      </c>
      <c r="I42" s="12"/>
      <c r="J42" s="12"/>
      <c r="K42" s="12"/>
      <c r="L42" s="21" t="s">
        <v>20</v>
      </c>
      <c r="M42" s="7">
        <v>41</v>
      </c>
      <c r="Q42" s="54"/>
      <c r="R42" s="55"/>
      <c r="S42" s="55"/>
      <c r="T42" s="55"/>
      <c r="U42" s="55"/>
      <c r="V42" s="55"/>
      <c r="W42" s="55"/>
      <c r="X42" s="54"/>
      <c r="Y42" s="54"/>
    </row>
    <row r="43" spans="1:25">
      <c r="A43" s="13" t="str">
        <f t="shared" si="0"/>
        <v/>
      </c>
      <c r="B43" s="10" t="str">
        <f t="shared" si="4"/>
        <v/>
      </c>
      <c r="C43" s="10"/>
      <c r="D43" s="10"/>
      <c r="E43" s="10"/>
      <c r="F43" s="16" t="str">
        <f t="shared" si="2"/>
        <v/>
      </c>
      <c r="H43" s="12" t="s">
        <v>20</v>
      </c>
      <c r="I43" s="12"/>
      <c r="J43" s="12"/>
      <c r="K43" s="12"/>
      <c r="L43" s="21" t="s">
        <v>20</v>
      </c>
      <c r="M43" s="7">
        <v>42</v>
      </c>
      <c r="Q43" s="54"/>
      <c r="R43" s="55"/>
      <c r="S43" s="55"/>
      <c r="T43" s="55"/>
      <c r="U43" s="55"/>
      <c r="V43" s="55"/>
      <c r="W43" s="55"/>
      <c r="X43" s="54"/>
      <c r="Y43" s="54"/>
    </row>
    <row r="44" spans="1:25">
      <c r="A44" s="13" t="str">
        <f t="shared" si="0"/>
        <v/>
      </c>
      <c r="B44" s="10" t="str">
        <f t="shared" si="4"/>
        <v/>
      </c>
      <c r="C44" s="10"/>
      <c r="D44" s="10"/>
      <c r="E44" s="10"/>
      <c r="F44" s="16" t="str">
        <f t="shared" si="2"/>
        <v/>
      </c>
      <c r="H44" s="17" t="s">
        <v>20</v>
      </c>
      <c r="I44" s="17"/>
      <c r="J44" s="17"/>
      <c r="K44" s="17"/>
      <c r="L44" s="22" t="s">
        <v>20</v>
      </c>
      <c r="M44" s="7">
        <v>43</v>
      </c>
      <c r="Q44" s="54"/>
      <c r="R44" s="55"/>
      <c r="S44" s="55"/>
      <c r="T44" s="55"/>
      <c r="U44" s="55"/>
      <c r="V44" s="55"/>
      <c r="W44" s="55"/>
      <c r="X44" s="54"/>
      <c r="Y44" s="54"/>
    </row>
    <row r="45" spans="1:25">
      <c r="A45" s="13" t="str">
        <f t="shared" si="0"/>
        <v/>
      </c>
      <c r="B45" s="10" t="str">
        <f t="shared" si="4"/>
        <v/>
      </c>
      <c r="C45" s="10"/>
      <c r="D45" s="10"/>
      <c r="E45" s="10"/>
      <c r="F45" s="16" t="str">
        <f t="shared" si="2"/>
        <v/>
      </c>
      <c r="H45" s="17" t="s">
        <v>20</v>
      </c>
      <c r="I45" s="17"/>
      <c r="J45" s="17"/>
      <c r="K45" s="17"/>
      <c r="L45" s="22" t="s">
        <v>20</v>
      </c>
      <c r="M45" s="7">
        <v>44</v>
      </c>
      <c r="Q45" s="54"/>
      <c r="R45" s="55"/>
      <c r="S45" s="55"/>
      <c r="T45" s="55"/>
      <c r="U45" s="55"/>
      <c r="V45" s="55"/>
      <c r="W45" s="55"/>
      <c r="X45" s="54"/>
      <c r="Y45" s="54"/>
    </row>
    <row r="46" spans="1:25">
      <c r="A46" s="13" t="str">
        <f t="shared" si="0"/>
        <v/>
      </c>
      <c r="B46" s="10" t="str">
        <f t="shared" si="4"/>
        <v/>
      </c>
      <c r="C46" s="10"/>
      <c r="D46" s="10"/>
      <c r="E46" s="10"/>
      <c r="F46" s="16" t="str">
        <f t="shared" si="2"/>
        <v/>
      </c>
      <c r="H46" s="12" t="s">
        <v>20</v>
      </c>
      <c r="I46" s="12"/>
      <c r="J46" s="12"/>
      <c r="K46" s="12"/>
      <c r="L46" s="21" t="s">
        <v>20</v>
      </c>
      <c r="M46" s="7">
        <v>45</v>
      </c>
      <c r="Q46" s="54"/>
      <c r="R46" s="55"/>
      <c r="S46" s="55"/>
      <c r="T46" s="55"/>
      <c r="U46" s="55"/>
      <c r="V46" s="55"/>
      <c r="W46" s="55"/>
      <c r="X46" s="54"/>
      <c r="Y46" s="54"/>
    </row>
    <row r="47" spans="1:25">
      <c r="A47" s="13" t="str">
        <f t="shared" si="0"/>
        <v/>
      </c>
      <c r="B47" s="10" t="str">
        <f t="shared" si="4"/>
        <v/>
      </c>
      <c r="C47" s="10"/>
      <c r="D47" s="10"/>
      <c r="E47" s="10"/>
      <c r="F47" s="16" t="str">
        <f t="shared" si="2"/>
        <v/>
      </c>
      <c r="H47" s="17" t="s">
        <v>20</v>
      </c>
      <c r="I47" s="17"/>
      <c r="J47" s="17"/>
      <c r="K47" s="17"/>
      <c r="L47" s="22" t="s">
        <v>20</v>
      </c>
      <c r="M47" s="7">
        <v>46</v>
      </c>
      <c r="Q47" s="54"/>
      <c r="R47" s="55"/>
      <c r="S47" s="55"/>
      <c r="T47" s="55"/>
      <c r="U47" s="55"/>
      <c r="V47" s="55"/>
      <c r="W47" s="55"/>
      <c r="X47" s="54"/>
      <c r="Y47" s="54"/>
    </row>
    <row r="48" spans="1:25">
      <c r="A48" s="13" t="str">
        <f t="shared" si="0"/>
        <v/>
      </c>
      <c r="B48" s="10" t="str">
        <f t="shared" si="4"/>
        <v/>
      </c>
      <c r="C48" s="10"/>
      <c r="D48" s="10"/>
      <c r="E48" s="10"/>
      <c r="F48" s="16" t="str">
        <f t="shared" si="2"/>
        <v/>
      </c>
      <c r="H48" s="17" t="s">
        <v>20</v>
      </c>
      <c r="I48" s="17"/>
      <c r="J48" s="17"/>
      <c r="K48" s="17"/>
      <c r="L48" s="22" t="s">
        <v>20</v>
      </c>
      <c r="M48" s="7">
        <v>47</v>
      </c>
      <c r="Q48" s="54"/>
      <c r="R48" s="55"/>
      <c r="S48" s="55"/>
      <c r="T48" s="55"/>
      <c r="U48" s="55"/>
      <c r="V48" s="55"/>
      <c r="W48" s="55"/>
      <c r="X48" s="54"/>
      <c r="Y48" s="54"/>
    </row>
    <row r="49" spans="1:25">
      <c r="A49" s="13" t="str">
        <f t="shared" si="0"/>
        <v/>
      </c>
      <c r="B49" s="10" t="str">
        <f t="shared" si="4"/>
        <v/>
      </c>
      <c r="C49" s="10"/>
      <c r="D49" s="10"/>
      <c r="E49" s="10"/>
      <c r="F49" s="16" t="str">
        <f t="shared" si="2"/>
        <v/>
      </c>
      <c r="H49" s="12" t="s">
        <v>20</v>
      </c>
      <c r="I49" s="12"/>
      <c r="J49" s="12"/>
      <c r="K49" s="12"/>
      <c r="L49" s="21" t="s">
        <v>20</v>
      </c>
      <c r="M49" s="7">
        <v>48</v>
      </c>
      <c r="Q49" s="54"/>
      <c r="R49" s="55"/>
      <c r="S49" s="55"/>
      <c r="T49" s="55"/>
      <c r="U49" s="55"/>
      <c r="V49" s="55"/>
      <c r="W49" s="55"/>
      <c r="X49" s="54"/>
      <c r="Y49" s="54"/>
    </row>
    <row r="50" spans="1:25">
      <c r="A50" s="13" t="str">
        <f t="shared" si="0"/>
        <v/>
      </c>
      <c r="B50" s="10" t="str">
        <f t="shared" si="4"/>
        <v/>
      </c>
      <c r="C50" s="10"/>
      <c r="D50" s="10"/>
      <c r="E50" s="10"/>
      <c r="F50" s="16" t="str">
        <f t="shared" si="2"/>
        <v/>
      </c>
      <c r="H50" s="12" t="s">
        <v>20</v>
      </c>
      <c r="I50" s="12"/>
      <c r="J50" s="12"/>
      <c r="K50" s="12"/>
      <c r="L50" s="21" t="s">
        <v>20</v>
      </c>
      <c r="M50" s="7">
        <v>49</v>
      </c>
      <c r="Q50" s="54"/>
      <c r="R50" s="55"/>
      <c r="S50" s="55"/>
      <c r="T50" s="55"/>
      <c r="U50" s="55"/>
      <c r="V50" s="55"/>
      <c r="W50" s="55"/>
      <c r="X50" s="54"/>
      <c r="Y50" s="54"/>
    </row>
    <row r="51" spans="1:25">
      <c r="A51" s="13" t="str">
        <f t="shared" si="0"/>
        <v/>
      </c>
      <c r="B51" s="10" t="str">
        <f t="shared" si="4"/>
        <v/>
      </c>
      <c r="C51" s="10"/>
      <c r="D51" s="10"/>
      <c r="E51" s="10"/>
      <c r="F51" s="16" t="str">
        <f t="shared" si="2"/>
        <v/>
      </c>
      <c r="H51" s="17" t="s">
        <v>20</v>
      </c>
      <c r="I51" s="17"/>
      <c r="J51" s="17"/>
      <c r="K51" s="17"/>
      <c r="L51" s="22" t="s">
        <v>20</v>
      </c>
      <c r="M51" s="7">
        <v>50</v>
      </c>
      <c r="Q51" s="54"/>
      <c r="R51" s="55"/>
      <c r="S51" s="55"/>
      <c r="T51" s="55"/>
      <c r="U51" s="55"/>
      <c r="V51" s="55"/>
      <c r="W51" s="55"/>
      <c r="X51" s="54"/>
      <c r="Y51" s="54"/>
    </row>
    <row r="52" spans="1:25">
      <c r="A52" s="13" t="str">
        <f t="shared" si="0"/>
        <v/>
      </c>
      <c r="B52" s="14" t="str">
        <f>IF(C52="","","5/6更")</f>
        <v/>
      </c>
      <c r="C52" s="14"/>
      <c r="D52" s="14"/>
      <c r="E52" s="14"/>
      <c r="F52" s="16" t="str">
        <f t="shared" si="2"/>
        <v/>
      </c>
      <c r="H52" s="17" t="s">
        <v>20</v>
      </c>
      <c r="I52" s="17"/>
      <c r="J52" s="17"/>
      <c r="K52" s="17"/>
      <c r="L52" s="22" t="s">
        <v>20</v>
      </c>
      <c r="M52" s="7">
        <v>51</v>
      </c>
      <c r="Q52" s="54"/>
      <c r="R52" s="55"/>
      <c r="S52" s="55"/>
      <c r="T52" s="55"/>
      <c r="U52" s="55"/>
      <c r="V52" s="55"/>
      <c r="W52" s="55"/>
      <c r="X52" s="54"/>
      <c r="Y52" s="54"/>
    </row>
    <row r="53" spans="1:25">
      <c r="A53" s="13" t="str">
        <f t="shared" si="0"/>
        <v/>
      </c>
      <c r="B53" s="14" t="str">
        <f t="shared" ref="B53:B76" si="5">IF(C53="","","5/6更")</f>
        <v/>
      </c>
      <c r="C53" s="14"/>
      <c r="D53" s="14"/>
      <c r="E53" s="14"/>
      <c r="F53" s="16" t="str">
        <f t="shared" si="2"/>
        <v/>
      </c>
      <c r="G53" s="18"/>
      <c r="H53" s="17" t="s">
        <v>20</v>
      </c>
      <c r="I53" s="17"/>
      <c r="J53" s="17"/>
      <c r="K53" s="17"/>
      <c r="L53" s="22" t="s">
        <v>20</v>
      </c>
      <c r="M53" s="7">
        <v>52</v>
      </c>
      <c r="Q53" s="54"/>
      <c r="R53" s="55"/>
      <c r="S53" s="55"/>
      <c r="T53" s="55"/>
      <c r="U53" s="55"/>
      <c r="V53" s="55"/>
      <c r="W53" s="55"/>
      <c r="X53" s="54"/>
      <c r="Y53" s="54"/>
    </row>
    <row r="54" spans="1:25">
      <c r="A54" s="13" t="str">
        <f t="shared" si="0"/>
        <v/>
      </c>
      <c r="B54" s="14" t="str">
        <f t="shared" si="5"/>
        <v/>
      </c>
      <c r="C54" s="14"/>
      <c r="D54" s="14"/>
      <c r="E54" s="14"/>
      <c r="F54" s="16" t="str">
        <f t="shared" si="2"/>
        <v/>
      </c>
      <c r="G54" s="18"/>
      <c r="H54" s="17" t="s">
        <v>20</v>
      </c>
      <c r="I54" s="17"/>
      <c r="J54" s="17"/>
      <c r="K54" s="17"/>
      <c r="L54" s="22" t="s">
        <v>20</v>
      </c>
      <c r="M54" s="7">
        <v>53</v>
      </c>
      <c r="Q54" s="54"/>
      <c r="R54" s="55"/>
      <c r="S54" s="55"/>
      <c r="T54" s="55"/>
      <c r="U54" s="55"/>
      <c r="V54" s="55"/>
      <c r="W54" s="55"/>
      <c r="X54" s="54"/>
      <c r="Y54" s="54"/>
    </row>
    <row r="55" spans="1:25">
      <c r="A55" s="13" t="str">
        <f t="shared" si="0"/>
        <v/>
      </c>
      <c r="B55" s="14" t="str">
        <f t="shared" si="5"/>
        <v/>
      </c>
      <c r="C55" s="14"/>
      <c r="D55" s="14"/>
      <c r="E55" s="14"/>
      <c r="F55" s="16" t="str">
        <f t="shared" si="2"/>
        <v/>
      </c>
      <c r="H55" s="17" t="s">
        <v>20</v>
      </c>
      <c r="I55" s="17"/>
      <c r="J55" s="17"/>
      <c r="K55" s="17"/>
      <c r="L55" s="22" t="s">
        <v>20</v>
      </c>
      <c r="M55" s="7">
        <v>54</v>
      </c>
      <c r="Q55" s="54"/>
      <c r="R55" s="55"/>
      <c r="S55" s="55"/>
      <c r="T55" s="55"/>
      <c r="U55" s="55"/>
      <c r="V55" s="55"/>
      <c r="W55" s="55"/>
      <c r="X55" s="54"/>
      <c r="Y55" s="54"/>
    </row>
    <row r="56" spans="1:25">
      <c r="A56" s="13" t="str">
        <f t="shared" si="0"/>
        <v/>
      </c>
      <c r="B56" s="14" t="str">
        <f t="shared" si="5"/>
        <v/>
      </c>
      <c r="C56" s="14"/>
      <c r="D56" s="14"/>
      <c r="E56" s="14"/>
      <c r="F56" s="16" t="str">
        <f t="shared" si="2"/>
        <v/>
      </c>
      <c r="H56" s="17" t="s">
        <v>20</v>
      </c>
      <c r="I56" s="17"/>
      <c r="J56" s="17"/>
      <c r="K56" s="17"/>
      <c r="L56" s="22" t="s">
        <v>20</v>
      </c>
      <c r="M56" s="7">
        <v>55</v>
      </c>
      <c r="Q56" s="54"/>
      <c r="R56" s="55"/>
      <c r="S56" s="55"/>
      <c r="T56" s="55"/>
      <c r="U56" s="55"/>
      <c r="V56" s="55"/>
      <c r="W56" s="55"/>
      <c r="X56" s="54"/>
      <c r="Y56" s="54"/>
    </row>
    <row r="57" spans="1:25">
      <c r="A57" s="13" t="str">
        <f t="shared" si="0"/>
        <v/>
      </c>
      <c r="B57" s="14" t="str">
        <f t="shared" si="5"/>
        <v/>
      </c>
      <c r="C57" s="14"/>
      <c r="D57" s="14"/>
      <c r="E57" s="14"/>
      <c r="F57" s="16" t="str">
        <f t="shared" si="2"/>
        <v/>
      </c>
      <c r="H57" s="17" t="s">
        <v>20</v>
      </c>
      <c r="I57" s="17"/>
      <c r="J57" s="17"/>
      <c r="K57" s="17"/>
      <c r="L57" s="22" t="s">
        <v>20</v>
      </c>
      <c r="M57" s="7">
        <v>56</v>
      </c>
      <c r="Q57" s="54"/>
      <c r="R57" s="55"/>
      <c r="S57" s="55"/>
      <c r="T57" s="55"/>
      <c r="U57" s="55"/>
      <c r="V57" s="55"/>
      <c r="W57" s="55"/>
      <c r="X57" s="54"/>
      <c r="Y57" s="54"/>
    </row>
    <row r="58" spans="1:25">
      <c r="A58" s="13" t="str">
        <f t="shared" si="0"/>
        <v/>
      </c>
      <c r="B58" s="14" t="str">
        <f t="shared" si="5"/>
        <v/>
      </c>
      <c r="C58" s="14"/>
      <c r="D58" s="14"/>
      <c r="E58" s="14"/>
      <c r="F58" s="16" t="str">
        <f t="shared" si="2"/>
        <v/>
      </c>
      <c r="H58" s="17" t="s">
        <v>20</v>
      </c>
      <c r="I58" s="17"/>
      <c r="J58" s="17"/>
      <c r="K58" s="17"/>
      <c r="L58" s="22" t="s">
        <v>20</v>
      </c>
      <c r="M58" s="7">
        <v>57</v>
      </c>
      <c r="Q58" s="54"/>
      <c r="R58" s="55"/>
      <c r="S58" s="55"/>
      <c r="T58" s="55"/>
      <c r="U58" s="55"/>
      <c r="V58" s="55"/>
      <c r="W58" s="55"/>
      <c r="X58" s="54"/>
      <c r="Y58" s="54"/>
    </row>
    <row r="59" spans="1:25">
      <c r="A59" s="13" t="str">
        <f t="shared" si="0"/>
        <v/>
      </c>
      <c r="B59" s="14" t="str">
        <f t="shared" si="5"/>
        <v/>
      </c>
      <c r="C59" s="14"/>
      <c r="D59" s="14"/>
      <c r="E59" s="14"/>
      <c r="F59" s="16" t="str">
        <f t="shared" si="2"/>
        <v/>
      </c>
      <c r="G59" s="18"/>
      <c r="H59" s="17" t="s">
        <v>20</v>
      </c>
      <c r="I59" s="17"/>
      <c r="J59" s="17"/>
      <c r="K59" s="17"/>
      <c r="L59" s="22" t="s">
        <v>20</v>
      </c>
      <c r="M59" s="7">
        <v>58</v>
      </c>
      <c r="Q59" s="54"/>
      <c r="R59" s="55"/>
      <c r="S59" s="55"/>
      <c r="T59" s="55"/>
      <c r="U59" s="55"/>
      <c r="V59" s="55"/>
      <c r="W59" s="55"/>
      <c r="X59" s="54"/>
      <c r="Y59" s="54"/>
    </row>
    <row r="60" s="1" customFormat="1" ht="21.75" customHeight="1" spans="1:25">
      <c r="A60" s="13" t="str">
        <f t="shared" si="0"/>
        <v/>
      </c>
      <c r="B60" s="14" t="str">
        <f t="shared" si="5"/>
        <v/>
      </c>
      <c r="C60" s="20"/>
      <c r="D60" s="20"/>
      <c r="E60" s="20"/>
      <c r="F60" s="16" t="str">
        <f t="shared" si="2"/>
        <v/>
      </c>
      <c r="G60" s="18"/>
      <c r="H60" s="17" t="s">
        <v>20</v>
      </c>
      <c r="I60" s="17"/>
      <c r="J60" s="17"/>
      <c r="K60" s="17"/>
      <c r="L60" s="22" t="s">
        <v>20</v>
      </c>
      <c r="M60" s="7">
        <v>59</v>
      </c>
      <c r="O60" s="7"/>
      <c r="Q60" s="54"/>
      <c r="R60" s="55"/>
      <c r="S60" s="55"/>
      <c r="T60" s="55"/>
      <c r="U60" s="55"/>
      <c r="V60" s="55"/>
      <c r="W60" s="55"/>
      <c r="X60" s="54"/>
      <c r="Y60" s="54"/>
    </row>
    <row r="61" s="1" customFormat="1" ht="21" customHeight="1" spans="1:25">
      <c r="A61" s="13" t="str">
        <f t="shared" si="0"/>
        <v/>
      </c>
      <c r="B61" s="14" t="str">
        <f t="shared" si="5"/>
        <v/>
      </c>
      <c r="C61" s="20"/>
      <c r="D61" s="20"/>
      <c r="E61" s="20"/>
      <c r="F61" s="16" t="str">
        <f t="shared" si="2"/>
        <v/>
      </c>
      <c r="G61" s="6"/>
      <c r="H61" s="12" t="s">
        <v>20</v>
      </c>
      <c r="I61" s="12"/>
      <c r="J61" s="12"/>
      <c r="K61" s="12"/>
      <c r="L61" s="21" t="s">
        <v>20</v>
      </c>
      <c r="M61" s="7">
        <v>60</v>
      </c>
      <c r="O61" s="7"/>
      <c r="Q61" s="54"/>
      <c r="R61" s="55"/>
      <c r="S61" s="55"/>
      <c r="T61" s="55"/>
      <c r="U61" s="55"/>
      <c r="V61" s="55"/>
      <c r="W61" s="55"/>
      <c r="X61" s="54"/>
      <c r="Y61" s="54"/>
    </row>
    <row r="62" s="1" customFormat="1" spans="1:25">
      <c r="A62" s="13" t="str">
        <f t="shared" si="0"/>
        <v/>
      </c>
      <c r="B62" s="14" t="str">
        <f t="shared" si="5"/>
        <v/>
      </c>
      <c r="C62" s="20"/>
      <c r="D62" s="20"/>
      <c r="E62" s="20"/>
      <c r="F62" s="16" t="str">
        <f t="shared" si="2"/>
        <v/>
      </c>
      <c r="G62" s="18"/>
      <c r="H62" s="12" t="s">
        <v>20</v>
      </c>
      <c r="I62" s="12"/>
      <c r="J62" s="12"/>
      <c r="K62" s="12"/>
      <c r="L62" s="21" t="s">
        <v>20</v>
      </c>
      <c r="M62" s="7">
        <v>61</v>
      </c>
      <c r="O62" s="7"/>
      <c r="Q62" s="54"/>
      <c r="R62" s="55"/>
      <c r="S62" s="55"/>
      <c r="T62" s="55"/>
      <c r="U62" s="55"/>
      <c r="V62" s="55"/>
      <c r="W62" s="55"/>
      <c r="X62" s="54"/>
      <c r="Y62" s="54"/>
    </row>
    <row r="63" s="1" customFormat="1" spans="1:25">
      <c r="A63" s="13" t="str">
        <f t="shared" si="0"/>
        <v/>
      </c>
      <c r="B63" s="14" t="str">
        <f t="shared" si="5"/>
        <v/>
      </c>
      <c r="C63" s="20"/>
      <c r="D63" s="20"/>
      <c r="E63" s="20"/>
      <c r="F63" s="16" t="str">
        <f t="shared" si="2"/>
        <v/>
      </c>
      <c r="G63" s="18"/>
      <c r="H63" s="12" t="s">
        <v>20</v>
      </c>
      <c r="I63" s="12"/>
      <c r="J63" s="12"/>
      <c r="K63" s="12"/>
      <c r="L63" s="21" t="s">
        <v>20</v>
      </c>
      <c r="M63" s="7">
        <v>62</v>
      </c>
      <c r="O63" s="7"/>
      <c r="Q63" s="54"/>
      <c r="R63" s="55"/>
      <c r="S63" s="55"/>
      <c r="T63" s="55"/>
      <c r="U63" s="55"/>
      <c r="V63" s="55"/>
      <c r="W63" s="55"/>
      <c r="X63" s="54"/>
      <c r="Y63" s="54"/>
    </row>
    <row r="64" s="1" customFormat="1" spans="1:25">
      <c r="A64" s="13" t="str">
        <f t="shared" si="0"/>
        <v/>
      </c>
      <c r="B64" s="14" t="str">
        <f t="shared" si="5"/>
        <v/>
      </c>
      <c r="C64" s="20"/>
      <c r="D64" s="20"/>
      <c r="E64" s="20"/>
      <c r="F64" s="16" t="str">
        <f t="shared" si="2"/>
        <v/>
      </c>
      <c r="G64" s="6"/>
      <c r="H64" s="12" t="s">
        <v>20</v>
      </c>
      <c r="I64" s="12"/>
      <c r="J64" s="12"/>
      <c r="K64" s="12"/>
      <c r="L64" s="21"/>
      <c r="M64" s="7">
        <v>63</v>
      </c>
      <c r="O64" s="7"/>
      <c r="Q64" s="54"/>
      <c r="R64" s="55"/>
      <c r="S64" s="55"/>
      <c r="T64" s="55"/>
      <c r="U64" s="55"/>
      <c r="V64" s="55"/>
      <c r="W64" s="55"/>
      <c r="X64" s="54"/>
      <c r="Y64" s="54"/>
    </row>
    <row r="65" s="1" customFormat="1" spans="1:25">
      <c r="A65" s="13" t="str">
        <f t="shared" si="0"/>
        <v/>
      </c>
      <c r="B65" s="14" t="str">
        <f t="shared" si="5"/>
        <v/>
      </c>
      <c r="C65" s="20"/>
      <c r="D65" s="20"/>
      <c r="E65" s="20"/>
      <c r="F65" s="16" t="str">
        <f t="shared" si="2"/>
        <v/>
      </c>
      <c r="G65" s="18"/>
      <c r="H65" s="12" t="s">
        <v>20</v>
      </c>
      <c r="I65" s="12"/>
      <c r="J65" s="12"/>
      <c r="K65" s="12"/>
      <c r="L65" s="21"/>
      <c r="M65" s="7">
        <v>64</v>
      </c>
      <c r="O65" s="7"/>
      <c r="Q65" s="54"/>
      <c r="R65" s="55"/>
      <c r="S65" s="55"/>
      <c r="T65" s="55"/>
      <c r="U65" s="55"/>
      <c r="V65" s="55"/>
      <c r="W65" s="55"/>
      <c r="X65" s="54"/>
      <c r="Y65" s="54"/>
    </row>
    <row r="66" s="1" customFormat="1" spans="1:25">
      <c r="A66" s="13" t="str">
        <f t="shared" si="0"/>
        <v/>
      </c>
      <c r="B66" s="14" t="str">
        <f t="shared" si="5"/>
        <v/>
      </c>
      <c r="C66" s="20"/>
      <c r="D66" s="20"/>
      <c r="E66" s="20"/>
      <c r="F66" s="16" t="str">
        <f t="shared" si="2"/>
        <v/>
      </c>
      <c r="G66" s="18"/>
      <c r="H66" s="12" t="s">
        <v>20</v>
      </c>
      <c r="I66" s="12"/>
      <c r="J66" s="12"/>
      <c r="K66" s="12"/>
      <c r="L66" s="21"/>
      <c r="M66" s="7">
        <v>65</v>
      </c>
      <c r="O66" s="7"/>
      <c r="Q66" s="54"/>
      <c r="R66" s="69"/>
      <c r="S66" s="69"/>
      <c r="T66" s="69"/>
      <c r="U66" s="69"/>
      <c r="V66" s="69"/>
      <c r="W66" s="69"/>
      <c r="X66" s="54"/>
      <c r="Y66" s="54"/>
    </row>
    <row r="67" s="2" customFormat="1" spans="1:25">
      <c r="A67" s="13" t="str">
        <f t="shared" ref="A67:A76" si="6">IF($C67=132849,IF(VLOOKUP($Q$3,$Q$4:$Y$24,HLOOKUP($E67,$S$3:$Y$25,23,),)="週假","週假","5/6更"),IF($C67=130396,IF(VLOOKUP($Q$3,$Q$4:$Y$24,HLOOKUP($E67,$S$3:$Y$25,23,),)="週假","週假","1/2更"),IF(ISNA(VLOOKUP($Q$3,$Q$4:$Y$24,HLOOKUP($E67,$S$3:$Y$25,23,)))=TRUE,"",VLOOKUP($Q$3,$Q$4:$Y$24,HLOOKUP($E67,$S$3:$Y$25,23,)))))</f>
        <v/>
      </c>
      <c r="B67" s="14" t="str">
        <f t="shared" si="5"/>
        <v/>
      </c>
      <c r="C67" s="20"/>
      <c r="D67" s="20"/>
      <c r="E67" s="20"/>
      <c r="F67" s="16" t="str">
        <f t="shared" ref="F67:F76" si="7">IF(A67="","",IF(A67&lt;&gt;B67,"ERROR",""))</f>
        <v/>
      </c>
      <c r="G67" s="18"/>
      <c r="H67" s="17" t="s">
        <v>20</v>
      </c>
      <c r="I67" s="17"/>
      <c r="J67" s="17"/>
      <c r="K67" s="17"/>
      <c r="L67" s="22"/>
      <c r="M67" s="67">
        <v>66</v>
      </c>
      <c r="O67" s="67"/>
      <c r="Q67" s="70"/>
      <c r="R67" s="70"/>
      <c r="S67" s="70"/>
      <c r="T67" s="70"/>
      <c r="U67" s="70"/>
      <c r="V67" s="70"/>
      <c r="W67" s="70"/>
      <c r="X67" s="70"/>
      <c r="Y67" s="70"/>
    </row>
    <row r="68" s="1" customFormat="1" spans="1:25">
      <c r="A68" s="13" t="str">
        <f t="shared" si="6"/>
        <v/>
      </c>
      <c r="B68" s="14" t="str">
        <f t="shared" si="5"/>
        <v/>
      </c>
      <c r="C68" s="20"/>
      <c r="D68" s="20"/>
      <c r="E68" s="20"/>
      <c r="F68" s="16" t="str">
        <f t="shared" si="7"/>
        <v/>
      </c>
      <c r="G68" s="18"/>
      <c r="H68" s="17" t="s">
        <v>20</v>
      </c>
      <c r="I68" s="17"/>
      <c r="J68" s="17"/>
      <c r="K68" s="17"/>
      <c r="L68" s="22"/>
      <c r="M68" s="7">
        <v>67</v>
      </c>
      <c r="O68" s="7"/>
      <c r="Q68" s="9"/>
      <c r="R68" s="9"/>
      <c r="S68" s="9"/>
      <c r="T68" s="9"/>
      <c r="U68" s="9"/>
      <c r="V68" s="9"/>
      <c r="W68" s="9"/>
      <c r="X68" s="9"/>
      <c r="Y68" s="9"/>
    </row>
    <row r="69" s="1" customFormat="1" spans="1:25">
      <c r="A69" s="13" t="str">
        <f t="shared" si="6"/>
        <v/>
      </c>
      <c r="B69" s="14" t="str">
        <f t="shared" si="5"/>
        <v/>
      </c>
      <c r="C69" s="20"/>
      <c r="D69" s="20"/>
      <c r="E69" s="20"/>
      <c r="F69" s="16" t="str">
        <f t="shared" si="7"/>
        <v/>
      </c>
      <c r="G69" s="18"/>
      <c r="H69" s="17" t="s">
        <v>20</v>
      </c>
      <c r="I69" s="17"/>
      <c r="J69" s="17"/>
      <c r="K69" s="17"/>
      <c r="L69" s="22"/>
      <c r="M69" s="7">
        <v>68</v>
      </c>
      <c r="O69" s="7"/>
      <c r="Q69" s="9"/>
      <c r="R69" s="9"/>
      <c r="S69" s="9"/>
      <c r="T69" s="9"/>
      <c r="U69" s="9"/>
      <c r="V69" s="9"/>
      <c r="W69" s="9"/>
      <c r="X69" s="9"/>
      <c r="Y69" s="9"/>
    </row>
    <row r="70" s="1" customFormat="1" spans="1:25">
      <c r="A70" s="13" t="str">
        <f t="shared" si="6"/>
        <v/>
      </c>
      <c r="B70" s="14" t="str">
        <f t="shared" si="5"/>
        <v/>
      </c>
      <c r="C70" s="20"/>
      <c r="D70" s="20"/>
      <c r="E70" s="20"/>
      <c r="F70" s="16" t="str">
        <f t="shared" si="7"/>
        <v/>
      </c>
      <c r="G70" s="18"/>
      <c r="H70" s="17" t="s">
        <v>20</v>
      </c>
      <c r="I70" s="17"/>
      <c r="J70" s="17"/>
      <c r="K70" s="17"/>
      <c r="L70" s="22"/>
      <c r="M70" s="7">
        <v>69</v>
      </c>
      <c r="O70" s="7"/>
      <c r="Q70" s="9"/>
      <c r="R70" s="9"/>
      <c r="S70" s="9"/>
      <c r="T70" s="9"/>
      <c r="U70" s="9"/>
      <c r="V70" s="9"/>
      <c r="W70" s="9"/>
      <c r="X70" s="9"/>
      <c r="Y70" s="9"/>
    </row>
    <row r="71" s="1" customFormat="1" spans="1:25">
      <c r="A71" s="13" t="str">
        <f t="shared" si="6"/>
        <v/>
      </c>
      <c r="B71" s="14" t="str">
        <f t="shared" si="5"/>
        <v/>
      </c>
      <c r="C71" s="20"/>
      <c r="D71" s="20"/>
      <c r="E71" s="20"/>
      <c r="F71" s="16" t="str">
        <f t="shared" si="7"/>
        <v/>
      </c>
      <c r="G71" s="18"/>
      <c r="H71" s="17" t="s">
        <v>20</v>
      </c>
      <c r="I71" s="17"/>
      <c r="J71" s="17"/>
      <c r="K71" s="17"/>
      <c r="L71" s="22"/>
      <c r="M71" s="7">
        <v>70</v>
      </c>
      <c r="O71" s="7"/>
      <c r="Q71" s="9"/>
      <c r="R71" s="9"/>
      <c r="S71" s="9"/>
      <c r="T71" s="9"/>
      <c r="U71" s="9"/>
      <c r="V71" s="9"/>
      <c r="W71" s="9"/>
      <c r="X71" s="9"/>
      <c r="Y71" s="9"/>
    </row>
    <row r="72" s="1" customFormat="1" spans="1:25">
      <c r="A72" s="13" t="str">
        <f t="shared" si="6"/>
        <v/>
      </c>
      <c r="B72" s="14" t="str">
        <f t="shared" si="5"/>
        <v/>
      </c>
      <c r="C72" s="20"/>
      <c r="D72" s="20"/>
      <c r="E72" s="20"/>
      <c r="F72" s="16" t="str">
        <f t="shared" si="7"/>
        <v/>
      </c>
      <c r="G72" s="18"/>
      <c r="H72" s="17" t="s">
        <v>20</v>
      </c>
      <c r="I72" s="17"/>
      <c r="J72" s="17"/>
      <c r="K72" s="17"/>
      <c r="L72" s="22"/>
      <c r="M72" s="7">
        <v>71</v>
      </c>
      <c r="O72" s="7"/>
      <c r="Q72" s="9"/>
      <c r="R72" s="9"/>
      <c r="S72" s="9"/>
      <c r="T72" s="9"/>
      <c r="U72" s="9"/>
      <c r="V72" s="9"/>
      <c r="W72" s="9"/>
      <c r="X72" s="9"/>
      <c r="Y72" s="9"/>
    </row>
    <row r="73" s="1" customFormat="1" spans="1:25">
      <c r="A73" s="13" t="str">
        <f t="shared" si="6"/>
        <v/>
      </c>
      <c r="B73" s="14" t="str">
        <f t="shared" si="5"/>
        <v/>
      </c>
      <c r="C73" s="20"/>
      <c r="D73" s="20"/>
      <c r="E73" s="20"/>
      <c r="F73" s="16" t="str">
        <f t="shared" si="7"/>
        <v/>
      </c>
      <c r="G73" s="6"/>
      <c r="H73" s="17" t="s">
        <v>20</v>
      </c>
      <c r="I73" s="17"/>
      <c r="J73" s="17"/>
      <c r="K73" s="17"/>
      <c r="L73" s="22"/>
      <c r="M73" s="7">
        <v>72</v>
      </c>
      <c r="O73" s="7"/>
      <c r="Q73" s="9"/>
      <c r="R73" s="9"/>
      <c r="S73" s="9"/>
      <c r="T73" s="9"/>
      <c r="U73" s="9"/>
      <c r="V73" s="9"/>
      <c r="W73" s="9"/>
      <c r="X73" s="9"/>
      <c r="Y73" s="9"/>
    </row>
    <row r="74" s="1" customFormat="1" spans="1:25">
      <c r="A74" s="13" t="str">
        <f t="shared" si="6"/>
        <v/>
      </c>
      <c r="B74" s="14" t="str">
        <f t="shared" si="5"/>
        <v/>
      </c>
      <c r="C74" s="20"/>
      <c r="D74" s="20"/>
      <c r="E74" s="20"/>
      <c r="F74" s="16" t="str">
        <f t="shared" si="7"/>
        <v/>
      </c>
      <c r="G74" s="6"/>
      <c r="H74" s="12" t="s">
        <v>20</v>
      </c>
      <c r="I74" s="12"/>
      <c r="J74" s="12"/>
      <c r="K74" s="12"/>
      <c r="L74" s="21"/>
      <c r="M74" s="7">
        <v>73</v>
      </c>
      <c r="O74" s="7"/>
      <c r="Q74" s="9"/>
      <c r="R74" s="9"/>
      <c r="S74" s="9"/>
      <c r="T74" s="9"/>
      <c r="U74" s="9"/>
      <c r="V74" s="9"/>
      <c r="W74" s="9"/>
      <c r="X74" s="9"/>
      <c r="Y74" s="9"/>
    </row>
    <row r="75" s="1" customFormat="1" spans="1:25">
      <c r="A75" s="13" t="str">
        <f t="shared" si="6"/>
        <v/>
      </c>
      <c r="B75" s="14" t="str">
        <f t="shared" si="5"/>
        <v/>
      </c>
      <c r="C75" s="20"/>
      <c r="D75" s="20"/>
      <c r="E75" s="20"/>
      <c r="F75" s="16" t="str">
        <f t="shared" si="7"/>
        <v/>
      </c>
      <c r="G75" s="6"/>
      <c r="H75" s="17" t="s">
        <v>20</v>
      </c>
      <c r="I75" s="17"/>
      <c r="J75" s="17"/>
      <c r="K75" s="17"/>
      <c r="L75" s="22"/>
      <c r="M75" s="7">
        <v>74</v>
      </c>
      <c r="O75" s="7"/>
      <c r="Q75" s="9"/>
      <c r="R75" s="9"/>
      <c r="S75" s="9"/>
      <c r="T75" s="9"/>
      <c r="U75" s="9"/>
      <c r="V75" s="9"/>
      <c r="W75" s="9"/>
      <c r="X75" s="9"/>
      <c r="Y75" s="9"/>
    </row>
    <row r="76" s="1" customFormat="1" spans="1:25">
      <c r="A76" s="13" t="str">
        <f t="shared" si="6"/>
        <v/>
      </c>
      <c r="B76" s="14" t="str">
        <f t="shared" si="5"/>
        <v/>
      </c>
      <c r="C76" s="20"/>
      <c r="D76" s="20"/>
      <c r="E76" s="20"/>
      <c r="F76" s="16" t="str">
        <f t="shared" si="7"/>
        <v/>
      </c>
      <c r="G76" s="6"/>
      <c r="H76" s="17" t="s">
        <v>20</v>
      </c>
      <c r="I76" s="17"/>
      <c r="J76" s="17"/>
      <c r="K76" s="17"/>
      <c r="L76" s="22"/>
      <c r="M76" s="7">
        <v>75</v>
      </c>
      <c r="O76" s="7"/>
      <c r="Q76" s="9"/>
      <c r="R76" s="9"/>
      <c r="S76" s="9"/>
      <c r="T76" s="9"/>
      <c r="U76" s="9"/>
      <c r="V76" s="9"/>
      <c r="W76" s="9"/>
      <c r="X76" s="9"/>
      <c r="Y76" s="9"/>
    </row>
    <row r="77" s="1" customFormat="1" spans="1:25">
      <c r="A77" s="61" t="str">
        <f>IF(ISNA(VLOOKUP($Q$3,$Q$4:$Y$24,HLOOKUP($E77,$S$3:$Y$25,23,),))=TRUE,"",VLOOKUP($Q$3,$Q$4:$Y$24,HLOOKUP($E77,$S$3:$Y$25,23,),))</f>
        <v/>
      </c>
      <c r="B77" s="62" t="str">
        <f>IF($D77=132849,"5/6更",IF($D77=130396,"1/2更",$A77))</f>
        <v/>
      </c>
      <c r="C77" s="63"/>
      <c r="D77" s="63"/>
      <c r="E77" s="63"/>
      <c r="F77" s="64"/>
      <c r="G77" s="18"/>
      <c r="H77" s="17" t="s">
        <v>20</v>
      </c>
      <c r="I77" s="17"/>
      <c r="J77" s="17"/>
      <c r="K77" s="17"/>
      <c r="L77" s="22"/>
      <c r="M77" s="7">
        <v>76</v>
      </c>
      <c r="O77" s="7"/>
      <c r="Q77" s="9"/>
      <c r="R77" s="9"/>
      <c r="S77" s="9"/>
      <c r="T77" s="9"/>
      <c r="U77" s="9"/>
      <c r="V77" s="9"/>
      <c r="W77" s="9"/>
      <c r="X77" s="9"/>
      <c r="Y77" s="9"/>
    </row>
    <row r="78" s="1" customFormat="1" spans="1:25">
      <c r="A78" s="61" t="str">
        <f t="shared" ref="A78:A90" si="8">IF(ISNA(VLOOKUP($Q$3,$Q$4:$Y$24,HLOOKUP($E78,$S$3:$Y$25,23,),))=TRUE,"",VLOOKUP($Q$3,$Q$4:$Y$24,HLOOKUP($E78,$S$3:$Y$25,23,),))</f>
        <v/>
      </c>
      <c r="B78" s="62" t="str">
        <f t="shared" ref="B78:B90" si="9">IF($D78=132849,"5/6更",IF($D78=130396,"1/2更",$A78))</f>
        <v/>
      </c>
      <c r="C78" s="63"/>
      <c r="D78" s="63"/>
      <c r="E78" s="63"/>
      <c r="F78" s="64"/>
      <c r="G78" s="6"/>
      <c r="H78" s="17" t="s">
        <v>8</v>
      </c>
      <c r="I78" s="17">
        <v>130392</v>
      </c>
      <c r="J78" s="17" t="s">
        <v>34</v>
      </c>
      <c r="K78" s="17" t="s">
        <v>18</v>
      </c>
      <c r="L78" s="22" t="s">
        <v>20</v>
      </c>
      <c r="M78" s="7">
        <v>77</v>
      </c>
      <c r="O78" s="7"/>
      <c r="Q78" s="9"/>
      <c r="R78" s="9"/>
      <c r="S78" s="9"/>
      <c r="T78" s="9"/>
      <c r="U78" s="9"/>
      <c r="V78" s="9"/>
      <c r="W78" s="9"/>
      <c r="X78" s="9"/>
      <c r="Y78" s="9"/>
    </row>
    <row r="79" s="1" customFormat="1" spans="1:25">
      <c r="A79" s="61" t="str">
        <f t="shared" si="8"/>
        <v/>
      </c>
      <c r="B79" s="62" t="str">
        <f t="shared" si="9"/>
        <v/>
      </c>
      <c r="C79" s="63"/>
      <c r="D79" s="63"/>
      <c r="E79" s="63"/>
      <c r="F79" s="64"/>
      <c r="G79" s="18"/>
      <c r="H79" s="17" t="s">
        <v>8</v>
      </c>
      <c r="I79" s="17">
        <v>133821</v>
      </c>
      <c r="J79" s="17" t="s">
        <v>40</v>
      </c>
      <c r="K79" s="17" t="s">
        <v>18</v>
      </c>
      <c r="L79" s="22" t="s">
        <v>20</v>
      </c>
      <c r="M79" s="7">
        <v>78</v>
      </c>
      <c r="O79" s="7"/>
      <c r="Q79" s="9"/>
      <c r="R79" s="9"/>
      <c r="S79" s="9"/>
      <c r="T79" s="9"/>
      <c r="U79" s="9"/>
      <c r="V79" s="9"/>
      <c r="W79" s="9"/>
      <c r="X79" s="9"/>
      <c r="Y79" s="9"/>
    </row>
    <row r="80" s="1" customFormat="1" spans="1:25">
      <c r="A80" s="61" t="str">
        <f t="shared" si="8"/>
        <v/>
      </c>
      <c r="B80" s="62" t="str">
        <f t="shared" si="9"/>
        <v/>
      </c>
      <c r="C80" s="63"/>
      <c r="D80" s="63"/>
      <c r="E80" s="63"/>
      <c r="F80" s="64"/>
      <c r="G80" s="18"/>
      <c r="H80" s="12" t="s">
        <v>8</v>
      </c>
      <c r="I80" s="12">
        <v>130371</v>
      </c>
      <c r="J80" s="12" t="s">
        <v>42</v>
      </c>
      <c r="K80" s="12" t="s">
        <v>22</v>
      </c>
      <c r="L80" s="21" t="s">
        <v>20</v>
      </c>
      <c r="M80" s="7">
        <v>79</v>
      </c>
      <c r="O80" s="7"/>
      <c r="Q80" s="9"/>
      <c r="R80" s="9"/>
      <c r="S80" s="9"/>
      <c r="T80" s="9"/>
      <c r="U80" s="9"/>
      <c r="V80" s="9"/>
      <c r="W80" s="9"/>
      <c r="X80" s="9"/>
      <c r="Y80" s="9"/>
    </row>
    <row r="81" s="1" customFormat="1" spans="1:25">
      <c r="A81" s="61" t="str">
        <f t="shared" si="8"/>
        <v/>
      </c>
      <c r="B81" s="62" t="str">
        <f t="shared" si="9"/>
        <v/>
      </c>
      <c r="C81" s="63"/>
      <c r="D81" s="63"/>
      <c r="E81" s="63"/>
      <c r="F81" s="64"/>
      <c r="G81" s="18"/>
      <c r="H81" s="12" t="s">
        <v>8</v>
      </c>
      <c r="I81" s="12">
        <v>133776</v>
      </c>
      <c r="J81" s="12" t="s">
        <v>21</v>
      </c>
      <c r="K81" s="12" t="s">
        <v>22</v>
      </c>
      <c r="L81" s="21" t="s">
        <v>20</v>
      </c>
      <c r="M81" s="7">
        <v>80</v>
      </c>
      <c r="O81" s="7"/>
      <c r="Q81" s="9"/>
      <c r="R81" s="9"/>
      <c r="S81" s="9"/>
      <c r="T81" s="9"/>
      <c r="U81" s="9"/>
      <c r="V81" s="9"/>
      <c r="W81" s="9"/>
      <c r="X81" s="9"/>
      <c r="Y81" s="9"/>
    </row>
    <row r="82" s="1" customFormat="1" spans="1:25">
      <c r="A82" s="61" t="str">
        <f t="shared" si="8"/>
        <v/>
      </c>
      <c r="B82" s="62" t="str">
        <f t="shared" si="9"/>
        <v/>
      </c>
      <c r="C82" s="63"/>
      <c r="D82" s="63"/>
      <c r="E82" s="63"/>
      <c r="F82" s="64"/>
      <c r="G82" s="18"/>
      <c r="H82" s="17" t="s">
        <v>9</v>
      </c>
      <c r="I82" s="17">
        <v>130393</v>
      </c>
      <c r="J82" s="17" t="s">
        <v>99</v>
      </c>
      <c r="K82" s="17" t="s">
        <v>17</v>
      </c>
      <c r="L82" s="22" t="s">
        <v>20</v>
      </c>
      <c r="M82" s="7">
        <v>81</v>
      </c>
      <c r="O82" s="7"/>
      <c r="Q82" s="9"/>
      <c r="R82" s="9"/>
      <c r="S82" s="9"/>
      <c r="T82" s="9"/>
      <c r="U82" s="9"/>
      <c r="V82" s="9"/>
      <c r="W82" s="9"/>
      <c r="X82" s="9"/>
      <c r="Y82" s="9"/>
    </row>
    <row r="83" s="1" customFormat="1" spans="1:25">
      <c r="A83" s="61" t="str">
        <f t="shared" si="8"/>
        <v/>
      </c>
      <c r="B83" s="62" t="str">
        <f t="shared" si="9"/>
        <v/>
      </c>
      <c r="C83" s="63"/>
      <c r="D83" s="63"/>
      <c r="E83" s="63"/>
      <c r="F83" s="64"/>
      <c r="G83" s="6"/>
      <c r="H83" s="12" t="s">
        <v>9</v>
      </c>
      <c r="I83" s="12">
        <v>130406</v>
      </c>
      <c r="J83" s="12" t="s">
        <v>43</v>
      </c>
      <c r="K83" s="12" t="s">
        <v>17</v>
      </c>
      <c r="L83" s="21" t="s">
        <v>20</v>
      </c>
      <c r="M83" s="7">
        <v>82</v>
      </c>
      <c r="O83" s="7"/>
      <c r="Q83" s="9"/>
      <c r="R83" s="9"/>
      <c r="S83" s="9"/>
      <c r="T83" s="9"/>
      <c r="U83" s="9"/>
      <c r="V83" s="9"/>
      <c r="W83" s="9"/>
      <c r="X83" s="9"/>
      <c r="Y83" s="9"/>
    </row>
    <row r="84" s="1" customFormat="1" spans="1:25">
      <c r="A84" s="61" t="str">
        <f t="shared" si="8"/>
        <v/>
      </c>
      <c r="B84" s="62" t="str">
        <f t="shared" si="9"/>
        <v/>
      </c>
      <c r="C84" s="63"/>
      <c r="D84" s="63"/>
      <c r="E84" s="63"/>
      <c r="F84" s="64"/>
      <c r="G84" s="6"/>
      <c r="H84" s="17" t="s">
        <v>9</v>
      </c>
      <c r="I84" s="17">
        <v>130410</v>
      </c>
      <c r="J84" s="17" t="s">
        <v>53</v>
      </c>
      <c r="K84" s="17" t="s">
        <v>54</v>
      </c>
      <c r="L84" s="22" t="s">
        <v>20</v>
      </c>
      <c r="M84" s="7">
        <v>83</v>
      </c>
      <c r="O84" s="7"/>
      <c r="Q84" s="9"/>
      <c r="R84" s="9"/>
      <c r="S84" s="9"/>
      <c r="T84" s="9"/>
      <c r="U84" s="9"/>
      <c r="V84" s="9"/>
      <c r="W84" s="9"/>
      <c r="X84" s="9"/>
      <c r="Y84" s="9"/>
    </row>
    <row r="85" s="1" customFormat="1" spans="1:25">
      <c r="A85" s="61" t="str">
        <f t="shared" si="8"/>
        <v/>
      </c>
      <c r="B85" s="62" t="str">
        <f t="shared" si="9"/>
        <v/>
      </c>
      <c r="C85" s="63"/>
      <c r="D85" s="63"/>
      <c r="E85" s="63"/>
      <c r="F85" s="64"/>
      <c r="G85" s="18"/>
      <c r="H85" s="17" t="s">
        <v>9</v>
      </c>
      <c r="I85" s="17">
        <v>130425</v>
      </c>
      <c r="J85" s="17" t="s">
        <v>55</v>
      </c>
      <c r="K85" s="17" t="s">
        <v>54</v>
      </c>
      <c r="L85" s="22" t="s">
        <v>20</v>
      </c>
      <c r="M85" s="7">
        <v>84</v>
      </c>
      <c r="O85" s="7"/>
      <c r="Q85" s="9"/>
      <c r="R85" s="9"/>
      <c r="S85" s="9"/>
      <c r="T85" s="9"/>
      <c r="U85" s="9"/>
      <c r="V85" s="9"/>
      <c r="W85" s="9"/>
      <c r="X85" s="9"/>
      <c r="Y85" s="9"/>
    </row>
    <row r="86" s="1" customFormat="1" spans="1:25">
      <c r="A86" s="61" t="str">
        <f t="shared" si="8"/>
        <v/>
      </c>
      <c r="B86" s="62" t="str">
        <f t="shared" si="9"/>
        <v/>
      </c>
      <c r="C86" s="63"/>
      <c r="D86" s="63"/>
      <c r="E86" s="63"/>
      <c r="F86" s="64"/>
      <c r="G86" s="6"/>
      <c r="H86" s="17" t="s">
        <v>10</v>
      </c>
      <c r="I86" s="17">
        <v>130413</v>
      </c>
      <c r="J86" s="17" t="s">
        <v>41</v>
      </c>
      <c r="K86" s="17" t="s">
        <v>38</v>
      </c>
      <c r="L86" s="22" t="s">
        <v>20</v>
      </c>
      <c r="M86" s="7">
        <v>85</v>
      </c>
      <c r="O86" s="7"/>
      <c r="Q86" s="9"/>
      <c r="R86" s="9"/>
      <c r="S86" s="9"/>
      <c r="T86" s="9"/>
      <c r="U86" s="9"/>
      <c r="V86" s="9"/>
      <c r="W86" s="9"/>
      <c r="X86" s="9"/>
      <c r="Y86" s="9"/>
    </row>
    <row r="87" s="1" customFormat="1" spans="1:25">
      <c r="A87" s="61" t="str">
        <f t="shared" si="8"/>
        <v/>
      </c>
      <c r="B87" s="62" t="str">
        <f t="shared" si="9"/>
        <v/>
      </c>
      <c r="C87" s="63"/>
      <c r="D87" s="63"/>
      <c r="E87" s="63"/>
      <c r="F87" s="64"/>
      <c r="G87" s="6"/>
      <c r="H87" s="17" t="s">
        <v>10</v>
      </c>
      <c r="I87" s="17">
        <v>130443</v>
      </c>
      <c r="J87" s="17" t="s">
        <v>37</v>
      </c>
      <c r="K87" s="17" t="s">
        <v>38</v>
      </c>
      <c r="L87" s="22" t="s">
        <v>20</v>
      </c>
      <c r="M87" s="7">
        <v>86</v>
      </c>
      <c r="O87" s="7"/>
      <c r="Q87" s="9"/>
      <c r="R87" s="9"/>
      <c r="S87" s="9"/>
      <c r="T87" s="9"/>
      <c r="U87" s="9"/>
      <c r="V87" s="9"/>
      <c r="W87" s="9"/>
      <c r="X87" s="9"/>
      <c r="Y87" s="9"/>
    </row>
    <row r="88" s="1" customFormat="1" spans="1:25">
      <c r="A88" s="61" t="str">
        <f t="shared" si="8"/>
        <v/>
      </c>
      <c r="B88" s="62" t="str">
        <f t="shared" si="9"/>
        <v/>
      </c>
      <c r="C88" s="63"/>
      <c r="D88" s="63"/>
      <c r="E88" s="63"/>
      <c r="F88" s="64"/>
      <c r="G88" s="6"/>
      <c r="H88" s="17" t="s">
        <v>10</v>
      </c>
      <c r="I88" s="17">
        <v>115990</v>
      </c>
      <c r="J88" s="17" t="s">
        <v>35</v>
      </c>
      <c r="K88" s="17" t="s">
        <v>25</v>
      </c>
      <c r="L88" s="22" t="s">
        <v>20</v>
      </c>
      <c r="M88" s="7">
        <v>87</v>
      </c>
      <c r="O88" s="7"/>
      <c r="Q88" s="9"/>
      <c r="R88" s="9"/>
      <c r="S88" s="9"/>
      <c r="T88" s="9"/>
      <c r="U88" s="9"/>
      <c r="V88" s="9"/>
      <c r="W88" s="9"/>
      <c r="X88" s="9"/>
      <c r="Y88" s="9"/>
    </row>
    <row r="89" s="1" customFormat="1" spans="1:25">
      <c r="A89" s="61" t="str">
        <f t="shared" si="8"/>
        <v/>
      </c>
      <c r="B89" s="62" t="str">
        <f t="shared" si="9"/>
        <v/>
      </c>
      <c r="C89" s="63"/>
      <c r="D89" s="63"/>
      <c r="E89" s="63"/>
      <c r="F89" s="64"/>
      <c r="G89" s="6"/>
      <c r="H89" s="17" t="s">
        <v>10</v>
      </c>
      <c r="I89" s="17">
        <v>130343</v>
      </c>
      <c r="J89" s="17" t="s">
        <v>29</v>
      </c>
      <c r="K89" s="17" t="s">
        <v>25</v>
      </c>
      <c r="L89" s="22" t="s">
        <v>20</v>
      </c>
      <c r="M89" s="7">
        <v>88</v>
      </c>
      <c r="O89" s="7"/>
      <c r="Q89" s="9"/>
      <c r="R89" s="9"/>
      <c r="S89" s="9"/>
      <c r="T89" s="9"/>
      <c r="U89" s="9"/>
      <c r="V89" s="9"/>
      <c r="W89" s="9"/>
      <c r="X89" s="9"/>
      <c r="Y89" s="9"/>
    </row>
    <row r="90" s="1" customFormat="1" spans="1:25">
      <c r="A90" s="61" t="str">
        <f t="shared" si="8"/>
        <v/>
      </c>
      <c r="B90" s="62" t="str">
        <f t="shared" si="9"/>
        <v/>
      </c>
      <c r="C90" s="63"/>
      <c r="D90" s="63"/>
      <c r="E90" s="63"/>
      <c r="F90" s="64"/>
      <c r="G90" s="6"/>
      <c r="H90" s="12" t="s">
        <v>10</v>
      </c>
      <c r="I90" s="12">
        <v>132849</v>
      </c>
      <c r="J90" s="12" t="s">
        <v>24</v>
      </c>
      <c r="K90" s="12" t="s">
        <v>25</v>
      </c>
      <c r="L90" s="21" t="s">
        <v>20</v>
      </c>
      <c r="M90" s="7">
        <v>89</v>
      </c>
      <c r="O90" s="7"/>
      <c r="Q90" s="9"/>
      <c r="R90" s="9"/>
      <c r="S90" s="9"/>
      <c r="T90" s="9"/>
      <c r="U90" s="9"/>
      <c r="V90" s="9"/>
      <c r="W90" s="9"/>
      <c r="X90" s="9"/>
      <c r="Y90" s="9"/>
    </row>
    <row r="91" s="3" customFormat="1" spans="1:25">
      <c r="A91" s="65"/>
      <c r="B91" s="65"/>
      <c r="C91" s="65"/>
      <c r="D91" s="65"/>
      <c r="E91" s="65"/>
      <c r="F91" s="66"/>
      <c r="G91" s="6"/>
      <c r="L91" s="68"/>
      <c r="Q91" s="9"/>
      <c r="R91" s="9"/>
      <c r="S91" s="9"/>
      <c r="T91" s="9"/>
      <c r="U91" s="9"/>
      <c r="V91" s="9"/>
      <c r="W91" s="9"/>
      <c r="X91" s="9"/>
      <c r="Y91" s="9"/>
    </row>
  </sheetData>
  <sheetProtection sort="0"/>
  <protectedRanges>
    <protectedRange sqref="C2:E2 C8:E8 C5:E5" name="範圍1"/>
    <protectedRange sqref="C28:E30 C34:E34" name="範圍1_1"/>
    <protectedRange sqref="C53:E55 C58:E58" name="範圍1_2"/>
  </protectedRanges>
  <mergeCells count="3">
    <mergeCell ref="Q2:R2"/>
    <mergeCell ref="S2:Y2"/>
    <mergeCell ref="Q3:R3"/>
  </mergeCells>
  <pageMargins left="0.7" right="0.7" top="0.75" bottom="0.75" header="0.3" footer="0.3"/>
  <pageSetup paperSize="9" orientation="portrait" horizontalDpi="600" verticalDpi="600"/>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4</vt:i4>
      </vt:variant>
    </vt:vector>
  </HeadingPairs>
  <TitlesOfParts>
    <vt:vector size="4" baseType="lpstr">
      <vt:lpstr>新更表</vt:lpstr>
      <vt:lpstr>簽到</vt:lpstr>
      <vt:lpstr>分組資料</vt:lpstr>
      <vt:lpstr>轉換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PC2</dc:creator>
  <cp:lastModifiedBy>蚊仙</cp:lastModifiedBy>
  <dcterms:created xsi:type="dcterms:W3CDTF">2008-12-31T11:42:00Z</dcterms:created>
  <cp:lastPrinted>2019-09-29T09:05:00Z</cp:lastPrinted>
  <dcterms:modified xsi:type="dcterms:W3CDTF">2019-10-28T07:11:03Z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