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B358A949-799C-45F9-B03B-5614703C76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1월 1주차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F36" i="1" l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5" i="1"/>
  <c r="H35" i="1" s="1"/>
  <c r="F34" i="1"/>
  <c r="F33" i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C25" i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C13" i="1"/>
  <c r="J17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J9" i="1" l="1"/>
  <c r="J18" i="1"/>
  <c r="J4" i="1"/>
  <c r="J22" i="1"/>
  <c r="J11" i="1"/>
  <c r="J20" i="1"/>
  <c r="J16" i="1"/>
  <c r="J7" i="1"/>
  <c r="J21" i="1"/>
  <c r="J3" i="1"/>
  <c r="J12" i="1"/>
  <c r="J15" i="1"/>
  <c r="J2" i="1"/>
  <c r="J10" i="1"/>
  <c r="J13" i="1"/>
  <c r="J5" i="1"/>
  <c r="J8" i="1"/>
  <c r="J19" i="1"/>
  <c r="J14" i="1"/>
  <c r="J6" i="1"/>
</calcChain>
</file>

<file path=xl/sharedStrings.xml><?xml version="1.0" encoding="utf-8"?>
<sst xmlns="http://schemas.openxmlformats.org/spreadsheetml/2006/main" count="164" uniqueCount="40">
  <si>
    <t>이광진</t>
  </si>
  <si>
    <t>박채림</t>
  </si>
  <si>
    <t>오민혁</t>
  </si>
  <si>
    <t>정규태</t>
  </si>
  <si>
    <t>정윤성</t>
  </si>
  <si>
    <t>권동은</t>
  </si>
  <si>
    <t>신기웅</t>
  </si>
  <si>
    <t>정승민</t>
  </si>
  <si>
    <t>강민선</t>
  </si>
  <si>
    <t>안희원</t>
  </si>
  <si>
    <t>홍가은</t>
  </si>
  <si>
    <t>손창민</t>
  </si>
  <si>
    <t>손광진</t>
  </si>
  <si>
    <t>공윤식</t>
  </si>
  <si>
    <t>이선희</t>
  </si>
  <si>
    <t>성명근</t>
  </si>
  <si>
    <t>이현진</t>
  </si>
  <si>
    <t>월</t>
  </si>
  <si>
    <t>최예송</t>
  </si>
  <si>
    <t>유성민</t>
  </si>
  <si>
    <t>모선양</t>
  </si>
  <si>
    <t>권순영</t>
  </si>
  <si>
    <t>Number</t>
  </si>
  <si>
    <t>Work</t>
  </si>
  <si>
    <t>Date</t>
  </si>
  <si>
    <t>Name_1</t>
  </si>
  <si>
    <t>Name</t>
  </si>
  <si>
    <t>2021.01.21(목)</t>
  </si>
  <si>
    <t>2021.01.22(금)</t>
  </si>
  <si>
    <t>2021.01.19(화)</t>
  </si>
  <si>
    <t>2021.01.18(월)</t>
  </si>
  <si>
    <t>2021.01.20(수)</t>
  </si>
  <si>
    <t>2021.01.23(토)</t>
  </si>
  <si>
    <t>End_time</t>
  </si>
  <si>
    <t>Start_time</t>
  </si>
  <si>
    <t>Work_number</t>
  </si>
  <si>
    <t>crg_Time</t>
  </si>
  <si>
    <t>Work_time</t>
  </si>
  <si>
    <t>2021.01.21(수)</t>
  </si>
  <si>
    <t>이현진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</si>
</sst>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);\(0\)"/>
    <numFmt numFmtId="178" formatCode="h:mm;@"/>
  </numFmts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20" fontId="3" fillId="0" borderId="3" xfId="0" applyNumberFormat="1" applyFon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5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0" xfId="0" applyNumberFormat="1" applyFont="1">
      <alignment vertical="center"/>
    </xf>
    <xf numFmtId="0" fontId="2" fillId="2" borderId="7" xfId="1" applyNumberFormat="1" applyBorder="1" applyAlignment="1">
      <alignment horizontal="center" vertical="center"/>
    </xf>
    <xf numFmtId="0" fontId="2" fillId="2" borderId="8" xfId="1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8" xfId="0" applyNumberFormat="1" applyFont="1" applyFill="1" applyBorder="1" applyAlignment="1" applyProtection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center" vertical="center"/>
    </xf>
  </cellXfs>
  <cellStyles count="2">
    <cellStyle name="좋음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1"/>
  <sheetViews>
    <sheetView tabSelected="1" topLeftCell="A18" zoomScale="85" zoomScaleNormal="85" workbookViewId="0">
      <selection activeCell="C38" sqref="C38"/>
    </sheetView>
  </sheetViews>
  <sheetFormatPr defaultColWidth="8.69921875" defaultRowHeight="17.399999999999999" x14ac:dyDescent="0.4"/>
  <cols>
    <col min="1" max="1" width="8.69921875" bestFit="1" customWidth="1"/>
    <col min="2" max="2" width="18.19921875" customWidth="1"/>
    <col min="3" max="3" width="12.5" customWidth="1"/>
    <col min="4" max="4" width="13.69921875" customWidth="1"/>
    <col min="5" max="5" width="8.296875" customWidth="1"/>
    <col min="6" max="6" width="11" customWidth="1"/>
    <col min="7" max="7" width="84.69921875" bestFit="1" customWidth="1"/>
    <col min="8" max="8" width="11" customWidth="1"/>
    <col min="10" max="10" width="16.19921875" customWidth="1"/>
  </cols>
  <sheetData>
    <row r="1" spans="1:13" x14ac:dyDescent="0.4">
      <c r="A1" s="23" t="s">
        <v>22</v>
      </c>
      <c r="B1" s="23" t="s">
        <v>24</v>
      </c>
      <c r="C1" s="23" t="s">
        <v>26</v>
      </c>
      <c r="D1" s="23" t="s">
        <v>34</v>
      </c>
      <c r="E1" s="23" t="s">
        <v>33</v>
      </c>
      <c r="F1" s="38" t="s">
        <v>37</v>
      </c>
      <c r="G1" s="47" t="s">
        <v>23</v>
      </c>
      <c r="H1" s="39" t="s">
        <v>36</v>
      </c>
      <c r="I1" s="30" t="s">
        <v>25</v>
      </c>
      <c r="J1" s="31" t="s">
        <v>35</v>
      </c>
      <c r="K1" s="18"/>
      <c r="L1" s="11"/>
      <c r="M1" s="11"/>
    </row>
    <row r="2" spans="1:13" x14ac:dyDescent="0.4">
      <c r="A2" s="3">
        <v>1</v>
      </c>
      <c r="B2" s="3" t="s">
        <v>30</v>
      </c>
      <c r="C2" s="3" t="s">
        <v>0</v>
      </c>
      <c r="D2" s="2">
        <v>0.375</v>
      </c>
      <c r="E2" s="2">
        <v>0.75</v>
      </c>
      <c r="F2" s="40">
        <f t="shared" ref="F2:F12" si="0">E2-D2</f>
        <v>0.375</v>
      </c>
      <c r="G2" s="48"/>
      <c r="H2" s="49">
        <f t="shared" ref="H2:H12" si="1">HOUR(F2)+MINUTE(F2)/60</f>
        <v>9</v>
      </c>
      <c r="I2" s="42" t="s">
        <v>8</v>
      </c>
      <c r="J2" s="34">
        <f>COUNTIF(C2:C90,"강민선")</f>
        <v>3</v>
      </c>
      <c r="K2" s="18"/>
      <c r="L2" s="11"/>
      <c r="M2" s="11"/>
    </row>
    <row r="3" spans="1:13" x14ac:dyDescent="0.4">
      <c r="A3" s="3">
        <v>2</v>
      </c>
      <c r="B3" s="3" t="s">
        <v>30</v>
      </c>
      <c r="C3" s="3" t="s">
        <v>3</v>
      </c>
      <c r="D3" s="2">
        <v>0.375</v>
      </c>
      <c r="E3" s="2">
        <v>0.75</v>
      </c>
      <c r="F3" s="40">
        <f t="shared" si="0"/>
        <v>0.375</v>
      </c>
      <c r="G3" s="48"/>
      <c r="H3" s="49">
        <f t="shared" si="1"/>
        <v>9</v>
      </c>
      <c r="I3" s="43" t="s">
        <v>13</v>
      </c>
      <c r="J3" s="35">
        <f>COUNTIF(C2:C90,"공윤식")</f>
        <v>3</v>
      </c>
      <c r="K3" s="18"/>
      <c r="L3" s="11"/>
      <c r="M3" s="11"/>
    </row>
    <row r="4" spans="1:13" x14ac:dyDescent="0.4">
      <c r="A4" s="3">
        <v>3</v>
      </c>
      <c r="B4" s="3" t="s">
        <v>30</v>
      </c>
      <c r="C4" s="3" t="s">
        <v>7</v>
      </c>
      <c r="D4" s="2">
        <v>0.375</v>
      </c>
      <c r="E4" s="2">
        <v>0.75</v>
      </c>
      <c r="F4" s="40">
        <f t="shared" si="0"/>
        <v>0.375</v>
      </c>
      <c r="G4" s="48"/>
      <c r="H4" s="49">
        <f t="shared" si="1"/>
        <v>9</v>
      </c>
      <c r="I4" s="44" t="s">
        <v>5</v>
      </c>
      <c r="J4" s="36">
        <f>COUNTIF(C2:C90,"권동은")</f>
        <v>2</v>
      </c>
      <c r="K4" s="18"/>
      <c r="L4" s="11"/>
      <c r="M4" s="11"/>
    </row>
    <row r="5" spans="1:13" x14ac:dyDescent="0.4">
      <c r="A5" s="3">
        <v>4</v>
      </c>
      <c r="B5" s="3" t="s">
        <v>30</v>
      </c>
      <c r="C5" s="1" t="s">
        <v>2</v>
      </c>
      <c r="D5" s="2">
        <v>0.375</v>
      </c>
      <c r="E5" s="2">
        <v>0.75</v>
      </c>
      <c r="F5" s="40">
        <f t="shared" si="0"/>
        <v>0.375</v>
      </c>
      <c r="G5" s="48"/>
      <c r="H5" s="49">
        <f t="shared" si="1"/>
        <v>9</v>
      </c>
      <c r="I5" s="45" t="s">
        <v>21</v>
      </c>
      <c r="J5" s="37">
        <f>COUNTIF(C2:C90,"권순영")</f>
        <v>0</v>
      </c>
      <c r="K5" s="18"/>
      <c r="L5" s="11"/>
      <c r="M5" s="11"/>
    </row>
    <row r="6" spans="1:13" x14ac:dyDescent="0.4">
      <c r="A6" s="3">
        <v>5</v>
      </c>
      <c r="B6" s="3" t="s">
        <v>30</v>
      </c>
      <c r="C6" s="3" t="s">
        <v>8</v>
      </c>
      <c r="D6" s="2">
        <v>0.375</v>
      </c>
      <c r="E6" s="4">
        <v>0.75</v>
      </c>
      <c r="F6" s="40">
        <f t="shared" si="0"/>
        <v>0.375</v>
      </c>
      <c r="G6" s="48"/>
      <c r="H6" s="49">
        <f t="shared" si="1"/>
        <v>9</v>
      </c>
      <c r="I6" s="44" t="s">
        <v>20</v>
      </c>
      <c r="J6" s="36">
        <f>COUNTIF(C2:C90,"모선양")</f>
        <v>1</v>
      </c>
      <c r="K6" s="18"/>
      <c r="L6" s="11"/>
      <c r="M6" s="11"/>
    </row>
    <row r="7" spans="1:13" x14ac:dyDescent="0.4">
      <c r="A7" s="3">
        <v>6</v>
      </c>
      <c r="B7" s="3" t="s">
        <v>30</v>
      </c>
      <c r="C7" s="3" t="s">
        <v>5</v>
      </c>
      <c r="D7" s="2">
        <v>0.375</v>
      </c>
      <c r="E7" s="4">
        <v>0.75</v>
      </c>
      <c r="F7" s="41">
        <f t="shared" si="0"/>
        <v>0.375</v>
      </c>
      <c r="G7" s="7"/>
      <c r="H7" s="49">
        <f t="shared" si="1"/>
        <v>9</v>
      </c>
      <c r="I7" s="44" t="s">
        <v>1</v>
      </c>
      <c r="J7" s="36">
        <f>COUNTIF(C2:C90,"박채림")</f>
        <v>3</v>
      </c>
      <c r="K7" s="18"/>
      <c r="L7" s="11"/>
      <c r="M7" s="11"/>
    </row>
    <row r="8" spans="1:13" x14ac:dyDescent="0.4">
      <c r="A8" s="1">
        <v>7</v>
      </c>
      <c r="B8" s="3" t="s">
        <v>30</v>
      </c>
      <c r="C8" s="1" t="s">
        <v>6</v>
      </c>
      <c r="D8" s="2">
        <v>0.375</v>
      </c>
      <c r="E8" s="4">
        <v>0.75</v>
      </c>
      <c r="F8" s="40">
        <f t="shared" si="0"/>
        <v>0.375</v>
      </c>
      <c r="G8" s="48"/>
      <c r="H8" s="49">
        <f t="shared" si="1"/>
        <v>9</v>
      </c>
      <c r="I8" s="44" t="s">
        <v>15</v>
      </c>
      <c r="J8" s="36">
        <f>COUNTIF(C2:C90,"성명근")</f>
        <v>3</v>
      </c>
      <c r="K8" s="18"/>
      <c r="L8" s="11"/>
      <c r="M8" s="11"/>
    </row>
    <row r="9" spans="1:13" x14ac:dyDescent="0.4">
      <c r="A9" s="3">
        <v>8</v>
      </c>
      <c r="B9" s="3" t="s">
        <v>30</v>
      </c>
      <c r="C9" s="3" t="s">
        <v>4</v>
      </c>
      <c r="D9" s="4">
        <v>0.375</v>
      </c>
      <c r="E9" s="4">
        <v>0.75</v>
      </c>
      <c r="F9" s="40">
        <f t="shared" si="0"/>
        <v>0.375</v>
      </c>
      <c r="G9" s="48"/>
      <c r="H9" s="49">
        <f t="shared" si="1"/>
        <v>9</v>
      </c>
      <c r="I9" s="44" t="s">
        <v>12</v>
      </c>
      <c r="J9" s="36">
        <f>COUNTIF(C2:C90,"손광진")</f>
        <v>5</v>
      </c>
      <c r="K9" s="11"/>
      <c r="L9" s="11"/>
      <c r="M9" s="11"/>
    </row>
    <row r="10" spans="1:13" x14ac:dyDescent="0.4">
      <c r="A10" s="3">
        <v>9</v>
      </c>
      <c r="B10" s="3" t="s">
        <v>30</v>
      </c>
      <c r="C10" s="3" t="s">
        <v>1</v>
      </c>
      <c r="D10" s="4">
        <v>0.375</v>
      </c>
      <c r="E10" s="4">
        <v>0.75</v>
      </c>
      <c r="F10" s="40">
        <f t="shared" si="0"/>
        <v>0.375</v>
      </c>
      <c r="G10" s="48"/>
      <c r="H10" s="49">
        <f t="shared" si="1"/>
        <v>9</v>
      </c>
      <c r="I10" s="46" t="s">
        <v>11</v>
      </c>
      <c r="J10" s="36">
        <f>COUNTIF(C2:C90,"손창민")</f>
        <v>3</v>
      </c>
      <c r="K10" s="11"/>
      <c r="L10" s="11"/>
      <c r="M10" s="11"/>
    </row>
    <row r="11" spans="1:13" x14ac:dyDescent="0.4">
      <c r="A11" s="3">
        <v>10</v>
      </c>
      <c r="B11" s="3" t="s">
        <v>30</v>
      </c>
      <c r="C11" s="3" t="s">
        <v>10</v>
      </c>
      <c r="D11" s="4">
        <v>0.375</v>
      </c>
      <c r="E11" s="4">
        <v>0.75</v>
      </c>
      <c r="F11" s="40">
        <f t="shared" si="0"/>
        <v>0.375</v>
      </c>
      <c r="G11" s="48"/>
      <c r="H11" s="49">
        <f t="shared" si="1"/>
        <v>9</v>
      </c>
      <c r="I11" s="46" t="s">
        <v>6</v>
      </c>
      <c r="J11" s="36">
        <f>COUNTIF(C2:C90,"신기웅")</f>
        <v>5</v>
      </c>
      <c r="K11" s="11"/>
      <c r="L11" s="11"/>
      <c r="M11" s="11"/>
    </row>
    <row r="12" spans="1:13" x14ac:dyDescent="0.4">
      <c r="A12" s="3">
        <v>11</v>
      </c>
      <c r="B12" s="3" t="s">
        <v>30</v>
      </c>
      <c r="C12" s="3" t="s">
        <v>9</v>
      </c>
      <c r="D12" s="4">
        <v>0.375</v>
      </c>
      <c r="E12" s="4">
        <v>0.75</v>
      </c>
      <c r="F12" s="40">
        <f t="shared" si="0"/>
        <v>0.375</v>
      </c>
      <c r="G12" s="47"/>
      <c r="H12" s="49">
        <f t="shared" si="1"/>
        <v>9</v>
      </c>
      <c r="I12" s="46" t="s">
        <v>9</v>
      </c>
      <c r="J12" s="36">
        <f>COUNTIF(C2:C90,"안희원")</f>
        <v>3</v>
      </c>
      <c r="K12" s="11"/>
      <c r="L12" s="11"/>
      <c r="M12" s="11"/>
    </row>
    <row r="13" spans="1:13" ht="19.2" x14ac:dyDescent="0.4">
      <c r="A13" s="5"/>
      <c r="B13" s="22"/>
      <c r="C13" s="6">
        <f>A12</f>
        <v>11</v>
      </c>
      <c r="D13" s="5"/>
      <c r="E13" s="5"/>
      <c r="F13" s="5"/>
      <c r="G13" s="52"/>
      <c r="H13" s="1"/>
      <c r="I13" s="46" t="s">
        <v>2</v>
      </c>
      <c r="J13" s="36">
        <f>COUNTIF(C2:C90,"오민혁")</f>
        <v>5</v>
      </c>
      <c r="K13" s="11"/>
      <c r="L13" s="11"/>
      <c r="M13" s="11"/>
    </row>
    <row r="14" spans="1:13" x14ac:dyDescent="0.4">
      <c r="A14" s="3">
        <v>1</v>
      </c>
      <c r="B14" s="3" t="s">
        <v>29</v>
      </c>
      <c r="C14" s="3" t="s">
        <v>13</v>
      </c>
      <c r="D14" s="2">
        <v>0.375</v>
      </c>
      <c r="E14" s="2">
        <v>0.75</v>
      </c>
      <c r="F14" s="40">
        <f t="shared" ref="F14:F24" si="2">E14-D14</f>
        <v>0.375</v>
      </c>
      <c r="G14" s="1"/>
      <c r="H14" s="49">
        <f t="shared" ref="H14:H24" si="3">HOUR(F14)+MINUTE(F14)/60</f>
        <v>9</v>
      </c>
      <c r="I14" s="46" t="s">
        <v>19</v>
      </c>
      <c r="J14" s="36">
        <f>COUNTIF(C2:C90,"유성민")</f>
        <v>0</v>
      </c>
      <c r="K14" s="11"/>
      <c r="L14" s="11"/>
      <c r="M14" s="11"/>
    </row>
    <row r="15" spans="1:13" x14ac:dyDescent="0.4">
      <c r="A15" s="3">
        <v>2</v>
      </c>
      <c r="B15" s="3" t="s">
        <v>29</v>
      </c>
      <c r="C15" s="3" t="s">
        <v>0</v>
      </c>
      <c r="D15" s="2">
        <v>0.375</v>
      </c>
      <c r="E15" s="2">
        <v>0.75</v>
      </c>
      <c r="F15" s="40">
        <f t="shared" si="2"/>
        <v>0.375</v>
      </c>
      <c r="G15" s="1"/>
      <c r="H15" s="49">
        <f t="shared" si="3"/>
        <v>9</v>
      </c>
      <c r="I15" s="50" t="s">
        <v>0</v>
      </c>
      <c r="J15" s="36">
        <f>COUNTIF(C2:C90,"이광진")</f>
        <v>5</v>
      </c>
      <c r="K15" s="11"/>
      <c r="L15" s="11"/>
      <c r="M15" s="11"/>
    </row>
    <row r="16" spans="1:13" x14ac:dyDescent="0.4">
      <c r="A16" s="3">
        <v>3</v>
      </c>
      <c r="B16" s="3" t="s">
        <v>29</v>
      </c>
      <c r="C16" s="1" t="s">
        <v>12</v>
      </c>
      <c r="D16" s="2">
        <v>0.375</v>
      </c>
      <c r="E16" s="2">
        <v>0.75</v>
      </c>
      <c r="F16" s="40">
        <f t="shared" si="2"/>
        <v>0.375</v>
      </c>
      <c r="G16" s="1"/>
      <c r="H16" s="49">
        <f t="shared" si="3"/>
        <v>9</v>
      </c>
      <c r="I16" s="50" t="s">
        <v>14</v>
      </c>
      <c r="J16" s="36">
        <f>COUNTIF(C2:C90,"이선희")</f>
        <v>2</v>
      </c>
      <c r="K16" s="11"/>
      <c r="L16" s="11"/>
      <c r="M16" s="11"/>
    </row>
    <row r="17" spans="1:13" x14ac:dyDescent="0.4">
      <c r="A17" s="3">
        <v>4</v>
      </c>
      <c r="B17" s="3" t="s">
        <v>29</v>
      </c>
      <c r="C17" s="1" t="s">
        <v>3</v>
      </c>
      <c r="D17" s="2">
        <v>0.375</v>
      </c>
      <c r="E17" s="4">
        <v>0.75</v>
      </c>
      <c r="F17" s="40">
        <f t="shared" si="2"/>
        <v>0.375</v>
      </c>
      <c r="G17" s="1"/>
      <c r="H17" s="49">
        <f t="shared" si="3"/>
        <v>9</v>
      </c>
      <c r="I17" s="50" t="s">
        <v>16</v>
      </c>
      <c r="J17" s="36">
        <f>COUNTIF(C2:C90,"이현진")</f>
        <v>4</v>
      </c>
      <c r="K17" s="11"/>
      <c r="L17" s="11"/>
      <c r="M17" s="11"/>
    </row>
    <row r="18" spans="1:13" x14ac:dyDescent="0.4">
      <c r="A18" s="3">
        <v>5</v>
      </c>
      <c r="B18" s="3" t="s">
        <v>29</v>
      </c>
      <c r="C18" s="1" t="s">
        <v>7</v>
      </c>
      <c r="D18" s="2">
        <v>0.375</v>
      </c>
      <c r="E18" s="4">
        <v>0.75</v>
      </c>
      <c r="F18" s="40">
        <f t="shared" si="2"/>
        <v>0.375</v>
      </c>
      <c r="G18" s="1"/>
      <c r="H18" s="49">
        <f t="shared" si="3"/>
        <v>9</v>
      </c>
      <c r="I18" s="50" t="s">
        <v>3</v>
      </c>
      <c r="J18" s="36">
        <f>COUNTIF(C2:C90,"정규태")</f>
        <v>5</v>
      </c>
      <c r="K18" s="11"/>
      <c r="L18" s="11"/>
      <c r="M18" s="11"/>
    </row>
    <row r="19" spans="1:13" x14ac:dyDescent="0.4">
      <c r="A19" s="3">
        <v>6</v>
      </c>
      <c r="B19" s="3" t="s">
        <v>29</v>
      </c>
      <c r="C19" s="1" t="s">
        <v>2</v>
      </c>
      <c r="D19" s="2">
        <v>0.375</v>
      </c>
      <c r="E19" s="4">
        <v>0.75</v>
      </c>
      <c r="F19" s="40">
        <f t="shared" si="2"/>
        <v>0.375</v>
      </c>
      <c r="G19" s="1"/>
      <c r="H19" s="49">
        <f t="shared" si="3"/>
        <v>9</v>
      </c>
      <c r="I19" s="50" t="s">
        <v>7</v>
      </c>
      <c r="J19" s="35">
        <f>COUNTIF(C2:C90,"정승민")</f>
        <v>5</v>
      </c>
      <c r="K19" s="11"/>
      <c r="L19" s="11"/>
      <c r="M19" s="11"/>
    </row>
    <row r="20" spans="1:13" x14ac:dyDescent="0.4">
      <c r="A20" s="3">
        <v>7</v>
      </c>
      <c r="B20" s="3" t="s">
        <v>29</v>
      </c>
      <c r="C20" s="1" t="s">
        <v>5</v>
      </c>
      <c r="D20" s="2">
        <v>0.375</v>
      </c>
      <c r="E20" s="4">
        <v>0.75</v>
      </c>
      <c r="F20" s="40">
        <f t="shared" si="2"/>
        <v>0.375</v>
      </c>
      <c r="G20" s="1"/>
      <c r="H20" s="49">
        <f t="shared" si="3"/>
        <v>9</v>
      </c>
      <c r="I20" s="50" t="s">
        <v>4</v>
      </c>
      <c r="J20" s="35">
        <f>COUNTIF(C2:C90,"정윤성")</f>
        <v>4</v>
      </c>
      <c r="K20" s="11"/>
      <c r="L20" s="11"/>
      <c r="M20" s="11"/>
    </row>
    <row r="21" spans="1:13" s="7" customFormat="1" x14ac:dyDescent="0.4">
      <c r="A21" s="3">
        <v>8</v>
      </c>
      <c r="B21" s="3" t="s">
        <v>29</v>
      </c>
      <c r="C21" s="1" t="s">
        <v>6</v>
      </c>
      <c r="D21" s="2">
        <v>0.375</v>
      </c>
      <c r="E21" s="4">
        <v>0.75</v>
      </c>
      <c r="F21" s="40">
        <f t="shared" si="2"/>
        <v>0.375</v>
      </c>
      <c r="G21" s="1"/>
      <c r="H21" s="49">
        <f t="shared" si="3"/>
        <v>9</v>
      </c>
      <c r="I21" s="50" t="s">
        <v>18</v>
      </c>
      <c r="J21" s="33">
        <f>COUNTIF(C2:C90,"최예송")</f>
        <v>1</v>
      </c>
      <c r="K21" s="11"/>
      <c r="L21" s="11"/>
      <c r="M21" s="11"/>
    </row>
    <row r="22" spans="1:13" x14ac:dyDescent="0.4">
      <c r="A22" s="3">
        <v>9</v>
      </c>
      <c r="B22" s="3" t="s">
        <v>29</v>
      </c>
      <c r="C22" s="1" t="s">
        <v>4</v>
      </c>
      <c r="D22" s="2">
        <v>0.375</v>
      </c>
      <c r="E22" s="4">
        <v>0.75</v>
      </c>
      <c r="F22" s="40">
        <f t="shared" si="2"/>
        <v>0.375</v>
      </c>
      <c r="G22" s="53"/>
      <c r="H22" s="49">
        <f t="shared" si="3"/>
        <v>9</v>
      </c>
      <c r="I22" s="51" t="s">
        <v>10</v>
      </c>
      <c r="J22" s="32">
        <f>COUNTIF(C2:C61,"홍가은")</f>
        <v>3</v>
      </c>
      <c r="K22" s="11"/>
      <c r="L22" s="11"/>
      <c r="M22" s="11"/>
    </row>
    <row r="23" spans="1:13" x14ac:dyDescent="0.4">
      <c r="A23" s="3">
        <v>10</v>
      </c>
      <c r="B23" s="3" t="s">
        <v>29</v>
      </c>
      <c r="C23" s="1" t="s">
        <v>10</v>
      </c>
      <c r="D23" s="2">
        <v>0.375</v>
      </c>
      <c r="E23" s="4">
        <v>0.75</v>
      </c>
      <c r="F23" s="40">
        <f t="shared" si="2"/>
        <v>0.375</v>
      </c>
      <c r="G23" s="53"/>
      <c r="H23" s="49">
        <f t="shared" si="3"/>
        <v>9</v>
      </c>
      <c r="K23" s="11"/>
      <c r="L23" s="11"/>
      <c r="M23" s="11"/>
    </row>
    <row r="24" spans="1:13" x14ac:dyDescent="0.4">
      <c r="A24" s="3">
        <v>11</v>
      </c>
      <c r="B24" s="3" t="s">
        <v>29</v>
      </c>
      <c r="C24" s="1" t="s">
        <v>9</v>
      </c>
      <c r="D24" s="2">
        <v>0.375</v>
      </c>
      <c r="E24" s="4">
        <v>0.75</v>
      </c>
      <c r="F24" s="40">
        <f t="shared" si="2"/>
        <v>0.375</v>
      </c>
      <c r="G24" s="53"/>
      <c r="H24" s="49">
        <f t="shared" si="3"/>
        <v>9</v>
      </c>
      <c r="J24" s="11"/>
      <c r="K24" s="11"/>
      <c r="L24" s="11"/>
      <c r="M24" s="11"/>
    </row>
    <row r="25" spans="1:13" ht="19.2" x14ac:dyDescent="0.4">
      <c r="A25" s="5"/>
      <c r="B25" s="5"/>
      <c r="C25" s="6">
        <f>A24</f>
        <v>11</v>
      </c>
      <c r="D25" s="9"/>
      <c r="E25" s="9"/>
      <c r="F25" s="9"/>
      <c r="G25" s="5"/>
      <c r="H25" s="1"/>
      <c r="J25" s="11"/>
      <c r="K25" s="11"/>
      <c r="L25" s="11"/>
      <c r="M25" s="11"/>
    </row>
    <row r="26" spans="1:13" s="11" customFormat="1" x14ac:dyDescent="0.4">
      <c r="A26" s="12">
        <v>1</v>
      </c>
      <c r="B26" s="3" t="s">
        <v>31</v>
      </c>
      <c r="C26" s="3" t="s">
        <v>13</v>
      </c>
      <c r="D26" s="2">
        <v>0.375</v>
      </c>
      <c r="E26" s="2">
        <v>0.75</v>
      </c>
      <c r="F26" s="40">
        <f t="shared" ref="F26:F36" si="4">E26-D26</f>
        <v>0.375</v>
      </c>
      <c r="G26" s="26"/>
      <c r="H26" s="49">
        <f t="shared" ref="H26:H32" si="5">HOUR(F26)+MINUTE(F26)/60</f>
        <v>9</v>
      </c>
      <c r="I26"/>
    </row>
    <row r="27" spans="1:13" s="11" customFormat="1" x14ac:dyDescent="0.4">
      <c r="A27" s="13">
        <v>2</v>
      </c>
      <c r="B27" s="3" t="s">
        <v>31</v>
      </c>
      <c r="C27" s="1" t="s">
        <v>0</v>
      </c>
      <c r="D27" s="2">
        <v>0.375</v>
      </c>
      <c r="E27" s="2">
        <v>0.75</v>
      </c>
      <c r="F27" s="40">
        <f t="shared" si="4"/>
        <v>0.375</v>
      </c>
      <c r="G27" s="27"/>
      <c r="H27" s="49">
        <f t="shared" si="5"/>
        <v>9</v>
      </c>
      <c r="I27"/>
    </row>
    <row r="28" spans="1:13" s="11" customFormat="1" x14ac:dyDescent="0.4">
      <c r="A28" s="14">
        <v>3</v>
      </c>
      <c r="B28" s="3" t="s">
        <v>31</v>
      </c>
      <c r="C28" s="1" t="s">
        <v>1</v>
      </c>
      <c r="D28" s="2">
        <v>0.375</v>
      </c>
      <c r="E28" s="4">
        <v>0.75</v>
      </c>
      <c r="F28" s="40">
        <f t="shared" si="4"/>
        <v>0.375</v>
      </c>
      <c r="G28" s="28"/>
      <c r="H28" s="49">
        <f t="shared" si="5"/>
        <v>9</v>
      </c>
    </row>
    <row r="29" spans="1:13" s="11" customFormat="1" x14ac:dyDescent="0.4">
      <c r="A29" s="13">
        <v>4</v>
      </c>
      <c r="B29" s="3" t="s">
        <v>31</v>
      </c>
      <c r="C29" s="1" t="s">
        <v>12</v>
      </c>
      <c r="D29" s="2">
        <v>0.375</v>
      </c>
      <c r="E29" s="4">
        <v>0.75</v>
      </c>
      <c r="F29" s="40">
        <f t="shared" si="4"/>
        <v>0.375</v>
      </c>
      <c r="G29" s="28"/>
      <c r="H29" s="49">
        <f t="shared" si="5"/>
        <v>9</v>
      </c>
    </row>
    <row r="30" spans="1:13" s="11" customFormat="1" x14ac:dyDescent="0.4">
      <c r="A30" s="13">
        <v>5</v>
      </c>
      <c r="B30" s="3" t="s">
        <v>31</v>
      </c>
      <c r="C30" s="3" t="s">
        <v>6</v>
      </c>
      <c r="D30" s="2">
        <v>0.375</v>
      </c>
      <c r="E30" s="4">
        <v>0.75</v>
      </c>
      <c r="F30" s="40">
        <f t="shared" si="4"/>
        <v>0.375</v>
      </c>
      <c r="G30" s="28"/>
      <c r="H30" s="49">
        <f t="shared" si="5"/>
        <v>9</v>
      </c>
    </row>
    <row r="31" spans="1:13" s="11" customFormat="1" x14ac:dyDescent="0.4">
      <c r="A31" s="13">
        <v>6</v>
      </c>
      <c r="B31" s="3" t="s">
        <v>31</v>
      </c>
      <c r="C31" s="3" t="s">
        <v>11</v>
      </c>
      <c r="D31" s="2">
        <v>0.375</v>
      </c>
      <c r="E31" s="4">
        <v>0.75</v>
      </c>
      <c r="F31" s="40">
        <f t="shared" si="4"/>
        <v>0.375</v>
      </c>
      <c r="G31" s="28"/>
      <c r="H31" s="49">
        <f t="shared" si="5"/>
        <v>9</v>
      </c>
    </row>
    <row r="32" spans="1:13" s="11" customFormat="1" x14ac:dyDescent="0.4">
      <c r="A32" s="13">
        <v>7</v>
      </c>
      <c r="B32" s="3" t="s">
        <v>31</v>
      </c>
      <c r="C32" s="1" t="s">
        <v>9</v>
      </c>
      <c r="D32" s="2">
        <v>0.375</v>
      </c>
      <c r="E32" s="4">
        <v>0.75</v>
      </c>
      <c r="F32" s="40">
        <f t="shared" si="4"/>
        <v>0.375</v>
      </c>
      <c r="G32" s="28"/>
      <c r="H32" s="49">
        <f t="shared" si="5"/>
        <v>9</v>
      </c>
    </row>
    <row r="33" spans="1:13" s="11" customFormat="1" x14ac:dyDescent="0.4">
      <c r="A33" s="13">
        <v>8</v>
      </c>
      <c r="B33" s="3" t="s">
        <v>31</v>
      </c>
      <c r="C33" s="54" t="s">
        <v>18</v>
      </c>
      <c r="D33" s="2">
        <v>0.375</v>
      </c>
      <c r="E33" s="4">
        <v>0.75</v>
      </c>
      <c r="F33" s="40">
        <f t="shared" si="4"/>
        <v>0.375</v>
      </c>
      <c r="G33" s="28"/>
      <c r="H33" s="49">
        <v>9</v>
      </c>
    </row>
    <row r="34" spans="1:13" s="11" customFormat="1" x14ac:dyDescent="0.4">
      <c r="A34" s="13">
        <v>9</v>
      </c>
      <c r="B34" s="3" t="s">
        <v>31</v>
      </c>
      <c r="C34" s="54" t="s">
        <v>20</v>
      </c>
      <c r="D34" s="2">
        <v>0.375</v>
      </c>
      <c r="E34" s="4">
        <v>0.75</v>
      </c>
      <c r="F34" s="40">
        <f t="shared" si="4"/>
        <v>0.375</v>
      </c>
      <c r="G34" s="28"/>
      <c r="H34" s="49">
        <v>9</v>
      </c>
    </row>
    <row r="35" spans="1:13" x14ac:dyDescent="0.4">
      <c r="A35" s="13">
        <v>10</v>
      </c>
      <c r="B35" s="3" t="s">
        <v>31</v>
      </c>
      <c r="C35" s="1" t="s">
        <v>7</v>
      </c>
      <c r="D35" s="2">
        <v>0.375</v>
      </c>
      <c r="E35" s="4">
        <v>0.75</v>
      </c>
      <c r="F35" s="40">
        <f t="shared" si="4"/>
        <v>0.375</v>
      </c>
      <c r="G35" s="28"/>
      <c r="H35" s="49">
        <f>HOUR(F35)+MINUTE(F35)/60</f>
        <v>9</v>
      </c>
      <c r="I35" s="11"/>
      <c r="J35" s="11"/>
      <c r="K35" s="11"/>
      <c r="L35" s="11"/>
      <c r="M35" s="11"/>
    </row>
    <row r="36" spans="1:13" x14ac:dyDescent="0.4">
      <c r="A36" s="55">
        <v>11</v>
      </c>
      <c r="B36" s="3" t="s">
        <v>38</v>
      </c>
      <c r="C36" s="60" t="s">
        <v>39</v>
      </c>
      <c r="D36" s="56">
        <v>0.375</v>
      </c>
      <c r="E36" s="57">
        <v>0.75</v>
      </c>
      <c r="F36" s="58">
        <f t="shared" si="4"/>
        <v>0.375</v>
      </c>
      <c r="G36" s="59"/>
      <c r="H36" s="49">
        <v>9</v>
      </c>
      <c r="I36" s="11"/>
      <c r="J36" s="11"/>
      <c r="K36" s="11"/>
      <c r="L36" s="11"/>
      <c r="M36" s="11"/>
    </row>
    <row r="37" spans="1:13" s="11" customFormat="1" ht="19.2" x14ac:dyDescent="0.4">
      <c r="A37" s="5"/>
      <c r="B37" s="6"/>
      <c r="C37" s="6">
        <v>11</v>
      </c>
      <c r="D37" s="8"/>
      <c r="E37" s="8"/>
      <c r="F37" s="8"/>
      <c r="G37" s="22"/>
      <c r="H37" s="13"/>
    </row>
    <row r="38" spans="1:13" s="11" customFormat="1" ht="19.2" x14ac:dyDescent="0.4">
      <c r="A38" s="3">
        <v>1</v>
      </c>
      <c r="B38" s="3" t="s">
        <v>27</v>
      </c>
      <c r="C38" s="3" t="s">
        <v>0</v>
      </c>
      <c r="D38" s="4">
        <v>0.375</v>
      </c>
      <c r="E38" s="4">
        <v>0.75</v>
      </c>
      <c r="F38" s="40">
        <f t="shared" ref="F38:F48" si="6">E38-D38</f>
        <v>0.375</v>
      </c>
      <c r="G38" s="21"/>
      <c r="H38" s="49">
        <f t="shared" ref="H38:H48" si="7">HOUR(F38)+MINUTE(F38)/60</f>
        <v>9</v>
      </c>
    </row>
    <row r="39" spans="1:13" s="11" customFormat="1" ht="19.2" x14ac:dyDescent="0.4">
      <c r="A39" s="3">
        <v>2</v>
      </c>
      <c r="B39" s="3" t="s">
        <v>27</v>
      </c>
      <c r="C39" s="3" t="s">
        <v>12</v>
      </c>
      <c r="D39" s="4">
        <v>0.375</v>
      </c>
      <c r="E39" s="4">
        <v>0.75</v>
      </c>
      <c r="F39" s="40">
        <f t="shared" si="6"/>
        <v>0.375</v>
      </c>
      <c r="G39" s="25"/>
      <c r="H39" s="49">
        <f t="shared" si="7"/>
        <v>9</v>
      </c>
    </row>
    <row r="40" spans="1:13" ht="19.2" x14ac:dyDescent="0.4">
      <c r="A40" s="3">
        <v>3</v>
      </c>
      <c r="B40" s="3" t="s">
        <v>27</v>
      </c>
      <c r="C40" s="1" t="s">
        <v>3</v>
      </c>
      <c r="D40" s="4">
        <v>0.375</v>
      </c>
      <c r="E40" s="4">
        <v>0.75</v>
      </c>
      <c r="F40" s="40">
        <f t="shared" si="6"/>
        <v>0.375</v>
      </c>
      <c r="G40" s="25"/>
      <c r="H40" s="49">
        <f t="shared" si="7"/>
        <v>9</v>
      </c>
      <c r="I40" s="11"/>
      <c r="J40" s="11"/>
      <c r="K40" s="11"/>
      <c r="L40" s="11"/>
      <c r="M40" s="11"/>
    </row>
    <row r="41" spans="1:13" s="11" customFormat="1" ht="19.2" x14ac:dyDescent="0.4">
      <c r="A41" s="3">
        <v>4</v>
      </c>
      <c r="B41" s="3" t="s">
        <v>27</v>
      </c>
      <c r="C41" s="1" t="s">
        <v>7</v>
      </c>
      <c r="D41" s="4">
        <v>0.375</v>
      </c>
      <c r="E41" s="4">
        <v>0.75</v>
      </c>
      <c r="F41" s="40">
        <f t="shared" si="6"/>
        <v>0.375</v>
      </c>
      <c r="G41" s="25"/>
      <c r="H41" s="49">
        <f t="shared" si="7"/>
        <v>9</v>
      </c>
    </row>
    <row r="42" spans="1:13" s="11" customFormat="1" ht="19.2" x14ac:dyDescent="0.4">
      <c r="A42" s="3">
        <v>5</v>
      </c>
      <c r="B42" s="3" t="s">
        <v>27</v>
      </c>
      <c r="C42" s="3" t="s">
        <v>2</v>
      </c>
      <c r="D42" s="4">
        <v>0.375</v>
      </c>
      <c r="E42" s="4">
        <v>0.75</v>
      </c>
      <c r="F42" s="40">
        <f t="shared" si="6"/>
        <v>0.375</v>
      </c>
      <c r="G42" s="25"/>
      <c r="H42" s="49">
        <f t="shared" si="7"/>
        <v>9</v>
      </c>
      <c r="I42"/>
    </row>
    <row r="43" spans="1:13" s="11" customFormat="1" ht="19.2" x14ac:dyDescent="0.4">
      <c r="A43" s="3">
        <v>6</v>
      </c>
      <c r="B43" s="3" t="s">
        <v>27</v>
      </c>
      <c r="C43" s="3" t="s">
        <v>15</v>
      </c>
      <c r="D43" s="4">
        <v>0.375</v>
      </c>
      <c r="E43" s="4">
        <v>0.75</v>
      </c>
      <c r="F43" s="40">
        <f t="shared" si="6"/>
        <v>0.375</v>
      </c>
      <c r="G43" s="25"/>
      <c r="H43" s="49">
        <f t="shared" si="7"/>
        <v>9</v>
      </c>
    </row>
    <row r="44" spans="1:13" ht="19.2" x14ac:dyDescent="0.4">
      <c r="A44" s="3">
        <v>7</v>
      </c>
      <c r="B44" s="3" t="s">
        <v>27</v>
      </c>
      <c r="C44" s="1" t="s">
        <v>8</v>
      </c>
      <c r="D44" s="4">
        <v>0.375</v>
      </c>
      <c r="E44" s="4">
        <v>0.5</v>
      </c>
      <c r="F44" s="40">
        <f t="shared" si="6"/>
        <v>0.125</v>
      </c>
      <c r="G44" s="25"/>
      <c r="H44" s="49">
        <f t="shared" si="7"/>
        <v>3</v>
      </c>
      <c r="I44" s="11"/>
      <c r="J44" s="11"/>
      <c r="K44" s="11"/>
      <c r="L44" s="11"/>
      <c r="M44" s="11"/>
    </row>
    <row r="45" spans="1:13" ht="19.2" x14ac:dyDescent="0.4">
      <c r="A45" s="3">
        <v>8</v>
      </c>
      <c r="B45" s="3" t="s">
        <v>27</v>
      </c>
      <c r="C45" s="1" t="s">
        <v>6</v>
      </c>
      <c r="D45" s="4">
        <v>0.375</v>
      </c>
      <c r="E45" s="4">
        <v>0.75</v>
      </c>
      <c r="F45" s="40">
        <f t="shared" si="6"/>
        <v>0.375</v>
      </c>
      <c r="G45" s="25"/>
      <c r="H45" s="49">
        <f t="shared" si="7"/>
        <v>9</v>
      </c>
      <c r="I45" s="11"/>
      <c r="J45" s="11"/>
      <c r="K45" s="11"/>
      <c r="L45" s="11"/>
      <c r="M45" s="11"/>
    </row>
    <row r="46" spans="1:13" ht="19.2" x14ac:dyDescent="0.4">
      <c r="A46" s="3">
        <v>9</v>
      </c>
      <c r="B46" s="3" t="s">
        <v>27</v>
      </c>
      <c r="C46" s="1" t="s">
        <v>16</v>
      </c>
      <c r="D46" s="4">
        <v>0.375</v>
      </c>
      <c r="E46" s="4">
        <v>0.75</v>
      </c>
      <c r="F46" s="40">
        <f t="shared" si="6"/>
        <v>0.375</v>
      </c>
      <c r="G46" s="25"/>
      <c r="H46" s="49">
        <f t="shared" si="7"/>
        <v>9</v>
      </c>
      <c r="J46" s="11"/>
      <c r="K46" s="11"/>
      <c r="L46" s="11"/>
      <c r="M46" s="11"/>
    </row>
    <row r="47" spans="1:13" ht="19.2" x14ac:dyDescent="0.4">
      <c r="A47" s="3">
        <v>10</v>
      </c>
      <c r="B47" s="3" t="s">
        <v>27</v>
      </c>
      <c r="C47" s="1" t="s">
        <v>4</v>
      </c>
      <c r="D47" s="4">
        <v>0.375</v>
      </c>
      <c r="E47" s="4">
        <v>0.75</v>
      </c>
      <c r="F47" s="40">
        <f t="shared" si="6"/>
        <v>0.375</v>
      </c>
      <c r="G47" s="25"/>
      <c r="H47" s="49">
        <f t="shared" si="7"/>
        <v>9</v>
      </c>
      <c r="J47" s="11"/>
      <c r="K47" s="11"/>
      <c r="L47" s="11"/>
      <c r="M47" s="11"/>
    </row>
    <row r="48" spans="1:13" ht="19.2" x14ac:dyDescent="0.4">
      <c r="A48" s="3">
        <v>11</v>
      </c>
      <c r="B48" s="3" t="s">
        <v>27</v>
      </c>
      <c r="C48" s="1" t="s">
        <v>11</v>
      </c>
      <c r="D48" s="4">
        <v>0.375</v>
      </c>
      <c r="E48" s="4">
        <v>0.75</v>
      </c>
      <c r="F48" s="40">
        <f t="shared" si="6"/>
        <v>0.375</v>
      </c>
      <c r="G48" s="25"/>
      <c r="H48" s="49">
        <f t="shared" si="7"/>
        <v>9</v>
      </c>
      <c r="J48" s="11"/>
      <c r="K48" s="11"/>
      <c r="L48" s="11"/>
      <c r="M48" s="11"/>
    </row>
    <row r="49" spans="1:13" ht="19.2" x14ac:dyDescent="0.4">
      <c r="A49" s="10"/>
      <c r="B49" s="5"/>
      <c r="C49" s="6">
        <v>11</v>
      </c>
      <c r="D49" s="9"/>
      <c r="E49" s="9"/>
      <c r="F49" s="9"/>
      <c r="G49" s="22"/>
      <c r="H49" s="13"/>
      <c r="J49" s="11"/>
      <c r="K49" s="11"/>
      <c r="L49" s="11"/>
      <c r="M49" s="11"/>
    </row>
    <row r="50" spans="1:13" s="7" customFormat="1" x14ac:dyDescent="0.4">
      <c r="A50" s="3">
        <v>1</v>
      </c>
      <c r="B50" s="3" t="s">
        <v>28</v>
      </c>
      <c r="C50" s="3" t="s">
        <v>13</v>
      </c>
      <c r="D50" s="4">
        <v>0.375</v>
      </c>
      <c r="E50" s="4">
        <v>0.75</v>
      </c>
      <c r="F50" s="40">
        <f t="shared" ref="F50:F60" si="8">E50-D50</f>
        <v>0.375</v>
      </c>
      <c r="G50" s="3"/>
      <c r="H50" s="49">
        <f t="shared" ref="H50:H60" si="9">HOUR(F50)+MINUTE(F50)/60</f>
        <v>9</v>
      </c>
      <c r="I50"/>
      <c r="J50" s="11"/>
      <c r="K50" s="11"/>
      <c r="L50" s="11"/>
      <c r="M50" s="11"/>
    </row>
    <row r="51" spans="1:13" x14ac:dyDescent="0.4">
      <c r="A51" s="1">
        <v>2</v>
      </c>
      <c r="B51" s="3" t="s">
        <v>28</v>
      </c>
      <c r="C51" s="1" t="s">
        <v>0</v>
      </c>
      <c r="D51" s="2">
        <v>0.375</v>
      </c>
      <c r="E51" s="2">
        <v>0.75</v>
      </c>
      <c r="F51" s="40">
        <f t="shared" si="8"/>
        <v>0.375</v>
      </c>
      <c r="G51" s="1"/>
      <c r="H51" s="49">
        <f t="shared" si="9"/>
        <v>9</v>
      </c>
      <c r="J51" s="11"/>
      <c r="K51" s="11"/>
      <c r="L51" s="11"/>
      <c r="M51" s="11"/>
    </row>
    <row r="52" spans="1:13" x14ac:dyDescent="0.4">
      <c r="A52" s="1">
        <v>3</v>
      </c>
      <c r="B52" s="3" t="s">
        <v>28</v>
      </c>
      <c r="C52" s="1" t="s">
        <v>12</v>
      </c>
      <c r="D52" s="2">
        <v>0.375</v>
      </c>
      <c r="E52" s="2">
        <v>0.75</v>
      </c>
      <c r="F52" s="40">
        <f t="shared" si="8"/>
        <v>0.375</v>
      </c>
      <c r="G52" s="13"/>
      <c r="H52" s="49">
        <f t="shared" si="9"/>
        <v>9</v>
      </c>
      <c r="I52" s="11"/>
      <c r="J52" s="11"/>
      <c r="K52" s="11"/>
      <c r="L52" s="11"/>
      <c r="M52" s="11"/>
    </row>
    <row r="53" spans="1:13" x14ac:dyDescent="0.4">
      <c r="A53" s="1">
        <v>4</v>
      </c>
      <c r="B53" s="3" t="s">
        <v>28</v>
      </c>
      <c r="C53" s="1" t="s">
        <v>3</v>
      </c>
      <c r="D53" s="2">
        <v>0.375</v>
      </c>
      <c r="E53" s="2">
        <v>0.75</v>
      </c>
      <c r="F53" s="40">
        <f t="shared" si="8"/>
        <v>0.375</v>
      </c>
      <c r="G53" s="13"/>
      <c r="H53" s="49">
        <f t="shared" si="9"/>
        <v>9</v>
      </c>
      <c r="J53" s="11"/>
      <c r="K53" s="11"/>
      <c r="L53" s="11"/>
      <c r="M53" s="11"/>
    </row>
    <row r="54" spans="1:13" s="15" customFormat="1" x14ac:dyDescent="0.4">
      <c r="A54" s="1">
        <v>5</v>
      </c>
      <c r="B54" s="3" t="s">
        <v>28</v>
      </c>
      <c r="C54" s="1" t="s">
        <v>2</v>
      </c>
      <c r="D54" s="2">
        <v>0.375</v>
      </c>
      <c r="E54" s="2">
        <v>0.75</v>
      </c>
      <c r="F54" s="40">
        <f t="shared" si="8"/>
        <v>0.375</v>
      </c>
      <c r="G54" s="13"/>
      <c r="H54" s="49">
        <f t="shared" si="9"/>
        <v>9</v>
      </c>
      <c r="I54"/>
      <c r="J54" s="11"/>
    </row>
    <row r="55" spans="1:13" x14ac:dyDescent="0.4">
      <c r="A55" s="1">
        <v>6</v>
      </c>
      <c r="B55" s="3" t="s">
        <v>28</v>
      </c>
      <c r="C55" s="1" t="s">
        <v>15</v>
      </c>
      <c r="D55" s="2">
        <v>0.375</v>
      </c>
      <c r="E55" s="2">
        <v>0.75</v>
      </c>
      <c r="F55" s="40">
        <f t="shared" si="8"/>
        <v>0.375</v>
      </c>
      <c r="G55" s="13"/>
      <c r="H55" s="49">
        <f t="shared" si="9"/>
        <v>9</v>
      </c>
      <c r="J55" s="11"/>
    </row>
    <row r="56" spans="1:13" x14ac:dyDescent="0.4">
      <c r="A56" s="1">
        <v>7</v>
      </c>
      <c r="B56" s="3" t="s">
        <v>28</v>
      </c>
      <c r="C56" s="1" t="s">
        <v>8</v>
      </c>
      <c r="D56" s="2">
        <v>0.375</v>
      </c>
      <c r="E56" s="2">
        <v>0.75</v>
      </c>
      <c r="F56" s="40">
        <f t="shared" si="8"/>
        <v>0.375</v>
      </c>
      <c r="G56" s="13"/>
      <c r="H56" s="49">
        <f t="shared" si="9"/>
        <v>9</v>
      </c>
      <c r="I56" s="11"/>
      <c r="J56" s="11"/>
    </row>
    <row r="57" spans="1:13" x14ac:dyDescent="0.4">
      <c r="A57" s="1">
        <v>8</v>
      </c>
      <c r="B57" s="3" t="s">
        <v>28</v>
      </c>
      <c r="C57" s="1" t="s">
        <v>14</v>
      </c>
      <c r="D57" s="2">
        <v>0.375</v>
      </c>
      <c r="E57" s="2">
        <v>0.75</v>
      </c>
      <c r="F57" s="40">
        <f t="shared" si="8"/>
        <v>0.375</v>
      </c>
      <c r="G57" s="13"/>
      <c r="H57" s="49">
        <f t="shared" si="9"/>
        <v>9</v>
      </c>
    </row>
    <row r="58" spans="1:13" x14ac:dyDescent="0.4">
      <c r="A58" s="3">
        <v>9</v>
      </c>
      <c r="B58" s="3" t="s">
        <v>28</v>
      </c>
      <c r="C58" s="1" t="s">
        <v>16</v>
      </c>
      <c r="D58" s="2">
        <v>0.375</v>
      </c>
      <c r="E58" s="2">
        <v>0.75</v>
      </c>
      <c r="F58" s="40">
        <f t="shared" si="8"/>
        <v>0.375</v>
      </c>
      <c r="G58" s="24"/>
      <c r="H58" s="49">
        <f t="shared" si="9"/>
        <v>9</v>
      </c>
    </row>
    <row r="59" spans="1:13" x14ac:dyDescent="0.4">
      <c r="A59" s="3">
        <v>10</v>
      </c>
      <c r="B59" s="3" t="s">
        <v>28</v>
      </c>
      <c r="C59" s="1" t="s">
        <v>10</v>
      </c>
      <c r="D59" s="4">
        <v>0.375</v>
      </c>
      <c r="E59" s="4">
        <v>0.75</v>
      </c>
      <c r="F59" s="40">
        <f t="shared" si="8"/>
        <v>0.375</v>
      </c>
      <c r="G59" s="14"/>
      <c r="H59" s="49">
        <f t="shared" si="9"/>
        <v>9</v>
      </c>
    </row>
    <row r="60" spans="1:13" ht="19.2" x14ac:dyDescent="0.4">
      <c r="A60" s="3">
        <v>11</v>
      </c>
      <c r="B60" s="3" t="s">
        <v>28</v>
      </c>
      <c r="C60" s="1" t="s">
        <v>1</v>
      </c>
      <c r="D60" s="4">
        <v>0.375</v>
      </c>
      <c r="E60" s="4">
        <v>0.75</v>
      </c>
      <c r="F60" s="40">
        <f t="shared" si="8"/>
        <v>0.375</v>
      </c>
      <c r="G60" s="25"/>
      <c r="H60" s="49">
        <f t="shared" si="9"/>
        <v>9</v>
      </c>
    </row>
    <row r="61" spans="1:13" ht="19.2" x14ac:dyDescent="0.4">
      <c r="A61" s="10"/>
      <c r="B61" s="5"/>
      <c r="C61" s="6">
        <v>11</v>
      </c>
      <c r="D61" s="9"/>
      <c r="E61" s="9"/>
      <c r="F61" s="9"/>
      <c r="G61" s="22"/>
      <c r="H61" s="13"/>
    </row>
    <row r="62" spans="1:13" s="7" customFormat="1" x14ac:dyDescent="0.4">
      <c r="A62" s="3">
        <v>1</v>
      </c>
      <c r="B62" s="3" t="s">
        <v>32</v>
      </c>
      <c r="C62" s="3" t="s">
        <v>12</v>
      </c>
      <c r="D62" s="4">
        <v>0.375</v>
      </c>
      <c r="E62" s="4">
        <v>0.75</v>
      </c>
      <c r="F62" s="40">
        <f t="shared" ref="F62:F72" si="10">E62-D62</f>
        <v>0.375</v>
      </c>
      <c r="G62" s="3"/>
      <c r="H62" s="49">
        <f t="shared" ref="H62:H72" si="11">HOUR(F62)+MINUTE(F62)/60</f>
        <v>9</v>
      </c>
      <c r="I62"/>
      <c r="J62" s="11"/>
      <c r="K62" s="11"/>
      <c r="L62" s="11"/>
      <c r="M62" s="11"/>
    </row>
    <row r="63" spans="1:13" x14ac:dyDescent="0.4">
      <c r="A63" s="1">
        <v>2</v>
      </c>
      <c r="B63" s="3" t="s">
        <v>32</v>
      </c>
      <c r="C63" s="1" t="s">
        <v>3</v>
      </c>
      <c r="D63" s="2">
        <v>0.375</v>
      </c>
      <c r="E63" s="2">
        <v>0.75</v>
      </c>
      <c r="F63" s="40">
        <f t="shared" si="10"/>
        <v>0.375</v>
      </c>
      <c r="G63" s="1"/>
      <c r="H63" s="49">
        <f t="shared" si="11"/>
        <v>9</v>
      </c>
      <c r="J63" s="11"/>
      <c r="K63" s="11"/>
      <c r="L63" s="11"/>
      <c r="M63" s="11"/>
    </row>
    <row r="64" spans="1:13" x14ac:dyDescent="0.4">
      <c r="A64" s="1">
        <v>3</v>
      </c>
      <c r="B64" s="3" t="s">
        <v>32</v>
      </c>
      <c r="C64" s="1" t="s">
        <v>7</v>
      </c>
      <c r="D64" s="2">
        <v>0.375</v>
      </c>
      <c r="E64" s="2">
        <v>0.75</v>
      </c>
      <c r="F64" s="40">
        <f t="shared" si="10"/>
        <v>0.375</v>
      </c>
      <c r="G64" s="13"/>
      <c r="H64" s="49">
        <f t="shared" si="11"/>
        <v>9</v>
      </c>
      <c r="I64" s="11"/>
      <c r="J64" s="11"/>
      <c r="K64" s="11"/>
      <c r="L64" s="11"/>
      <c r="M64" s="11"/>
    </row>
    <row r="65" spans="1:13" x14ac:dyDescent="0.4">
      <c r="A65" s="1">
        <v>4</v>
      </c>
      <c r="B65" s="3" t="s">
        <v>32</v>
      </c>
      <c r="C65" s="1" t="s">
        <v>2</v>
      </c>
      <c r="D65" s="2">
        <v>0.375</v>
      </c>
      <c r="E65" s="2">
        <v>0.75</v>
      </c>
      <c r="F65" s="40">
        <f t="shared" si="10"/>
        <v>0.375</v>
      </c>
      <c r="G65" s="13"/>
      <c r="H65" s="49">
        <f t="shared" si="11"/>
        <v>9</v>
      </c>
      <c r="J65" s="11"/>
      <c r="K65" s="11"/>
      <c r="L65" s="11"/>
      <c r="M65" s="11"/>
    </row>
    <row r="66" spans="1:13" s="15" customFormat="1" x14ac:dyDescent="0.4">
      <c r="A66" s="1">
        <v>5</v>
      </c>
      <c r="B66" s="3" t="s">
        <v>32</v>
      </c>
      <c r="C66" s="1" t="s">
        <v>15</v>
      </c>
      <c r="D66" s="2">
        <v>0.375</v>
      </c>
      <c r="E66" s="2">
        <v>0.75</v>
      </c>
      <c r="F66" s="40">
        <f t="shared" si="10"/>
        <v>0.375</v>
      </c>
      <c r="G66" s="13"/>
      <c r="H66" s="49">
        <f t="shared" si="11"/>
        <v>9</v>
      </c>
      <c r="I66"/>
      <c r="J66" s="11"/>
    </row>
    <row r="67" spans="1:13" x14ac:dyDescent="0.4">
      <c r="A67" s="1">
        <v>6</v>
      </c>
      <c r="B67" s="3" t="s">
        <v>32</v>
      </c>
      <c r="C67" s="1" t="s">
        <v>6</v>
      </c>
      <c r="D67" s="2">
        <v>0.375</v>
      </c>
      <c r="E67" s="2">
        <v>0.75</v>
      </c>
      <c r="F67" s="40">
        <f t="shared" si="10"/>
        <v>0.375</v>
      </c>
      <c r="G67" s="13"/>
      <c r="H67" s="49">
        <f t="shared" si="11"/>
        <v>9</v>
      </c>
      <c r="J67" s="11"/>
    </row>
    <row r="68" spans="1:13" x14ac:dyDescent="0.4">
      <c r="A68" s="1">
        <v>7</v>
      </c>
      <c r="B68" s="3" t="s">
        <v>32</v>
      </c>
      <c r="C68" s="1" t="s">
        <v>16</v>
      </c>
      <c r="D68" s="2">
        <v>0.375</v>
      </c>
      <c r="E68" s="2">
        <v>0.75</v>
      </c>
      <c r="F68" s="40">
        <f t="shared" si="10"/>
        <v>0.375</v>
      </c>
      <c r="G68" s="13"/>
      <c r="H68" s="49">
        <f t="shared" si="11"/>
        <v>9</v>
      </c>
      <c r="I68" s="11"/>
      <c r="J68" s="11"/>
    </row>
    <row r="69" spans="1:13" x14ac:dyDescent="0.4">
      <c r="A69" s="1">
        <v>8</v>
      </c>
      <c r="B69" s="3" t="s">
        <v>32</v>
      </c>
      <c r="C69" s="1" t="s">
        <v>14</v>
      </c>
      <c r="D69" s="2">
        <v>0.375</v>
      </c>
      <c r="E69" s="2">
        <v>0.75</v>
      </c>
      <c r="F69" s="40">
        <f t="shared" si="10"/>
        <v>0.375</v>
      </c>
      <c r="G69" s="13"/>
      <c r="H69" s="49">
        <f t="shared" si="11"/>
        <v>9</v>
      </c>
    </row>
    <row r="70" spans="1:13" x14ac:dyDescent="0.4">
      <c r="A70" s="3">
        <v>9</v>
      </c>
      <c r="B70" s="3" t="s">
        <v>32</v>
      </c>
      <c r="C70" s="1" t="s">
        <v>4</v>
      </c>
      <c r="D70" s="4">
        <v>0.375</v>
      </c>
      <c r="E70" s="4">
        <v>0.75</v>
      </c>
      <c r="F70" s="40">
        <f t="shared" si="10"/>
        <v>0.375</v>
      </c>
      <c r="G70" s="24"/>
      <c r="H70" s="49">
        <f t="shared" si="11"/>
        <v>9</v>
      </c>
    </row>
    <row r="71" spans="1:13" x14ac:dyDescent="0.4">
      <c r="A71" s="3">
        <v>10</v>
      </c>
      <c r="B71" s="3" t="s">
        <v>32</v>
      </c>
      <c r="C71" s="1" t="s">
        <v>10</v>
      </c>
      <c r="D71" s="4">
        <v>0.375</v>
      </c>
      <c r="E71" s="4">
        <v>0.75</v>
      </c>
      <c r="F71" s="40">
        <f t="shared" si="10"/>
        <v>0.375</v>
      </c>
      <c r="G71" s="24"/>
      <c r="H71" s="49">
        <f t="shared" si="11"/>
        <v>9</v>
      </c>
    </row>
    <row r="72" spans="1:13" ht="19.2" x14ac:dyDescent="0.4">
      <c r="A72" s="3">
        <v>11</v>
      </c>
      <c r="B72" s="3" t="s">
        <v>32</v>
      </c>
      <c r="C72" s="1" t="s">
        <v>11</v>
      </c>
      <c r="D72" s="4">
        <v>0.375</v>
      </c>
      <c r="E72" s="4">
        <v>0.75</v>
      </c>
      <c r="F72" s="40">
        <f t="shared" si="10"/>
        <v>0.375</v>
      </c>
      <c r="G72" s="25"/>
      <c r="H72" s="49">
        <f t="shared" si="11"/>
        <v>9</v>
      </c>
    </row>
    <row r="73" spans="1:13" ht="19.2" x14ac:dyDescent="0.4">
      <c r="A73" s="10"/>
      <c r="B73" s="5"/>
      <c r="C73" s="6">
        <v>11</v>
      </c>
      <c r="D73" s="9"/>
      <c r="E73" s="9"/>
      <c r="F73" s="9"/>
      <c r="G73" s="22"/>
      <c r="H73" s="13"/>
    </row>
    <row r="74" spans="1:13" x14ac:dyDescent="0.4">
      <c r="A74" s="16"/>
      <c r="B74" s="17"/>
      <c r="C74" s="16"/>
      <c r="D74" s="18"/>
      <c r="E74" s="18"/>
      <c r="F74" s="19"/>
      <c r="G74" s="19"/>
      <c r="H74" s="19"/>
    </row>
    <row r="75" spans="1:13" x14ac:dyDescent="0.4">
      <c r="A75" s="16"/>
      <c r="B75" s="17"/>
      <c r="C75" s="16"/>
      <c r="D75" s="18"/>
      <c r="E75" s="18"/>
      <c r="F75" s="19"/>
      <c r="G75" s="19"/>
      <c r="H75" s="19"/>
    </row>
    <row r="76" spans="1:13" x14ac:dyDescent="0.4">
      <c r="A76" s="16"/>
      <c r="B76" s="17"/>
      <c r="C76" s="16"/>
      <c r="D76" s="18"/>
      <c r="E76" s="18"/>
      <c r="F76" s="19"/>
      <c r="G76" s="19"/>
      <c r="H76" s="19"/>
    </row>
    <row r="77" spans="1:13" x14ac:dyDescent="0.4">
      <c r="A77" s="16"/>
      <c r="B77" s="17"/>
      <c r="C77" s="16"/>
      <c r="D77" s="18"/>
      <c r="E77" s="18"/>
      <c r="F77" s="19"/>
      <c r="G77" s="19"/>
      <c r="H77" s="19"/>
    </row>
    <row r="78" spans="1:13" x14ac:dyDescent="0.4">
      <c r="A78" s="16"/>
      <c r="B78" s="17"/>
      <c r="C78" s="16"/>
      <c r="D78" s="18"/>
      <c r="E78" s="18"/>
      <c r="F78" s="19"/>
      <c r="G78" s="19"/>
      <c r="H78" s="19"/>
    </row>
    <row r="79" spans="1:13" x14ac:dyDescent="0.4">
      <c r="A79" s="16"/>
      <c r="B79" s="17"/>
      <c r="C79" s="16"/>
      <c r="D79" s="18"/>
      <c r="E79" s="18"/>
      <c r="F79" s="19"/>
      <c r="G79" s="19"/>
      <c r="H79" s="19"/>
    </row>
    <row r="80" spans="1:13" ht="19.2" x14ac:dyDescent="0.4">
      <c r="A80" s="11"/>
      <c r="B80" s="11"/>
      <c r="C80" s="20"/>
      <c r="D80" s="11"/>
      <c r="E80" s="11"/>
      <c r="F80" s="17"/>
      <c r="G80" s="17"/>
      <c r="H80" s="17"/>
    </row>
    <row r="81" spans="1:8" x14ac:dyDescent="0.4">
      <c r="A81" s="11"/>
      <c r="B81" s="11"/>
      <c r="C81" s="11"/>
      <c r="D81" s="11"/>
      <c r="E81" s="11"/>
      <c r="F81" s="11"/>
      <c r="G81" s="11"/>
      <c r="H81" s="11"/>
    </row>
  </sheetData>
  <phoneticPr fontId="6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8"/>
  <sheetViews>
    <sheetView zoomScaleNormal="100" workbookViewId="0">
      <selection activeCell="A2" sqref="A2"/>
    </sheetView>
  </sheetViews>
  <sheetFormatPr defaultColWidth="11.19921875" defaultRowHeight="17.399999999999999" x14ac:dyDescent="0.4"/>
  <sheetData>
    <row r="1" spans="1:1" x14ac:dyDescent="0.4">
      <c r="A1" s="29" t="s">
        <v>17</v>
      </c>
    </row>
    <row r="2" spans="1:1" ht="142.05000000000001" customHeight="1" x14ac:dyDescent="0.4">
      <c r="A2" s="29"/>
    </row>
    <row r="3" spans="1:1" ht="142.05000000000001" customHeight="1" x14ac:dyDescent="0.4"/>
    <row r="4" spans="1:1" ht="142.05000000000001" customHeight="1" x14ac:dyDescent="0.4"/>
    <row r="5" spans="1:1" ht="142.05000000000001" customHeight="1" x14ac:dyDescent="0.4"/>
    <row r="6" spans="1:1" ht="142.05000000000001" customHeight="1" x14ac:dyDescent="0.4"/>
    <row r="7" spans="1:1" ht="142.05000000000001" customHeight="1" x14ac:dyDescent="0.4"/>
    <row r="8" spans="1:1" ht="142.05000000000001" customHeight="1" x14ac:dyDescent="0.4"/>
  </sheetData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 1주차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cp:revision>11</cp:revision>
  <dcterms:created xsi:type="dcterms:W3CDTF">2020-05-19T05:47:56Z</dcterms:created>
  <dcterms:modified xsi:type="dcterms:W3CDTF">2021-01-15T02:29:57Z</dcterms:modified>
  <cp:version>0906.0100.01</cp:version>
</cp:coreProperties>
</file>