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lukasz/Downloads/"/>
    </mc:Choice>
  </mc:AlternateContent>
  <xr:revisionPtr revIDLastSave="0" documentId="8_{AAB0C135-17E3-6943-AD1C-4941D17E3564}" xr6:coauthVersionLast="47" xr6:coauthVersionMax="47" xr10:uidLastSave="{00000000-0000-0000-0000-000000000000}"/>
  <bookViews>
    <workbookView xWindow="0" yWindow="500" windowWidth="28800" windowHeight="16420" activeTab="1" xr2:uid="{00000000-000D-0000-FFFF-FFFF00000000}"/>
  </bookViews>
  <sheets>
    <sheet name="Summary" sheetId="1" r:id="rId1"/>
    <sheet name="AI" sheetId="2" r:id="rId2"/>
    <sheet name="Biotech" sheetId="3" r:id="rId3"/>
    <sheet name="Semicon" sheetId="4" r:id="rId4"/>
    <sheet name="Space" sheetId="5" r:id="rId5"/>
    <sheet name="Quantum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GtGF3N/URrCbXGGF1m5K90Ebkc/820/j7ZbM9nrP8Bw="/>
    </ext>
  </extLst>
</workbook>
</file>

<file path=xl/calcChain.xml><?xml version="1.0" encoding="utf-8"?>
<calcChain xmlns="http://schemas.openxmlformats.org/spreadsheetml/2006/main">
  <c r="F27" i="1" l="1" a="1"/>
  <c r="F27" i="1" s="1"/>
  <c r="E27" i="1" a="1"/>
  <c r="E27" i="1" s="1"/>
  <c r="D27" i="1" a="1"/>
  <c r="D27" i="1" s="1"/>
  <c r="C27" i="1" a="1"/>
  <c r="C27" i="1" s="1"/>
  <c r="B27" i="1" a="1"/>
  <c r="B27" i="1" s="1"/>
  <c r="G27" i="1" s="1"/>
  <c r="F26" i="1" a="1"/>
  <c r="F26" i="1" s="1"/>
  <c r="E26" i="1" a="1"/>
  <c r="E26" i="1" s="1"/>
  <c r="D26" i="1" a="1"/>
  <c r="D26" i="1" s="1"/>
  <c r="C26" i="1" a="1"/>
  <c r="C26" i="1" s="1"/>
  <c r="B26" i="1" a="1"/>
  <c r="B26" i="1" s="1"/>
  <c r="F25" i="1" a="1"/>
  <c r="F25" i="1" s="1"/>
  <c r="E25" i="1" a="1"/>
  <c r="E25" i="1" s="1"/>
  <c r="D25" i="1" a="1"/>
  <c r="D25" i="1" s="1"/>
  <c r="C25" i="1" a="1"/>
  <c r="C25" i="1" s="1"/>
  <c r="B25" i="1" a="1"/>
  <c r="B25" i="1" s="1"/>
  <c r="F24" i="1" a="1"/>
  <c r="F24" i="1" s="1"/>
  <c r="E24" i="1" a="1"/>
  <c r="E24" i="1" s="1"/>
  <c r="D24" i="1" a="1"/>
  <c r="D24" i="1" s="1"/>
  <c r="C24" i="1" a="1"/>
  <c r="C24" i="1" s="1"/>
  <c r="B24" i="1" a="1"/>
  <c r="B24" i="1" s="1"/>
  <c r="G24" i="1" s="1"/>
  <c r="F23" i="1" a="1"/>
  <c r="F23" i="1" s="1"/>
  <c r="E23" i="1" a="1"/>
  <c r="E23" i="1" s="1"/>
  <c r="D23" i="1" a="1"/>
  <c r="D23" i="1" s="1"/>
  <c r="C23" i="1" a="1"/>
  <c r="C23" i="1" s="1"/>
  <c r="B23" i="1" a="1"/>
  <c r="B23" i="1" s="1"/>
  <c r="F22" i="1" a="1"/>
  <c r="F22" i="1" s="1"/>
  <c r="E22" i="1" a="1"/>
  <c r="E22" i="1" s="1"/>
  <c r="D22" i="1" a="1"/>
  <c r="D22" i="1" s="1"/>
  <c r="C22" i="1" a="1"/>
  <c r="C22" i="1" s="1"/>
  <c r="B22" i="1" a="1"/>
  <c r="B22" i="1" s="1"/>
  <c r="F21" i="1" a="1"/>
  <c r="F21" i="1" s="1"/>
  <c r="E21" i="1" a="1"/>
  <c r="E21" i="1" s="1"/>
  <c r="D21" i="1" a="1"/>
  <c r="D21" i="1" s="1"/>
  <c r="C21" i="1" a="1"/>
  <c r="C21" i="1" s="1"/>
  <c r="B21" i="1" a="1"/>
  <c r="B21" i="1" s="1"/>
  <c r="F20" i="1" a="1"/>
  <c r="F20" i="1" s="1"/>
  <c r="E20" i="1" a="1"/>
  <c r="E20" i="1"/>
  <c r="D20" i="1" a="1"/>
  <c r="D20" i="1" s="1"/>
  <c r="C20" i="1" a="1"/>
  <c r="C20" i="1" s="1"/>
  <c r="B20" i="1" a="1"/>
  <c r="B20" i="1" s="1"/>
  <c r="F19" i="1" a="1"/>
  <c r="F19" i="1" s="1"/>
  <c r="E19" i="1" a="1"/>
  <c r="E19" i="1" s="1"/>
  <c r="D19" i="1" a="1"/>
  <c r="D19" i="1" s="1"/>
  <c r="C19" i="1" a="1"/>
  <c r="C19" i="1" s="1"/>
  <c r="B19" i="1" a="1"/>
  <c r="B19" i="1" s="1"/>
  <c r="G19" i="1" s="1"/>
  <c r="F18" i="1" a="1"/>
  <c r="F18" i="1" s="1"/>
  <c r="E18" i="1" a="1"/>
  <c r="E18" i="1" s="1"/>
  <c r="D18" i="1" a="1"/>
  <c r="D18" i="1"/>
  <c r="C18" i="1" a="1"/>
  <c r="C18" i="1" s="1"/>
  <c r="B18" i="1" a="1"/>
  <c r="B18" i="1" s="1"/>
  <c r="G18" i="1" s="1"/>
  <c r="F17" i="1" a="1"/>
  <c r="F17" i="1" s="1"/>
  <c r="E17" i="1" a="1"/>
  <c r="E17" i="1" s="1"/>
  <c r="D17" i="1" a="1"/>
  <c r="D17" i="1" s="1"/>
  <c r="C17" i="1" a="1"/>
  <c r="C17" i="1" s="1"/>
  <c r="B17" i="1" a="1"/>
  <c r="B17" i="1" s="1"/>
  <c r="G17" i="1" s="1"/>
  <c r="F16" i="1" a="1"/>
  <c r="F16" i="1" s="1"/>
  <c r="E16" i="1" a="1"/>
  <c r="E16" i="1"/>
  <c r="D16" i="1" a="1"/>
  <c r="D16" i="1" s="1"/>
  <c r="C16" i="1" a="1"/>
  <c r="C16" i="1" s="1"/>
  <c r="B16" i="1" a="1"/>
  <c r="B16" i="1" s="1"/>
  <c r="G16" i="1" s="1"/>
  <c r="F15" i="1" a="1"/>
  <c r="F15" i="1" s="1"/>
  <c r="E15" i="1" a="1"/>
  <c r="E15" i="1" s="1"/>
  <c r="D15" i="1" a="1"/>
  <c r="D15" i="1" s="1"/>
  <c r="C15" i="1" a="1"/>
  <c r="C15" i="1" s="1"/>
  <c r="B15" i="1" a="1"/>
  <c r="B15" i="1" s="1"/>
  <c r="F14" i="1" a="1"/>
  <c r="F14" i="1" s="1"/>
  <c r="E14" i="1" a="1"/>
  <c r="E14" i="1" s="1"/>
  <c r="D14" i="1" a="1"/>
  <c r="D14" i="1" s="1"/>
  <c r="C14" i="1" a="1"/>
  <c r="C14" i="1" s="1"/>
  <c r="B14" i="1" a="1"/>
  <c r="B14" i="1" s="1"/>
  <c r="G14" i="1" s="1"/>
  <c r="F13" i="1" a="1"/>
  <c r="F13" i="1" s="1"/>
  <c r="E13" i="1" a="1"/>
  <c r="E13" i="1" s="1"/>
  <c r="D13" i="1" a="1"/>
  <c r="D13" i="1"/>
  <c r="C13" i="1" a="1"/>
  <c r="C13" i="1" s="1"/>
  <c r="B13" i="1" a="1"/>
  <c r="B13" i="1" s="1"/>
  <c r="F12" i="1" a="1"/>
  <c r="F12" i="1" s="1"/>
  <c r="E12" i="1" a="1"/>
  <c r="E12" i="1" s="1"/>
  <c r="D12" i="1" a="1"/>
  <c r="D12" i="1" s="1"/>
  <c r="C12" i="1" a="1"/>
  <c r="C12" i="1" s="1"/>
  <c r="B12" i="1" a="1"/>
  <c r="B12" i="1" s="1"/>
  <c r="F11" i="1" a="1"/>
  <c r="F11" i="1" s="1"/>
  <c r="E11" i="1" a="1"/>
  <c r="E11" i="1" s="1"/>
  <c r="D11" i="1" a="1"/>
  <c r="D11" i="1" s="1"/>
  <c r="C11" i="1" a="1"/>
  <c r="C11" i="1" s="1"/>
  <c r="B11" i="1" a="1"/>
  <c r="B11" i="1" s="1"/>
  <c r="F10" i="1" a="1"/>
  <c r="F10" i="1"/>
  <c r="E10" i="1" a="1"/>
  <c r="E10" i="1" s="1"/>
  <c r="D10" i="1" a="1"/>
  <c r="D10" i="1" s="1"/>
  <c r="C10" i="1" a="1"/>
  <c r="C10" i="1" s="1"/>
  <c r="B10" i="1" a="1"/>
  <c r="B10" i="1" s="1"/>
  <c r="G10" i="1" s="1"/>
  <c r="F9" i="1" a="1"/>
  <c r="F9" i="1" s="1"/>
  <c r="E9" i="1" a="1"/>
  <c r="E9" i="1" s="1"/>
  <c r="D9" i="1" a="1"/>
  <c r="D9" i="1" s="1"/>
  <c r="C9" i="1" a="1"/>
  <c r="C9" i="1" s="1"/>
  <c r="B9" i="1" a="1"/>
  <c r="B9" i="1" s="1"/>
  <c r="G9" i="1" s="1"/>
  <c r="F8" i="1" a="1"/>
  <c r="F8" i="1"/>
  <c r="E8" i="1" a="1"/>
  <c r="E8" i="1" s="1"/>
  <c r="D8" i="1" a="1"/>
  <c r="D8" i="1" s="1"/>
  <c r="C8" i="1" a="1"/>
  <c r="C8" i="1" s="1"/>
  <c r="B8" i="1" a="1"/>
  <c r="B8" i="1" s="1"/>
  <c r="F7" i="1" a="1"/>
  <c r="F7" i="1" s="1"/>
  <c r="E7" i="1" a="1"/>
  <c r="E7" i="1" s="1"/>
  <c r="D7" i="1" a="1"/>
  <c r="D7" i="1" s="1"/>
  <c r="C7" i="1" a="1"/>
  <c r="C7" i="1" s="1"/>
  <c r="B7" i="1" a="1"/>
  <c r="B7" i="1" s="1"/>
  <c r="G7" i="1" s="1"/>
  <c r="F6" i="1" a="1"/>
  <c r="F6" i="1" s="1"/>
  <c r="E6" i="1" a="1"/>
  <c r="E6" i="1" s="1"/>
  <c r="D6" i="1" a="1"/>
  <c r="D6" i="1" s="1"/>
  <c r="C6" i="1" a="1"/>
  <c r="C6" i="1" s="1"/>
  <c r="B6" i="1" a="1"/>
  <c r="B6" i="1"/>
  <c r="G6" i="1" s="1"/>
  <c r="F5" i="1" a="1"/>
  <c r="F5" i="1" s="1"/>
  <c r="E5" i="1" a="1"/>
  <c r="E5" i="1" s="1"/>
  <c r="D5" i="1" a="1"/>
  <c r="D5" i="1" s="1"/>
  <c r="C5" i="1" a="1"/>
  <c r="C5" i="1" s="1"/>
  <c r="B5" i="1" a="1"/>
  <c r="B5" i="1" s="1"/>
  <c r="F4" i="1" a="1"/>
  <c r="F4" i="1" s="1"/>
  <c r="E4" i="1" a="1"/>
  <c r="E4" i="1" s="1"/>
  <c r="D4" i="1" a="1"/>
  <c r="D4" i="1" s="1"/>
  <c r="C4" i="1" a="1"/>
  <c r="C4" i="1"/>
  <c r="B4" i="1" a="1"/>
  <c r="B4" i="1" s="1"/>
  <c r="F3" i="1" a="1"/>
  <c r="F3" i="1" s="1"/>
  <c r="E3" i="1" a="1"/>
  <c r="E3" i="1" s="1"/>
  <c r="D3" i="1" a="1"/>
  <c r="D3" i="1" s="1"/>
  <c r="C3" i="1" a="1"/>
  <c r="C3" i="1" s="1"/>
  <c r="B3" i="1" a="1"/>
  <c r="B3" i="1" s="1"/>
  <c r="F2" i="1" a="1"/>
  <c r="F2" i="1" s="1"/>
  <c r="E2" i="1" a="1"/>
  <c r="E2" i="1" s="1"/>
  <c r="D2" i="1" a="1"/>
  <c r="D2" i="1" s="1"/>
  <c r="C2" i="1" a="1"/>
  <c r="C2" i="1" s="1"/>
  <c r="B2" i="1" a="1"/>
  <c r="B2" i="1" s="1"/>
  <c r="G26" i="1" l="1"/>
  <c r="G2" i="1"/>
  <c r="G15" i="1"/>
  <c r="G25" i="1"/>
  <c r="G5" i="1"/>
  <c r="G3" i="1"/>
  <c r="G12" i="1"/>
  <c r="G13" i="1"/>
  <c r="G22" i="1"/>
  <c r="G4" i="1"/>
  <c r="G23" i="1"/>
  <c r="G8" i="1"/>
  <c r="G11" i="1"/>
  <c r="G20" i="1"/>
  <c r="G21" i="1"/>
</calcChain>
</file>

<file path=xl/sharedStrings.xml><?xml version="1.0" encoding="utf-8"?>
<sst xmlns="http://schemas.openxmlformats.org/spreadsheetml/2006/main" count="213" uniqueCount="62">
  <si>
    <t>AI</t>
  </si>
  <si>
    <t>Biotech</t>
  </si>
  <si>
    <t>Semiconductors</t>
  </si>
  <si>
    <t>Space</t>
  </si>
  <si>
    <t>Quantum</t>
  </si>
  <si>
    <t>Total</t>
  </si>
  <si>
    <t>Australia</t>
  </si>
  <si>
    <t>Brazil</t>
  </si>
  <si>
    <t>Canada</t>
  </si>
  <si>
    <t>China</t>
  </si>
  <si>
    <t>France</t>
  </si>
  <si>
    <t>Germany</t>
  </si>
  <si>
    <t>India</t>
  </si>
  <si>
    <t>Iran</t>
  </si>
  <si>
    <t>Israel</t>
  </si>
  <si>
    <t>Italy</t>
  </si>
  <si>
    <t>Japan</t>
  </si>
  <si>
    <t>Netherlands</t>
  </si>
  <si>
    <t>New Zealand</t>
  </si>
  <si>
    <t>Russia</t>
  </si>
  <si>
    <t>Saudi Arabia</t>
  </si>
  <si>
    <t>Singapore</t>
  </si>
  <si>
    <t>Spain</t>
  </si>
  <si>
    <t>Taiwan</t>
  </si>
  <si>
    <t>Turkey</t>
  </si>
  <si>
    <t>Ukraine</t>
  </si>
  <si>
    <t>United Kingdom</t>
  </si>
  <si>
    <t>United States</t>
  </si>
  <si>
    <t>European powers</t>
  </si>
  <si>
    <t>Country</t>
  </si>
  <si>
    <t>Raw Index Score</t>
  </si>
  <si>
    <t>Economic Resources</t>
  </si>
  <si>
    <t>Human Capital</t>
  </si>
  <si>
    <t>Global Player</t>
  </si>
  <si>
    <t>Regulatory</t>
  </si>
  <si>
    <t>Computing Power</t>
  </si>
  <si>
    <t>Algorithms</t>
  </si>
  <si>
    <t>Data</t>
  </si>
  <si>
    <t>Accuracy of Top Models</t>
  </si>
  <si>
    <t>Raw Score</t>
  </si>
  <si>
    <t>Security</t>
  </si>
  <si>
    <t>Agricultural Technology</t>
  </si>
  <si>
    <t>Vaccine Research</t>
  </si>
  <si>
    <t>Pharmaceutical Production</t>
  </si>
  <si>
    <t>Genetic Engineering</t>
  </si>
  <si>
    <t>Raw Materials and Wafers</t>
  </si>
  <si>
    <t>Chip Design and Tools</t>
  </si>
  <si>
    <t>Manufacturing</t>
  </si>
  <si>
    <t>Equipment</t>
  </si>
  <si>
    <t>Assembly and Testing (OSAT)</t>
  </si>
  <si>
    <t>Domestic Launch Capability</t>
  </si>
  <si>
    <t>Science and Exploration</t>
  </si>
  <si>
    <t>PNT</t>
  </si>
  <si>
    <t>Telecommunications</t>
  </si>
  <si>
    <t>Remote Sensing</t>
  </si>
  <si>
    <t>Policy Environment</t>
  </si>
  <si>
    <t>Quantum Sensing</t>
  </si>
  <si>
    <t>Quantum Communications</t>
  </si>
  <si>
    <t>Quantum Computing</t>
  </si>
  <si>
    <t>North Korea</t>
  </si>
  <si>
    <t>South Korea</t>
  </si>
  <si>
    <t>U.A.E.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</si>
</sst>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u/>
      <sz val="10"/>
      <color rgb="FF0000FF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1" fillId="0" borderId="0" xfId="0" applyNumberFormat="1" applyFont="1" applyAlignment="1">
      <alignment horizontal="right"/>
    </xf>
    <xf numFmtId="0" fontId="4" fillId="0" borderId="0" xfId="0" applyFont="1"/>
    <xf numFmtId="0" fontId="4" fillId="0" borderId="1" xfId="0" applyFont="1" applyBorder="1"/>
    <xf numFmtId="0" fontId="6" fillId="2" borderId="1" xfId="0" applyFont="1" applyFill="1" applyBorder="1"/>
    <xf numFmtId="0" fontId="6" fillId="0" borderId="1" xfId="0" applyFont="1" applyBorder="1"/>
    <xf numFmtId="2" fontId="4" fillId="2" borderId="1" xfId="0" applyNumberFormat="1" applyFont="1" applyFill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2" fontId="4" fillId="0" borderId="1" xfId="0" applyNumberFormat="1" applyFont="1" applyBorder="1"/>
    <xf numFmtId="0" fontId="4" fillId="0" borderId="2" xfId="0" applyFont="1" applyBorder="1"/>
    <xf numFmtId="2" fontId="6" fillId="2" borderId="2" xfId="0" applyNumberFormat="1" applyFont="1" applyFill="1" applyBorder="1" applyAlignment="1">
      <alignment horizontal="left"/>
    </xf>
    <xf numFmtId="0" fontId="6" fillId="0" borderId="2" xfId="0" applyFont="1" applyBorder="1" applyAlignment="1">
      <alignment horizontal="left"/>
    </xf>
    <xf numFmtId="2" fontId="4" fillId="2" borderId="2" xfId="0" applyNumberFormat="1" applyFont="1" applyFill="1" applyBorder="1"/>
    <xf numFmtId="2" fontId="4" fillId="0" borderId="2" xfId="0" applyNumberFormat="1" applyFont="1" applyBorder="1"/>
    <xf numFmtId="0" fontId="6" fillId="0" borderId="2" xfId="0" applyFont="1" applyBorder="1"/>
    <xf numFmtId="2" fontId="4" fillId="0" borderId="2" xfId="0" applyNumberFormat="1" applyFont="1" applyBorder="1" applyAlignment="1">
      <alignment horizontal="right"/>
    </xf>
    <xf numFmtId="2" fontId="7" fillId="0" borderId="2" xfId="0" applyNumberFormat="1" applyFont="1" applyBorder="1" applyAlignment="1">
      <alignment horizontal="right"/>
    </xf>
    <xf numFmtId="0" fontId="5" fillId="0" borderId="2" xfId="0" applyFont="1" applyBorder="1"/>
    <xf numFmtId="0" fontId="8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showGridLines="0" workbookViewId="0"/>
  </sheetViews>
  <sheetFormatPr baseColWidth="10" defaultColWidth="11.1640625" defaultRowHeight="15" customHeight="1" x14ac:dyDescent="0.2"/>
  <cols>
    <col min="1" max="1" width="12.33203125" customWidth="1"/>
    <col min="2" max="2" width="11" customWidth="1"/>
    <col min="3" max="26" width="6.33203125" customWidth="1"/>
  </cols>
  <sheetData>
    <row r="1" spans="1:7" ht="15.75" customHeight="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 x14ac:dyDescent="0.2">
      <c r="A2" s="3" t="s">
        <v>6</v>
      </c>
      <c r="B2" s="4" t="e">
        <f t="array" ref="B2">INDEX(AI!#REF!, MATCH(Summary!A2, AI!$A$2:$A$27, 0))</f>
        <v>#REF!</v>
      </c>
      <c r="C2" s="4" t="e">
        <f t="array" ref="C2">INDEX(Biotech!#REF!, MATCH(Summary!A2, Biotech!$A$2:$A$27, 0))</f>
        <v>#REF!</v>
      </c>
      <c r="D2" s="4" t="e">
        <f t="array" ref="D2">INDEX(Semicon!#REF!, MATCH(Summary!A2, Semicon!$A$2:$A$27, 0))</f>
        <v>#REF!</v>
      </c>
      <c r="E2" s="4">
        <f t="array" ref="E2">INDEX(Space!$B$2:$B$27, MATCH(Summary!A2, Space!$A$2:$A$27, 0))</f>
        <v>2.9994088380160977</v>
      </c>
      <c r="F2" s="4">
        <f t="array" ref="F2">INDEX(Quantum!$B$2:$B$27, MATCH(Summary!A2, Quantum!$A$2:$A$27, 0))</f>
        <v>2.6548024502158514</v>
      </c>
      <c r="G2" s="4" t="e">
        <f t="shared" ref="G2:G27" si="0">SUM(B2:F2)</f>
        <v>#REF!</v>
      </c>
    </row>
    <row r="3" spans="1:7" ht="15.75" customHeight="1" x14ac:dyDescent="0.2">
      <c r="A3" s="3" t="s">
        <v>7</v>
      </c>
      <c r="B3" s="4" t="e">
        <f t="array" ref="B3">INDEX(AI!#REF!, MATCH(Summary!A3, AI!$A$2:$A$27, 0))</f>
        <v>#REF!</v>
      </c>
      <c r="C3" s="4" t="e">
        <f t="array" ref="C3">INDEX(Biotech!#REF!, MATCH(Summary!A3, Biotech!$A$2:$A$27, 0))</f>
        <v>#REF!</v>
      </c>
      <c r="D3" s="4" t="e">
        <f t="array" ref="D3">INDEX(Semicon!#REF!, MATCH(Summary!A3, Semicon!$A$2:$A$27, 0))</f>
        <v>#REF!</v>
      </c>
      <c r="E3" s="4">
        <f t="array" ref="E3">INDEX(Space!$B$2:$B$27, MATCH(Summary!A3, Space!$A$2:$A$27, 0))</f>
        <v>2.0790196048301546</v>
      </c>
      <c r="F3" s="4">
        <f t="array" ref="F3">INDEX(Quantum!$B$2:$B$27, MATCH(Summary!A3, Quantum!$A$2:$A$27, 0))</f>
        <v>0.42570008238494939</v>
      </c>
      <c r="G3" s="4" t="e">
        <f t="shared" si="0"/>
        <v>#REF!</v>
      </c>
    </row>
    <row r="4" spans="1:7" ht="15.75" customHeight="1" x14ac:dyDescent="0.2">
      <c r="A4" s="3" t="s">
        <v>8</v>
      </c>
      <c r="B4" s="4" t="e">
        <f t="array" ref="B4">INDEX(AI!#REF!, MATCH(Summary!A4, AI!$A$2:$A$27, 0))</f>
        <v>#REF!</v>
      </c>
      <c r="C4" s="4" t="e">
        <f t="array" ref="C4">INDEX(Biotech!#REF!, MATCH(Summary!A4, Biotech!$A$2:$A$27, 0))</f>
        <v>#REF!</v>
      </c>
      <c r="D4" s="4" t="e">
        <f t="array" ref="D4">INDEX(Semicon!#REF!, MATCH(Summary!A4, Semicon!$A$2:$A$27, 0))</f>
        <v>#REF!</v>
      </c>
      <c r="E4" s="4">
        <f t="array" ref="E4">INDEX(Space!$B$2:$B$27, MATCH(Summary!A4, Space!$A$2:$A$27, 0))</f>
        <v>2.7054887085796175</v>
      </c>
      <c r="F4" s="4">
        <f t="array" ref="F4">INDEX(Quantum!$B$2:$B$27, MATCH(Summary!A4, Quantum!$A$2:$A$27, 0))</f>
        <v>3.9893057908025744</v>
      </c>
      <c r="G4" s="4" t="e">
        <f t="shared" si="0"/>
        <v>#REF!</v>
      </c>
    </row>
    <row r="5" spans="1:7" ht="15.75" customHeight="1" x14ac:dyDescent="0.2">
      <c r="A5" s="3" t="s">
        <v>9</v>
      </c>
      <c r="B5" s="4" t="e">
        <f t="array" ref="B5">INDEX(AI!#REF!, MATCH(Summary!A5, AI!$A$2:$A$27, 0))</f>
        <v>#REF!</v>
      </c>
      <c r="C5" s="4" t="e">
        <f t="array" ref="C5">INDEX(Biotech!#REF!, MATCH(Summary!A5, Biotech!$A$2:$A$27, 0))</f>
        <v>#REF!</v>
      </c>
      <c r="D5" s="4" t="e">
        <f t="array" ref="D5">INDEX(Semicon!#REF!, MATCH(Summary!A5, Semicon!$A$2:$A$27, 0))</f>
        <v>#REF!</v>
      </c>
      <c r="E5" s="4">
        <f t="array" ref="E5">INDEX(Space!$B$2:$B$27, MATCH(Summary!A5, Space!$A$2:$A$27, 0))</f>
        <v>4.8690444624477731</v>
      </c>
      <c r="F5" s="4">
        <f t="array" ref="F5">INDEX(Quantum!$B$2:$B$27, MATCH(Summary!A5, Quantum!$A$2:$A$27, 0))</f>
        <v>5.7965975299581549</v>
      </c>
      <c r="G5" s="4" t="e">
        <f t="shared" si="0"/>
        <v>#REF!</v>
      </c>
    </row>
    <row r="6" spans="1:7" ht="15.75" customHeight="1" x14ac:dyDescent="0.2">
      <c r="A6" s="5" t="s">
        <v>59</v>
      </c>
      <c r="B6" s="4" t="e">
        <f t="array" ref="B6">INDEX(AI!#REF!, MATCH(Summary!A6, AI!$A$2:$A$27, 0))</f>
        <v>#REF!</v>
      </c>
      <c r="C6" s="4" t="e">
        <f t="array" ref="C6">INDEX(Biotech!#REF!, MATCH(Summary!A6, Biotech!$A$2:$A$27, 0))</f>
        <v>#REF!</v>
      </c>
      <c r="D6" s="4" t="e">
        <f t="array" ref="D6">INDEX(Semicon!#REF!, MATCH(Summary!A6, Semicon!$A$2:$A$27, 0))</f>
        <v>#REF!</v>
      </c>
      <c r="E6" s="4">
        <f t="array" ref="E6">INDEX(Space!$B$2:$B$27, MATCH(Summary!A6, Space!$A$2:$A$27, 0))</f>
        <v>1.1849342303014545</v>
      </c>
      <c r="F6" s="4">
        <f t="array" ref="F6">INDEX(Quantum!$B$2:$B$27, MATCH(Summary!A6, Quantum!$A$2:$A$27, 0))</f>
        <v>0</v>
      </c>
      <c r="G6" s="4" t="e">
        <f t="shared" si="0"/>
        <v>#REF!</v>
      </c>
    </row>
    <row r="7" spans="1:7" ht="15.75" customHeight="1" x14ac:dyDescent="0.2">
      <c r="A7" s="3" t="s">
        <v>10</v>
      </c>
      <c r="B7" s="4" t="e">
        <f t="array" ref="B7">INDEX(AI!#REF!, MATCH(Summary!A7, AI!$A$2:$A$27, 0))</f>
        <v>#REF!</v>
      </c>
      <c r="C7" s="4" t="e">
        <f t="array" ref="C7">INDEX(Biotech!#REF!, MATCH(Summary!A7, Biotech!$A$2:$A$27, 0))</f>
        <v>#REF!</v>
      </c>
      <c r="D7" s="4" t="e">
        <f t="array" ref="D7">INDEX(Semicon!#REF!, MATCH(Summary!A7, Semicon!$A$2:$A$27, 0))</f>
        <v>#REF!</v>
      </c>
      <c r="E7" s="4">
        <f t="array" ref="E7">INDEX(Space!$B$2:$B$27, MATCH(Summary!A7, Space!$A$2:$A$27, 0))</f>
        <v>3.7960076568851178</v>
      </c>
      <c r="F7" s="4">
        <f t="array" ref="F7">INDEX(Quantum!$B$2:$B$27, MATCH(Summary!A7, Quantum!$A$2:$A$27, 0))</f>
        <v>4.2975253164517984</v>
      </c>
      <c r="G7" s="4" t="e">
        <f t="shared" si="0"/>
        <v>#REF!</v>
      </c>
    </row>
    <row r="8" spans="1:7" ht="15.75" customHeight="1" x14ac:dyDescent="0.2">
      <c r="A8" s="3" t="s">
        <v>11</v>
      </c>
      <c r="B8" s="4" t="e">
        <f t="array" ref="B8">INDEX(AI!#REF!, MATCH(Summary!A8, AI!$A$2:$A$27, 0))</f>
        <v>#REF!</v>
      </c>
      <c r="C8" s="4" t="e">
        <f t="array" ref="C8">INDEX(Biotech!#REF!, MATCH(Summary!A8, Biotech!$A$2:$A$27, 0))</f>
        <v>#REF!</v>
      </c>
      <c r="D8" s="4" t="e">
        <f t="array" ref="D8">INDEX(Semicon!#REF!, MATCH(Summary!A8, Semicon!$A$2:$A$27, 0))</f>
        <v>#REF!</v>
      </c>
      <c r="E8" s="4">
        <f t="array" ref="E8">INDEX(Space!$B$2:$B$27, MATCH(Summary!A8, Space!$A$2:$A$27, 0))</f>
        <v>3.694271192388491</v>
      </c>
      <c r="F8" s="4">
        <f t="array" ref="F8">INDEX(Quantum!$B$2:$B$27, MATCH(Summary!A8, Quantum!$A$2:$A$27, 0))</f>
        <v>4.3624335997537704</v>
      </c>
      <c r="G8" s="4" t="e">
        <f t="shared" si="0"/>
        <v>#REF!</v>
      </c>
    </row>
    <row r="9" spans="1:7" ht="15.75" customHeight="1" x14ac:dyDescent="0.2">
      <c r="A9" s="3" t="s">
        <v>12</v>
      </c>
      <c r="B9" s="4" t="e">
        <f t="array" ref="B9">INDEX(AI!#REF!, MATCH(Summary!A9, AI!$A$2:$A$27, 0))</f>
        <v>#REF!</v>
      </c>
      <c r="C9" s="4" t="e">
        <f t="array" ref="C9">INDEX(Biotech!#REF!, MATCH(Summary!A9, Biotech!$A$2:$A$27, 0))</f>
        <v>#REF!</v>
      </c>
      <c r="D9" s="4" t="e">
        <f t="array" ref="D9">INDEX(Semicon!#REF!, MATCH(Summary!A9, Semicon!$A$2:$A$27, 0))</f>
        <v>#REF!</v>
      </c>
      <c r="E9" s="4">
        <f t="array" ref="E9">INDEX(Space!$B$2:$B$27, MATCH(Summary!A9, Space!$A$2:$A$27, 0))</f>
        <v>3.1531434978677835</v>
      </c>
      <c r="F9" s="4">
        <f t="array" ref="F9">INDEX(Quantum!$B$2:$B$27, MATCH(Summary!A9, Quantum!$A$2:$A$27, 0))</f>
        <v>2.8547014779968918</v>
      </c>
      <c r="G9" s="4" t="e">
        <f t="shared" si="0"/>
        <v>#REF!</v>
      </c>
    </row>
    <row r="10" spans="1:7" ht="15.75" customHeight="1" x14ac:dyDescent="0.2">
      <c r="A10" s="3" t="s">
        <v>13</v>
      </c>
      <c r="B10" s="4" t="e">
        <f t="array" ref="B10">INDEX(AI!#REF!, MATCH(Summary!A10, AI!$A$2:$A$27, 0))</f>
        <v>#REF!</v>
      </c>
      <c r="C10" s="4" t="e">
        <f t="array" ref="C10">INDEX(Biotech!#REF!, MATCH(Summary!A10, Biotech!$A$2:$A$27, 0))</f>
        <v>#REF!</v>
      </c>
      <c r="D10" s="4" t="e">
        <f t="array" ref="D10">INDEX(Semicon!#REF!, MATCH(Summary!A10, Semicon!$A$2:$A$27, 0))</f>
        <v>#REF!</v>
      </c>
      <c r="E10" s="4">
        <f t="array" ref="E10">INDEX(Space!$B$2:$B$27, MATCH(Summary!A10, Space!$A$2:$A$27, 0))</f>
        <v>1.0225311672549737</v>
      </c>
      <c r="F10" s="4">
        <f t="array" ref="F10">INDEX(Quantum!$B$2:$B$27, MATCH(Summary!A10, Quantum!$A$2:$A$27, 0))</f>
        <v>0.59211487651730954</v>
      </c>
      <c r="G10" s="4" t="e">
        <f t="shared" si="0"/>
        <v>#REF!</v>
      </c>
    </row>
    <row r="11" spans="1:7" ht="15.75" customHeight="1" x14ac:dyDescent="0.2">
      <c r="A11" s="3" t="s">
        <v>14</v>
      </c>
      <c r="B11" s="4" t="e">
        <f t="array" ref="B11">INDEX(AI!#REF!, MATCH(Summary!A11, AI!$A$2:$A$27, 0))</f>
        <v>#REF!</v>
      </c>
      <c r="C11" s="4" t="e">
        <f t="array" ref="C11">INDEX(Biotech!#REF!, MATCH(Summary!A11, Biotech!$A$2:$A$27, 0))</f>
        <v>#REF!</v>
      </c>
      <c r="D11" s="4" t="e">
        <f t="array" ref="D11">INDEX(Semicon!#REF!, MATCH(Summary!A11, Semicon!$A$2:$A$27, 0))</f>
        <v>#REF!</v>
      </c>
      <c r="E11" s="4">
        <f t="array" ref="E11">INDEX(Space!$B$2:$B$27, MATCH(Summary!A11, Space!$A$2:$A$27, 0))</f>
        <v>1.5575055085200935</v>
      </c>
      <c r="F11" s="4">
        <f t="array" ref="F11">INDEX(Quantum!$B$2:$B$27, MATCH(Summary!A11, Quantum!$A$2:$A$27, 0))</f>
        <v>2.4896983960148891</v>
      </c>
      <c r="G11" s="4" t="e">
        <f t="shared" si="0"/>
        <v>#REF!</v>
      </c>
    </row>
    <row r="12" spans="1:7" ht="15.75" customHeight="1" x14ac:dyDescent="0.2">
      <c r="A12" s="3" t="s">
        <v>15</v>
      </c>
      <c r="B12" s="4" t="e">
        <f t="array" ref="B12">INDEX(AI!#REF!, MATCH(Summary!A12, AI!$A$2:$A$27, 0))</f>
        <v>#REF!</v>
      </c>
      <c r="C12" s="4" t="e">
        <f t="array" ref="C12">INDEX(Biotech!#REF!, MATCH(Summary!A12, Biotech!$A$2:$A$27, 0))</f>
        <v>#REF!</v>
      </c>
      <c r="D12" s="4" t="e">
        <f t="array" ref="D12">INDEX(Semicon!#REF!, MATCH(Summary!A12, Semicon!$A$2:$A$27, 0))</f>
        <v>#REF!</v>
      </c>
      <c r="E12" s="4">
        <f t="array" ref="E12">INDEX(Space!$B$2:$B$27, MATCH(Summary!A12, Space!$A$2:$A$27, 0))</f>
        <v>3.5086298896846473</v>
      </c>
      <c r="F12" s="4">
        <f t="array" ref="F12">INDEX(Quantum!$B$2:$B$27, MATCH(Summary!A12, Quantum!$A$2:$A$27, 0))</f>
        <v>2.0518935214274023</v>
      </c>
      <c r="G12" s="4" t="e">
        <f t="shared" si="0"/>
        <v>#REF!</v>
      </c>
    </row>
    <row r="13" spans="1:7" ht="15.75" customHeight="1" x14ac:dyDescent="0.2">
      <c r="A13" s="3" t="s">
        <v>16</v>
      </c>
      <c r="B13" s="4" t="e">
        <f t="array" ref="B13">INDEX(AI!#REF!, MATCH(Summary!A13, AI!$A$2:$A$27, 0))</f>
        <v>#REF!</v>
      </c>
      <c r="C13" s="4" t="e">
        <f t="array" ref="C13">INDEX(Biotech!#REF!, MATCH(Summary!A13, Biotech!$A$2:$A$27, 0))</f>
        <v>#REF!</v>
      </c>
      <c r="D13" s="4" t="e">
        <f t="array" ref="D13">INDEX(Semicon!#REF!, MATCH(Summary!A13, Semicon!$A$2:$A$27, 0))</f>
        <v>#REF!</v>
      </c>
      <c r="E13" s="4">
        <f t="array" ref="E13">INDEX(Space!$B$2:$B$27, MATCH(Summary!A13, Space!$A$2:$A$27, 0))</f>
        <v>3.0534849804578661</v>
      </c>
      <c r="F13" s="4">
        <f t="array" ref="F13">INDEX(Quantum!$B$2:$B$27, MATCH(Summary!A13, Quantum!$A$2:$A$27, 0))</f>
        <v>3.9306538680819614</v>
      </c>
      <c r="G13" s="4" t="e">
        <f t="shared" si="0"/>
        <v>#REF!</v>
      </c>
    </row>
    <row r="14" spans="1:7" ht="15.75" customHeight="1" x14ac:dyDescent="0.2">
      <c r="A14" s="3" t="s">
        <v>17</v>
      </c>
      <c r="B14" s="4" t="e">
        <f t="array" ref="B14">INDEX(AI!#REF!, MATCH(Summary!A14, AI!$A$2:$A$27, 0))</f>
        <v>#REF!</v>
      </c>
      <c r="C14" s="4" t="e">
        <f t="array" ref="C14">INDEX(Biotech!#REF!, MATCH(Summary!A14, Biotech!$A$2:$A$27, 0))</f>
        <v>#REF!</v>
      </c>
      <c r="D14" s="4" t="e">
        <f t="array" ref="D14">INDEX(Semicon!#REF!, MATCH(Summary!A14, Semicon!$A$2:$A$27, 0))</f>
        <v>#REF!</v>
      </c>
      <c r="E14" s="4">
        <f t="array" ref="E14">INDEX(Space!$B$2:$B$27, MATCH(Summary!A14, Space!$A$2:$A$27, 0))</f>
        <v>2.8168493100575316</v>
      </c>
      <c r="F14" s="4">
        <f t="array" ref="F14">INDEX(Quantum!$B$2:$B$27, MATCH(Summary!A14, Quantum!$A$2:$A$27, 0))</f>
        <v>3.2916302774399813</v>
      </c>
      <c r="G14" s="4" t="e">
        <f t="shared" si="0"/>
        <v>#REF!</v>
      </c>
    </row>
    <row r="15" spans="1:7" ht="15.75" customHeight="1" x14ac:dyDescent="0.2">
      <c r="A15" s="3" t="s">
        <v>18</v>
      </c>
      <c r="B15" s="4" t="e">
        <f t="array" ref="B15">INDEX(AI!#REF!, MATCH(Summary!A15, AI!$A$2:$A$27, 0))</f>
        <v>#REF!</v>
      </c>
      <c r="C15" s="4" t="e">
        <f t="array" ref="C15">INDEX(Biotech!#REF!, MATCH(Summary!A15, Biotech!$A$2:$A$27, 0))</f>
        <v>#REF!</v>
      </c>
      <c r="D15" s="4" t="e">
        <f t="array" ref="D15">INDEX(Semicon!#REF!, MATCH(Summary!A15, Semicon!$A$2:$A$27, 0))</f>
        <v>#REF!</v>
      </c>
      <c r="E15" s="4">
        <f t="array" ref="E15">INDEX(Space!$B$2:$B$27, MATCH(Summary!A15, Space!$A$2:$A$27, 0))</f>
        <v>2.4678268835654174</v>
      </c>
      <c r="F15" s="4">
        <f t="array" ref="F15">INDEX(Quantum!$B$2:$B$27, MATCH(Summary!A15, Quantum!$A$2:$A$27, 0))</f>
        <v>0.29127938568927125</v>
      </c>
      <c r="G15" s="4" t="e">
        <f t="shared" si="0"/>
        <v>#REF!</v>
      </c>
    </row>
    <row r="16" spans="1:7" ht="15.75" customHeight="1" x14ac:dyDescent="0.2">
      <c r="A16" s="3" t="s">
        <v>60</v>
      </c>
      <c r="B16" s="4" t="e">
        <f t="array" ref="B16">INDEX(AI!#REF!, MATCH(Summary!A16, AI!$A$2:$A$27, 0))</f>
        <v>#REF!</v>
      </c>
      <c r="C16" s="4" t="e">
        <f t="array" ref="C16">INDEX(Biotech!#REF!, MATCH(Summary!A16, Biotech!$A$2:$A$27, 0))</f>
        <v>#REF!</v>
      </c>
      <c r="D16" s="4" t="e">
        <f t="array" ref="D16">INDEX(Semicon!#REF!, MATCH(Summary!A16, Semicon!$A$2:$A$27, 0))</f>
        <v>#REF!</v>
      </c>
      <c r="E16" s="4">
        <f t="array" ref="E16">INDEX(Space!$B$2:$B$27, MATCH(Summary!A16, Space!$A$2:$A$27, 0))</f>
        <v>2.6031093949476141</v>
      </c>
      <c r="F16" s="4">
        <f t="array" ref="F16">INDEX(Quantum!$B$2:$B$27, MATCH(Summary!A16, Quantum!$A$2:$A$27, 0))</f>
        <v>2.7239037277916323</v>
      </c>
      <c r="G16" s="4" t="e">
        <f t="shared" si="0"/>
        <v>#REF!</v>
      </c>
    </row>
    <row r="17" spans="1:7" ht="15.75" customHeight="1" x14ac:dyDescent="0.2">
      <c r="A17" s="3" t="s">
        <v>19</v>
      </c>
      <c r="B17" s="4" t="e">
        <f t="array" ref="B17">INDEX(AI!#REF!, MATCH(Summary!A17, AI!$A$2:$A$27, 0))</f>
        <v>#REF!</v>
      </c>
      <c r="C17" s="4" t="e">
        <f t="array" ref="C17">INDEX(Biotech!#REF!, MATCH(Summary!A17, Biotech!$A$2:$A$27, 0))</f>
        <v>#REF!</v>
      </c>
      <c r="D17" s="4" t="e">
        <f t="array" ref="D17">INDEX(Semicon!#REF!, MATCH(Summary!A17, Semicon!$A$2:$A$27, 0))</f>
        <v>#REF!</v>
      </c>
      <c r="E17" s="4">
        <f t="array" ref="E17">INDEX(Space!$B$2:$B$27, MATCH(Summary!A17, Space!$A$2:$A$27, 0))</f>
        <v>4.6346147953313919</v>
      </c>
      <c r="F17" s="4">
        <f t="array" ref="F17">INDEX(Quantum!$B$2:$B$27, MATCH(Summary!A17, Quantum!$A$2:$A$27, 0))</f>
        <v>2.2917049147677435</v>
      </c>
      <c r="G17" s="4" t="e">
        <f t="shared" si="0"/>
        <v>#REF!</v>
      </c>
    </row>
    <row r="18" spans="1:7" ht="15.75" customHeight="1" x14ac:dyDescent="0.2">
      <c r="A18" s="3" t="s">
        <v>20</v>
      </c>
      <c r="B18" s="4" t="e">
        <f t="array" ref="B18">INDEX(AI!#REF!, MATCH(Summary!A18, AI!$A$2:$A$27, 0))</f>
        <v>#REF!</v>
      </c>
      <c r="C18" s="4" t="e">
        <f t="array" ref="C18">INDEX(Biotech!#REF!, MATCH(Summary!A18, Biotech!$A$2:$A$27, 0))</f>
        <v>#REF!</v>
      </c>
      <c r="D18" s="4" t="e">
        <f t="array" ref="D18">INDEX(Semicon!#REF!, MATCH(Summary!A18, Semicon!$A$2:$A$27, 0))</f>
        <v>#REF!</v>
      </c>
      <c r="E18" s="4">
        <f t="array" ref="E18">INDEX(Space!$B$2:$B$27, MATCH(Summary!A18, Space!$A$2:$A$27, 0))</f>
        <v>1.1780197440097737</v>
      </c>
      <c r="F18" s="4">
        <f t="array" ref="F18">INDEX(Quantum!$B$2:$B$27, MATCH(Summary!A18, Quantum!$A$2:$A$27, 0))</f>
        <v>0.29754201012635723</v>
      </c>
      <c r="G18" s="4" t="e">
        <f t="shared" si="0"/>
        <v>#REF!</v>
      </c>
    </row>
    <row r="19" spans="1:7" ht="15.75" customHeight="1" x14ac:dyDescent="0.2">
      <c r="A19" s="3" t="s">
        <v>21</v>
      </c>
      <c r="B19" s="4" t="e">
        <f t="array" ref="B19">INDEX(AI!#REF!, MATCH(Summary!A19, AI!$A$2:$A$27, 0))</f>
        <v>#REF!</v>
      </c>
      <c r="C19" s="4" t="e">
        <f t="array" ref="C19">INDEX(Biotech!#REF!, MATCH(Summary!A19, Biotech!$A$2:$A$27, 0))</f>
        <v>#REF!</v>
      </c>
      <c r="D19" s="4" t="e">
        <f t="array" ref="D19">INDEX(Semicon!#REF!, MATCH(Summary!A19, Semicon!$A$2:$A$27, 0))</f>
        <v>#REF!</v>
      </c>
      <c r="E19" s="4">
        <f t="array" ref="E19">INDEX(Space!$B$2:$B$27, MATCH(Summary!A19, Space!$A$2:$A$27, 0))</f>
        <v>1.08119762650363</v>
      </c>
      <c r="F19" s="4">
        <f t="array" ref="F19">INDEX(Quantum!$B$2:$B$27, MATCH(Summary!A19, Quantum!$A$2:$A$27, 0))</f>
        <v>1.3419835193313019</v>
      </c>
      <c r="G19" s="4" t="e">
        <f t="shared" si="0"/>
        <v>#REF!</v>
      </c>
    </row>
    <row r="20" spans="1:7" ht="15.75" customHeight="1" x14ac:dyDescent="0.2">
      <c r="A20" s="3" t="s">
        <v>22</v>
      </c>
      <c r="B20" s="4" t="e">
        <f t="array" ref="B20">INDEX(AI!#REF!, MATCH(Summary!A20, AI!$A$2:$A$27, 0))</f>
        <v>#REF!</v>
      </c>
      <c r="C20" s="4" t="e">
        <f t="array" ref="C20">INDEX(Biotech!#REF!, MATCH(Summary!A20, Biotech!$A$2:$A$27, 0))</f>
        <v>#REF!</v>
      </c>
      <c r="D20" s="4" t="e">
        <f t="array" ref="D20">INDEX(Semicon!#REF!, MATCH(Summary!A20, Semicon!$A$2:$A$27, 0))</f>
        <v>#REF!</v>
      </c>
      <c r="E20" s="4">
        <f t="array" ref="E20">INDEX(Space!$B$2:$B$27, MATCH(Summary!A20, Space!$A$2:$A$27, 0))</f>
        <v>2.6037491150594629</v>
      </c>
      <c r="F20" s="4">
        <f t="array" ref="F20">INDEX(Quantum!$B$2:$B$27, MATCH(Summary!A20, Quantum!$A$2:$A$27, 0))</f>
        <v>2.1006552724430003</v>
      </c>
      <c r="G20" s="4" t="e">
        <f t="shared" si="0"/>
        <v>#REF!</v>
      </c>
    </row>
    <row r="21" spans="1:7" ht="15.75" customHeight="1" x14ac:dyDescent="0.2">
      <c r="A21" s="3" t="s">
        <v>23</v>
      </c>
      <c r="B21" s="4" t="e">
        <f t="array" ref="B21">INDEX(AI!#REF!, MATCH(Summary!A21, AI!$A$2:$A$27, 0))</f>
        <v>#REF!</v>
      </c>
      <c r="C21" s="4" t="e">
        <f t="array" ref="C21">INDEX(Biotech!#REF!, MATCH(Summary!A21, Biotech!$A$2:$A$27, 0))</f>
        <v>#REF!</v>
      </c>
      <c r="D21" s="4" t="e">
        <f t="array" ref="D21">INDEX(Semicon!#REF!, MATCH(Summary!A21, Semicon!$A$2:$A$27, 0))</f>
        <v>#REF!</v>
      </c>
      <c r="E21" s="4">
        <f t="array" ref="E21">INDEX(Space!$B$2:$B$27, MATCH(Summary!A21, Space!$A$2:$A$27, 0))</f>
        <v>1.6913722796076107</v>
      </c>
      <c r="F21" s="4">
        <f t="array" ref="F21">INDEX(Quantum!$B$2:$B$27, MATCH(Summary!A21, Quantum!$A$2:$A$27, 0))</f>
        <v>0.99525638453311349</v>
      </c>
      <c r="G21" s="4" t="e">
        <f t="shared" si="0"/>
        <v>#REF!</v>
      </c>
    </row>
    <row r="22" spans="1:7" ht="15.75" customHeight="1" x14ac:dyDescent="0.2">
      <c r="A22" s="3" t="s">
        <v>24</v>
      </c>
      <c r="B22" s="4" t="e">
        <f t="array" ref="B22">INDEX(AI!#REF!, MATCH(Summary!A22, AI!$A$2:$A$27, 0))</f>
        <v>#REF!</v>
      </c>
      <c r="C22" s="4" t="e">
        <f t="array" ref="C22">INDEX(Biotech!#REF!, MATCH(Summary!A22, Biotech!$A$2:$A$27, 0))</f>
        <v>#REF!</v>
      </c>
      <c r="D22" s="4" t="e">
        <f t="array" ref="D22">INDEX(Semicon!#REF!, MATCH(Summary!A22, Semicon!$A$2:$A$27, 0))</f>
        <v>#REF!</v>
      </c>
      <c r="E22" s="4">
        <f t="array" ref="E22">INDEX(Space!$B$2:$B$27, MATCH(Summary!A22, Space!$A$2:$A$27, 0))</f>
        <v>0.91793443409991804</v>
      </c>
      <c r="F22" s="4">
        <f t="array" ref="F22">INDEX(Quantum!$B$2:$B$27, MATCH(Summary!A22, Quantum!$A$2:$A$27, 0))</f>
        <v>0.66813570466807493</v>
      </c>
      <c r="G22" s="4" t="e">
        <f t="shared" si="0"/>
        <v>#REF!</v>
      </c>
    </row>
    <row r="23" spans="1:7" ht="15.75" customHeight="1" x14ac:dyDescent="0.2">
      <c r="A23" s="3" t="s">
        <v>25</v>
      </c>
      <c r="B23" s="4" t="e">
        <f t="array" ref="B23">INDEX(AI!#REF!, MATCH(Summary!A23, AI!$A$2:$A$27, 0))</f>
        <v>#REF!</v>
      </c>
      <c r="C23" s="4" t="e">
        <f t="array" ref="C23">INDEX(Biotech!#REF!, MATCH(Summary!A23, Biotech!$A$2:$A$27, 0))</f>
        <v>#REF!</v>
      </c>
      <c r="D23" s="4" t="e">
        <f t="array" ref="D23">INDEX(Semicon!#REF!, MATCH(Summary!A23, Semicon!$A$2:$A$27, 0))</f>
        <v>#REF!</v>
      </c>
      <c r="E23" s="4">
        <f t="array" ref="E23">INDEX(Space!$B$2:$B$27, MATCH(Summary!A23, Space!$A$2:$A$27, 0))</f>
        <v>1.2753787020412317</v>
      </c>
      <c r="F23" s="4">
        <f t="array" ref="F23">INDEX(Quantum!$B$2:$B$27, MATCH(Summary!A23, Quantum!$A$2:$A$27, 0))</f>
        <v>2.667986625327172E-2</v>
      </c>
      <c r="G23" s="4" t="e">
        <f t="shared" si="0"/>
        <v>#REF!</v>
      </c>
    </row>
    <row r="24" spans="1:7" ht="15.75" customHeight="1" x14ac:dyDescent="0.2">
      <c r="A24" s="3" t="s">
        <v>61</v>
      </c>
      <c r="B24" s="4" t="e">
        <f t="array" ref="B24">INDEX(AI!#REF!, MATCH(Summary!A24, AI!$A$2:$A$27, 0))</f>
        <v>#REF!</v>
      </c>
      <c r="C24" s="4" t="e">
        <f t="array" ref="C24">INDEX(Biotech!#REF!, MATCH(Summary!A24, Biotech!$A$2:$A$27, 0))</f>
        <v>#REF!</v>
      </c>
      <c r="D24" s="4" t="e">
        <f t="array" ref="D24">INDEX(Semicon!#REF!, MATCH(Summary!A24, Semicon!$A$2:$A$27, 0))</f>
        <v>#REF!</v>
      </c>
      <c r="E24" s="4">
        <f t="array" ref="E24">INDEX(Space!$B$2:$B$27, MATCH(Summary!A24, Space!$A$2:$A$27, 0))</f>
        <v>1.6902041432853696</v>
      </c>
      <c r="F24" s="4">
        <f t="array" ref="F24">INDEX(Quantum!$B$2:$B$27, MATCH(Summary!A24, Quantum!$A$2:$A$27, 0))</f>
        <v>0.78193076944401696</v>
      </c>
      <c r="G24" s="4" t="e">
        <f t="shared" si="0"/>
        <v>#REF!</v>
      </c>
    </row>
    <row r="25" spans="1:7" ht="15.75" customHeight="1" x14ac:dyDescent="0.2">
      <c r="A25" s="3" t="s">
        <v>26</v>
      </c>
      <c r="B25" s="4" t="e">
        <f t="array" ref="B25">INDEX(AI!#REF!, MATCH(Summary!A25, AI!$A$2:$A$27, 0))</f>
        <v>#REF!</v>
      </c>
      <c r="C25" s="4" t="e">
        <f t="array" ref="C25">INDEX(Biotech!#REF!, MATCH(Summary!A25, Biotech!$A$2:$A$27, 0))</f>
        <v>#REF!</v>
      </c>
      <c r="D25" s="4" t="e">
        <f t="array" ref="D25">INDEX(Semicon!#REF!, MATCH(Summary!A25, Semicon!$A$2:$A$27, 0))</f>
        <v>#REF!</v>
      </c>
      <c r="E25" s="4">
        <f t="array" ref="E25">INDEX(Space!$B$2:$B$27, MATCH(Summary!A25, Space!$A$2:$A$27, 0))</f>
        <v>3.7841051136862185</v>
      </c>
      <c r="F25" s="4">
        <f t="array" ref="F25">INDEX(Quantum!$B$2:$B$27, MATCH(Summary!A25, Quantum!$A$2:$A$27, 0))</f>
        <v>4.7536227288290842</v>
      </c>
      <c r="G25" s="4" t="e">
        <f t="shared" si="0"/>
        <v>#REF!</v>
      </c>
    </row>
    <row r="26" spans="1:7" ht="15.75" customHeight="1" x14ac:dyDescent="0.2">
      <c r="A26" s="3" t="s">
        <v>27</v>
      </c>
      <c r="B26" s="4" t="e">
        <f t="array" ref="B26">INDEX(AI!#REF!, MATCH(Summary!A26, AI!$A$2:$A$27, 0))</f>
        <v>#REF!</v>
      </c>
      <c r="C26" s="4" t="e">
        <f t="array" ref="C26">INDEX(Biotech!#REF!, MATCH(Summary!A26, Biotech!$A$2:$A$27, 0))</f>
        <v>#REF!</v>
      </c>
      <c r="D26" s="4" t="e">
        <f t="array" ref="D26">INDEX(Semicon!#REF!, MATCH(Summary!A26, Semicon!$A$2:$A$27, 0))</f>
        <v>#REF!</v>
      </c>
      <c r="E26" s="4">
        <f t="array" ref="E26">INDEX(Space!$B$2:$B$27, MATCH(Summary!A26, Space!$A$2:$A$27, 0))</f>
        <v>9.375231270612737</v>
      </c>
      <c r="F26" s="4">
        <f t="array" ref="F26">INDEX(Quantum!$B$2:$B$27, MATCH(Summary!A26, Quantum!$A$2:$A$27, 0))</f>
        <v>6.784399898468326</v>
      </c>
      <c r="G26" s="4" t="e">
        <f t="shared" si="0"/>
        <v>#REF!</v>
      </c>
    </row>
    <row r="27" spans="1:7" ht="15.75" customHeight="1" x14ac:dyDescent="0.2">
      <c r="A27" s="3" t="s">
        <v>28</v>
      </c>
      <c r="B27" s="4" t="e">
        <f t="array" ref="B27">INDEX(AI!#REF!, MATCH(Summary!A27, AI!$A$2:$A$27, 0))</f>
        <v>#REF!</v>
      </c>
      <c r="C27" s="4" t="e">
        <f t="array" ref="C27">INDEX(Biotech!#REF!, MATCH(Summary!A27, Biotech!$A$2:$A$27, 0))</f>
        <v>#REF!</v>
      </c>
      <c r="D27" s="4" t="e">
        <f t="array" ref="D27">INDEX(Semicon!#REF!, MATCH(Summary!A27, Semicon!$A$2:$A$27, 0))</f>
        <v>#REF!</v>
      </c>
      <c r="E27" s="4">
        <f t="array" ref="E27">INDEX(Space!$B$2:$B$27, MATCH(Summary!A27, Space!$A$2:$A$27, 0))</f>
        <v>4.6630220293689222</v>
      </c>
      <c r="F27" s="4">
        <f t="array" ref="F27">INDEX(Quantum!$B$2:$B$27, MATCH(Summary!A27, Quantum!$A$2:$A$27, 0))</f>
        <v>5.6687535638702542</v>
      </c>
      <c r="G27" s="4" t="e">
        <f t="shared" si="0"/>
        <v>#REF!</v>
      </c>
    </row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98"/>
  <sheetViews>
    <sheetView showGridLines="0" tabSelected="1" workbookViewId="0">
      <selection activeCell="K15" sqref="K15"/>
    </sheetView>
  </sheetViews>
  <sheetFormatPr baseColWidth="10" defaultColWidth="11.1640625" defaultRowHeight="15" customHeight="1" x14ac:dyDescent="0.2"/>
  <cols>
    <col min="1" max="1" width="16.33203125" customWidth="1"/>
    <col min="2" max="2" width="11" customWidth="1"/>
    <col min="3" max="3" width="8.33203125" customWidth="1"/>
    <col min="4" max="4" width="7.6640625" customWidth="1"/>
    <col min="5" max="5" width="6.1640625" customWidth="1"/>
    <col min="6" max="6" width="9.83203125" customWidth="1"/>
    <col min="7" max="7" width="6.1640625" customWidth="1"/>
    <col min="8" max="8" width="5.1640625" bestFit="1" customWidth="1"/>
    <col min="9" max="9" width="12.1640625" customWidth="1"/>
    <col min="10" max="23" width="6.5" customWidth="1"/>
  </cols>
  <sheetData>
    <row r="1" spans="1:9" ht="15.75" customHeight="1" x14ac:dyDescent="0.2">
      <c r="A1" s="20" t="s">
        <v>29</v>
      </c>
      <c r="B1" s="14" t="s">
        <v>31</v>
      </c>
      <c r="C1" s="14" t="s">
        <v>32</v>
      </c>
      <c r="D1" s="14" t="s">
        <v>33</v>
      </c>
      <c r="E1" s="14" t="s">
        <v>34</v>
      </c>
      <c r="F1" s="14" t="s">
        <v>35</v>
      </c>
      <c r="G1" s="14" t="s">
        <v>36</v>
      </c>
      <c r="H1" s="14" t="s">
        <v>37</v>
      </c>
      <c r="I1" s="17" t="s">
        <v>38</v>
      </c>
    </row>
    <row r="2" spans="1:9" ht="15.75" customHeight="1" x14ac:dyDescent="0.2">
      <c r="A2" s="12" t="s">
        <v>6</v>
      </c>
      <c r="B2" s="18">
        <v>1.0978189510540521E-2</v>
      </c>
      <c r="C2" s="18">
        <v>0.14381507832576654</v>
      </c>
      <c r="D2" s="18">
        <v>0.54117647058823526</v>
      </c>
      <c r="E2" s="18">
        <v>0</v>
      </c>
      <c r="F2" s="18">
        <v>3.7267080745341616E-2</v>
      </c>
      <c r="G2" s="18">
        <v>0</v>
      </c>
      <c r="H2" s="18">
        <v>0.40117334885952571</v>
      </c>
      <c r="I2" s="18">
        <v>0</v>
      </c>
    </row>
    <row r="3" spans="1:9" ht="15.75" customHeight="1" x14ac:dyDescent="0.2">
      <c r="A3" s="12" t="s">
        <v>7</v>
      </c>
      <c r="B3" s="18">
        <v>6.5103216864833323E-3</v>
      </c>
      <c r="C3" s="18">
        <v>4.7309749860183339E-2</v>
      </c>
      <c r="D3" s="18">
        <v>0.16470588235294117</v>
      </c>
      <c r="E3" s="18">
        <v>4.3478260869565216E-2</v>
      </c>
      <c r="F3" s="18">
        <v>5.5900621118012424E-2</v>
      </c>
      <c r="G3" s="18">
        <v>0</v>
      </c>
      <c r="H3" s="18">
        <v>0.32167553492584622</v>
      </c>
      <c r="I3" s="18">
        <v>0</v>
      </c>
    </row>
    <row r="4" spans="1:9" ht="15.75" customHeight="1" x14ac:dyDescent="0.2">
      <c r="A4" s="12" t="s">
        <v>8</v>
      </c>
      <c r="B4" s="18">
        <v>3.3682252534831134E-2</v>
      </c>
      <c r="C4" s="18">
        <v>0.14511757245023263</v>
      </c>
      <c r="D4" s="18">
        <v>0.23529411764705882</v>
      </c>
      <c r="E4" s="18">
        <v>4.3478260869565216E-2</v>
      </c>
      <c r="F4" s="18">
        <v>6.2111801242236024E-2</v>
      </c>
      <c r="G4" s="18">
        <v>6.5573770491803282E-2</v>
      </c>
      <c r="H4" s="18">
        <v>0.49353405249793791</v>
      </c>
      <c r="I4" s="18">
        <v>5.6539067568820094E-2</v>
      </c>
    </row>
    <row r="5" spans="1:9" ht="15.75" customHeight="1" x14ac:dyDescent="0.2">
      <c r="A5" s="12" t="s">
        <v>9</v>
      </c>
      <c r="B5" s="18">
        <v>0.37258370413596908</v>
      </c>
      <c r="C5" s="18">
        <v>1</v>
      </c>
      <c r="D5" s="18">
        <v>0.27058823529411763</v>
      </c>
      <c r="E5" s="18">
        <v>0.13043478260869565</v>
      </c>
      <c r="F5" s="18">
        <v>0.65217391304347827</v>
      </c>
      <c r="G5" s="18">
        <v>0.24590163934426229</v>
      </c>
      <c r="H5" s="18">
        <v>1</v>
      </c>
      <c r="I5" s="18">
        <v>0.10640467142459913</v>
      </c>
    </row>
    <row r="6" spans="1:9" ht="15.75" customHeight="1" x14ac:dyDescent="0.2">
      <c r="A6" s="12" t="s">
        <v>59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</row>
    <row r="7" spans="1:9" ht="15.75" customHeight="1" x14ac:dyDescent="0.2">
      <c r="A7" s="12" t="s">
        <v>10</v>
      </c>
      <c r="B7" s="18">
        <v>3.6964767670873151E-2</v>
      </c>
      <c r="C7" s="18">
        <v>0.10190251338949155</v>
      </c>
      <c r="D7" s="18">
        <v>0.45882352941176469</v>
      </c>
      <c r="E7" s="18">
        <v>0.30434782608695654</v>
      </c>
      <c r="F7" s="18">
        <v>0.14285714285714285</v>
      </c>
      <c r="G7" s="18">
        <v>0.13114754098360656</v>
      </c>
      <c r="H7" s="18">
        <v>0.5741268942763339</v>
      </c>
      <c r="I7" s="18">
        <v>0.10807303735285939</v>
      </c>
    </row>
    <row r="8" spans="1:9" ht="15.75" customHeight="1" x14ac:dyDescent="0.2">
      <c r="A8" s="12" t="s">
        <v>11</v>
      </c>
      <c r="B8" s="18">
        <v>3.9371945437303962E-2</v>
      </c>
      <c r="C8" s="18">
        <v>0.1780992880147072</v>
      </c>
      <c r="D8" s="18">
        <v>0.52941176470588236</v>
      </c>
      <c r="E8" s="18">
        <v>0.13043478260869565</v>
      </c>
      <c r="F8" s="18">
        <v>0.2236024844720497</v>
      </c>
      <c r="G8" s="18">
        <v>8.1967213114754092E-2</v>
      </c>
      <c r="H8" s="18">
        <v>0.5358772783878637</v>
      </c>
      <c r="I8" s="18">
        <v>2.9937899712670316E-2</v>
      </c>
    </row>
    <row r="9" spans="1:9" ht="15.75" customHeight="1" x14ac:dyDescent="0.2">
      <c r="A9" s="12" t="s">
        <v>12</v>
      </c>
      <c r="B9" s="18">
        <v>3.7876577430884822E-2</v>
      </c>
      <c r="C9" s="18">
        <v>0.38133241873083856</v>
      </c>
      <c r="D9" s="18">
        <v>0.4</v>
      </c>
      <c r="E9" s="18">
        <v>4.3478260869565216E-2</v>
      </c>
      <c r="F9" s="18">
        <v>2.4844720496894408E-2</v>
      </c>
      <c r="G9" s="18">
        <v>0</v>
      </c>
      <c r="H9" s="18">
        <v>0.36902222725385864</v>
      </c>
      <c r="I9" s="18">
        <v>0</v>
      </c>
    </row>
    <row r="10" spans="1:9" ht="15.75" customHeight="1" x14ac:dyDescent="0.2">
      <c r="A10" s="12" t="s">
        <v>13</v>
      </c>
      <c r="B10" s="18">
        <v>0</v>
      </c>
      <c r="C10" s="18">
        <v>9.1353682404083675E-2</v>
      </c>
      <c r="D10" s="18">
        <v>0</v>
      </c>
      <c r="E10" s="18">
        <v>0</v>
      </c>
      <c r="F10" s="18">
        <v>0</v>
      </c>
      <c r="G10" s="18">
        <v>0</v>
      </c>
      <c r="H10" s="18">
        <v>0.17300672262565162</v>
      </c>
      <c r="I10" s="18">
        <v>0</v>
      </c>
    </row>
    <row r="11" spans="1:9" ht="15.75" customHeight="1" x14ac:dyDescent="0.2">
      <c r="A11" s="12" t="s">
        <v>14</v>
      </c>
      <c r="B11" s="18">
        <v>3.6326500838864982E-2</v>
      </c>
      <c r="C11" s="18">
        <v>2.133787088829819E-2</v>
      </c>
      <c r="D11" s="18">
        <v>0.24705882352941178</v>
      </c>
      <c r="E11" s="18">
        <v>0</v>
      </c>
      <c r="F11" s="18">
        <v>6.2111801242236021E-3</v>
      </c>
      <c r="G11" s="18">
        <v>6.5573770491803282E-2</v>
      </c>
      <c r="H11" s="18">
        <v>0.3280129600577919</v>
      </c>
      <c r="I11" s="18">
        <v>5.4036518676429696E-2</v>
      </c>
    </row>
    <row r="12" spans="1:9" ht="15.75" customHeight="1" x14ac:dyDescent="0.2">
      <c r="A12" s="12" t="s">
        <v>15</v>
      </c>
      <c r="B12" s="18">
        <v>2.3889415712305784E-3</v>
      </c>
      <c r="C12" s="18">
        <v>0.12926920313846216</v>
      </c>
      <c r="D12" s="18">
        <v>0.2</v>
      </c>
      <c r="E12" s="18">
        <v>0.43478260869565216</v>
      </c>
      <c r="F12" s="18">
        <v>6.8322981366459631E-2</v>
      </c>
      <c r="G12" s="18">
        <v>0</v>
      </c>
      <c r="H12" s="18">
        <v>0.39657183829039372</v>
      </c>
      <c r="I12" s="18">
        <v>0</v>
      </c>
    </row>
    <row r="13" spans="1:9" ht="15.75" customHeight="1" x14ac:dyDescent="0.2">
      <c r="A13" s="12" t="s">
        <v>16</v>
      </c>
      <c r="B13" s="18">
        <v>2.5238894157123059E-2</v>
      </c>
      <c r="C13" s="18">
        <v>9.2983911092005378E-2</v>
      </c>
      <c r="D13" s="18">
        <v>0.35294117647058826</v>
      </c>
      <c r="E13" s="18">
        <v>8.6956521739130432E-2</v>
      </c>
      <c r="F13" s="18">
        <v>0.19875776397515527</v>
      </c>
      <c r="G13" s="18">
        <v>0</v>
      </c>
      <c r="H13" s="18">
        <v>0.44930385513199961</v>
      </c>
      <c r="I13" s="18">
        <v>0</v>
      </c>
    </row>
    <row r="14" spans="1:9" ht="15.75" customHeight="1" x14ac:dyDescent="0.2">
      <c r="A14" s="12" t="s">
        <v>17</v>
      </c>
      <c r="B14" s="18">
        <v>6.1638339776788967E-3</v>
      </c>
      <c r="C14" s="18">
        <v>6.4048018068991422E-2</v>
      </c>
      <c r="D14" s="18">
        <v>0.2</v>
      </c>
      <c r="E14" s="18">
        <v>0</v>
      </c>
      <c r="F14" s="18">
        <v>6.2111801242236024E-2</v>
      </c>
      <c r="G14" s="18">
        <v>0</v>
      </c>
      <c r="H14" s="18">
        <v>0.49884797809081738</v>
      </c>
      <c r="I14" s="18">
        <v>0</v>
      </c>
    </row>
    <row r="15" spans="1:9" ht="15.75" customHeight="1" x14ac:dyDescent="0.2">
      <c r="A15" s="12" t="s">
        <v>18</v>
      </c>
      <c r="B15" s="18">
        <v>2.4801225472317456E-3</v>
      </c>
      <c r="C15" s="18">
        <v>1.3291889952336457E-2</v>
      </c>
      <c r="D15" s="18">
        <v>0.15294117647058825</v>
      </c>
      <c r="E15" s="18">
        <v>0</v>
      </c>
      <c r="F15" s="18">
        <v>0</v>
      </c>
      <c r="G15" s="18">
        <v>0</v>
      </c>
      <c r="H15" s="18">
        <v>0.41693284813982195</v>
      </c>
      <c r="I15" s="18">
        <v>0</v>
      </c>
    </row>
    <row r="16" spans="1:9" ht="15.75" customHeight="1" x14ac:dyDescent="0.2">
      <c r="A16" s="21" t="s">
        <v>60</v>
      </c>
      <c r="B16" s="18">
        <v>4.0320227587716098E-2</v>
      </c>
      <c r="C16" s="18">
        <v>0.1281263691797544</v>
      </c>
      <c r="D16" s="18">
        <v>0.2</v>
      </c>
      <c r="E16" s="18">
        <v>0.47826086956521741</v>
      </c>
      <c r="F16" s="18">
        <v>7.4534161490683232E-2</v>
      </c>
      <c r="G16" s="18">
        <v>0</v>
      </c>
      <c r="H16" s="18">
        <v>0.52774912260840035</v>
      </c>
      <c r="I16" s="18">
        <v>0</v>
      </c>
    </row>
    <row r="17" spans="1:9" ht="15.75" customHeight="1" x14ac:dyDescent="0.2">
      <c r="A17" s="12" t="s">
        <v>19</v>
      </c>
      <c r="B17" s="18">
        <v>8.7533736961120428E-5</v>
      </c>
      <c r="C17" s="18">
        <v>3.81065919220143E-2</v>
      </c>
      <c r="D17" s="18">
        <v>0.12941176470588237</v>
      </c>
      <c r="E17" s="18">
        <v>0.43478260869565216</v>
      </c>
      <c r="F17" s="18">
        <v>4.3478260869565216E-2</v>
      </c>
      <c r="G17" s="18">
        <v>0</v>
      </c>
      <c r="H17" s="18">
        <v>0.3317953777231486</v>
      </c>
      <c r="I17" s="18">
        <v>0</v>
      </c>
    </row>
    <row r="18" spans="1:9" ht="15.75" customHeight="1" x14ac:dyDescent="0.2">
      <c r="A18" s="12" t="s">
        <v>20</v>
      </c>
      <c r="B18" s="18">
        <v>4.7414107520606899E-4</v>
      </c>
      <c r="C18" s="18">
        <v>8.4100822119737489E-2</v>
      </c>
      <c r="D18" s="18">
        <v>8.2352941176470587E-2</v>
      </c>
      <c r="E18" s="18">
        <v>0</v>
      </c>
      <c r="F18" s="18">
        <v>4.3478260869565216E-2</v>
      </c>
      <c r="G18" s="18">
        <v>0</v>
      </c>
      <c r="H18" s="18">
        <v>0.42644757484109913</v>
      </c>
      <c r="I18" s="18">
        <v>0</v>
      </c>
    </row>
    <row r="19" spans="1:9" ht="15.75" customHeight="1" x14ac:dyDescent="0.2">
      <c r="A19" s="12" t="s">
        <v>21</v>
      </c>
      <c r="B19" s="18">
        <v>3.6727697133270114E-2</v>
      </c>
      <c r="C19" s="18">
        <v>7.175656265869311E-2</v>
      </c>
      <c r="D19" s="18">
        <v>0.75294117647058822</v>
      </c>
      <c r="E19" s="18">
        <v>0</v>
      </c>
      <c r="F19" s="18">
        <v>1.8633540372670808E-2</v>
      </c>
      <c r="G19" s="18">
        <v>4.9180327868852458E-2</v>
      </c>
      <c r="H19" s="18">
        <v>0.3987825804747348</v>
      </c>
      <c r="I19" s="18">
        <v>0</v>
      </c>
    </row>
    <row r="20" spans="1:9" ht="15.75" customHeight="1" x14ac:dyDescent="0.2">
      <c r="A20" s="12" t="s">
        <v>22</v>
      </c>
      <c r="B20" s="18">
        <v>5.2337880224669923E-3</v>
      </c>
      <c r="C20" s="18">
        <v>9.072076093280336E-2</v>
      </c>
      <c r="D20" s="18">
        <v>0.35294117647058826</v>
      </c>
      <c r="E20" s="18">
        <v>0.47826086956521741</v>
      </c>
      <c r="F20" s="18">
        <v>1.8633540372670808E-2</v>
      </c>
      <c r="G20" s="18">
        <v>0</v>
      </c>
      <c r="H20" s="18">
        <v>0.41581830042104012</v>
      </c>
      <c r="I20" s="18">
        <v>0</v>
      </c>
    </row>
    <row r="21" spans="1:9" ht="15.75" customHeight="1" x14ac:dyDescent="0.2">
      <c r="A21" s="12" t="s">
        <v>23</v>
      </c>
      <c r="B21" s="18">
        <v>2.1883434240280107E-4</v>
      </c>
      <c r="C21" s="18">
        <v>6.0462371344905515E-2</v>
      </c>
      <c r="D21" s="18">
        <v>0</v>
      </c>
      <c r="E21" s="18">
        <v>0</v>
      </c>
      <c r="F21" s="18">
        <v>3.1055900621118012E-2</v>
      </c>
      <c r="G21" s="18">
        <v>0</v>
      </c>
      <c r="H21" s="18">
        <v>0.42318534931237295</v>
      </c>
      <c r="I21" s="18">
        <v>0</v>
      </c>
    </row>
    <row r="22" spans="1:9" ht="15.75" customHeight="1" x14ac:dyDescent="0.2">
      <c r="A22" s="12" t="s">
        <v>24</v>
      </c>
      <c r="B22" s="18">
        <v>2.7354292800350135E-7</v>
      </c>
      <c r="C22" s="18">
        <v>6.3227977970189905E-2</v>
      </c>
      <c r="D22" s="18">
        <v>0.4823529411764706</v>
      </c>
      <c r="E22" s="18">
        <v>0</v>
      </c>
      <c r="F22" s="18">
        <v>0</v>
      </c>
      <c r="G22" s="18">
        <v>0</v>
      </c>
      <c r="H22" s="18">
        <v>0.28196115217285828</v>
      </c>
      <c r="I22" s="18">
        <v>0</v>
      </c>
    </row>
    <row r="23" spans="1:9" ht="15.75" customHeight="1" x14ac:dyDescent="0.2">
      <c r="A23" s="12" t="s">
        <v>25</v>
      </c>
      <c r="B23" s="18">
        <v>4.5590488000583555E-5</v>
      </c>
      <c r="C23" s="18">
        <v>9.6604891470692227E-3</v>
      </c>
      <c r="D23" s="18">
        <v>2.3529411764705882E-2</v>
      </c>
      <c r="E23" s="18">
        <v>0</v>
      </c>
      <c r="F23" s="18">
        <v>0</v>
      </c>
      <c r="G23" s="18">
        <v>0</v>
      </c>
      <c r="H23" s="18">
        <v>0.21974953218072918</v>
      </c>
      <c r="I23" s="18">
        <v>0</v>
      </c>
    </row>
    <row r="24" spans="1:9" ht="15.75" customHeight="1" x14ac:dyDescent="0.2">
      <c r="A24" s="21" t="s">
        <v>61</v>
      </c>
      <c r="B24" s="18">
        <v>1.2765336640163396E-3</v>
      </c>
      <c r="C24" s="18">
        <v>2.9152865587009864E-2</v>
      </c>
      <c r="D24" s="18">
        <v>0.10588235294117647</v>
      </c>
      <c r="E24" s="18">
        <v>4.3478260869565216E-2</v>
      </c>
      <c r="F24" s="18">
        <v>6.2111801242236021E-3</v>
      </c>
      <c r="G24" s="18">
        <v>4.9180327868852458E-2</v>
      </c>
      <c r="H24" s="18">
        <v>0.44423541589170484</v>
      </c>
      <c r="I24" s="18">
        <v>3.5128371489480024E-2</v>
      </c>
    </row>
    <row r="25" spans="1:9" ht="15.75" customHeight="1" x14ac:dyDescent="0.2">
      <c r="A25" s="12" t="s">
        <v>26</v>
      </c>
      <c r="B25" s="18">
        <v>5.6258662192720112E-2</v>
      </c>
      <c r="C25" s="18">
        <v>0.25228988992827717</v>
      </c>
      <c r="D25" s="18">
        <v>0.82352941176470584</v>
      </c>
      <c r="E25" s="18">
        <v>0.34782608695652173</v>
      </c>
      <c r="F25" s="18">
        <v>9.3167701863354033E-2</v>
      </c>
      <c r="G25" s="18">
        <v>6.5573770491803282E-2</v>
      </c>
      <c r="H25" s="18">
        <v>0.49169581601462042</v>
      </c>
      <c r="I25" s="18">
        <v>0</v>
      </c>
    </row>
    <row r="26" spans="1:9" ht="15.75" customHeight="1" x14ac:dyDescent="0.2">
      <c r="A26" s="12" t="s">
        <v>27</v>
      </c>
      <c r="B26" s="18">
        <v>1</v>
      </c>
      <c r="C26" s="18">
        <v>0.85416913700010511</v>
      </c>
      <c r="D26" s="18">
        <v>1</v>
      </c>
      <c r="E26" s="18">
        <v>1</v>
      </c>
      <c r="F26" s="18">
        <v>1</v>
      </c>
      <c r="G26" s="18">
        <v>1</v>
      </c>
      <c r="H26" s="18">
        <v>0.58071280317855667</v>
      </c>
      <c r="I26" s="18">
        <v>1</v>
      </c>
    </row>
    <row r="27" spans="1:9" ht="15.75" customHeight="1" x14ac:dyDescent="0.2">
      <c r="A27" s="12" t="s">
        <v>28</v>
      </c>
      <c r="B27" s="18">
        <v>0.14638221241520169</v>
      </c>
      <c r="C27" s="18">
        <v>0.88060418621790726</v>
      </c>
      <c r="D27" s="18">
        <v>0.43529411764705883</v>
      </c>
      <c r="E27" s="18">
        <v>0.24223602484472048</v>
      </c>
      <c r="F27" s="18">
        <v>0.60869565217391308</v>
      </c>
      <c r="G27" s="18">
        <v>0.27868852459016391</v>
      </c>
      <c r="H27" s="18">
        <v>0.62545415729973619</v>
      </c>
      <c r="I27" s="18">
        <v>0.13801093706552969</v>
      </c>
    </row>
    <row r="28" spans="1:9" ht="15.75" customHeight="1" x14ac:dyDescent="0.2"/>
    <row r="29" spans="1:9" ht="15.75" customHeight="1" x14ac:dyDescent="0.2"/>
    <row r="30" spans="1:9" ht="15.75" customHeight="1" x14ac:dyDescent="0.2"/>
    <row r="31" spans="1:9" ht="15.75" customHeight="1" x14ac:dyDescent="0.2"/>
    <row r="32" spans="1: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8"/>
  <sheetViews>
    <sheetView showGridLines="0" workbookViewId="0">
      <selection activeCell="C15" sqref="A1:J27"/>
    </sheetView>
  </sheetViews>
  <sheetFormatPr baseColWidth="10" defaultColWidth="11.1640625" defaultRowHeight="15" customHeight="1" x14ac:dyDescent="0.2"/>
  <cols>
    <col min="1" max="1" width="16.1640625" customWidth="1"/>
    <col min="2" max="23" width="6.5" customWidth="1"/>
  </cols>
  <sheetData>
    <row r="1" spans="1:10" ht="15.75" customHeight="1" x14ac:dyDescent="0.2">
      <c r="A1" s="12" t="s">
        <v>29</v>
      </c>
      <c r="B1" s="17" t="s">
        <v>31</v>
      </c>
      <c r="C1" s="17" t="s">
        <v>40</v>
      </c>
      <c r="D1" s="17" t="s">
        <v>32</v>
      </c>
      <c r="E1" s="17" t="s">
        <v>33</v>
      </c>
      <c r="F1" s="17" t="s">
        <v>34</v>
      </c>
      <c r="G1" s="17" t="s">
        <v>41</v>
      </c>
      <c r="H1" s="17" t="s">
        <v>42</v>
      </c>
      <c r="I1" s="17" t="s">
        <v>43</v>
      </c>
      <c r="J1" s="17" t="s">
        <v>44</v>
      </c>
    </row>
    <row r="2" spans="1:10" ht="15.75" customHeight="1" x14ac:dyDescent="0.2">
      <c r="A2" s="12" t="s">
        <v>6</v>
      </c>
      <c r="B2" s="16">
        <v>2.0244924740144159E-2</v>
      </c>
      <c r="C2" s="16">
        <v>0.92093704245973651</v>
      </c>
      <c r="D2" s="16">
        <v>5.0618930541146648E-2</v>
      </c>
      <c r="E2" s="16">
        <v>0.6</v>
      </c>
      <c r="F2" s="16">
        <v>0.5714285714285714</v>
      </c>
      <c r="G2" s="16">
        <v>0.84304932735426008</v>
      </c>
      <c r="H2" s="16">
        <v>0.18801500235835758</v>
      </c>
      <c r="I2" s="16">
        <v>1.4740689696497588E-2</v>
      </c>
      <c r="J2" s="16">
        <v>0.18737269383508448</v>
      </c>
    </row>
    <row r="3" spans="1:10" ht="15.75" customHeight="1" x14ac:dyDescent="0.2">
      <c r="A3" s="12" t="s">
        <v>7</v>
      </c>
      <c r="B3" s="16">
        <v>4.2065287421827802E-2</v>
      </c>
      <c r="C3" s="16">
        <v>0.67984382625671069</v>
      </c>
      <c r="D3" s="16">
        <v>1.8955250445891806E-2</v>
      </c>
      <c r="E3" s="16">
        <v>0.8</v>
      </c>
      <c r="F3" s="16">
        <v>0.8571428571428571</v>
      </c>
      <c r="G3" s="16">
        <v>0.81165919282511212</v>
      </c>
      <c r="H3" s="16">
        <v>0.13920838549434664</v>
      </c>
      <c r="I3" s="16">
        <v>7.1006980855079843E-3</v>
      </c>
      <c r="J3" s="16">
        <v>9.8791556621160528E-2</v>
      </c>
    </row>
    <row r="4" spans="1:10" ht="15.75" customHeight="1" x14ac:dyDescent="0.2">
      <c r="A4" s="12" t="s">
        <v>8</v>
      </c>
      <c r="B4" s="16">
        <v>2.357405563410038E-2</v>
      </c>
      <c r="C4" s="16">
        <v>0.83016105417276709</v>
      </c>
      <c r="D4" s="16">
        <v>4.829974006953619E-2</v>
      </c>
      <c r="E4" s="16">
        <v>0.6</v>
      </c>
      <c r="F4" s="16">
        <v>0.76190476190476186</v>
      </c>
      <c r="G4" s="16">
        <v>0.95964125560538116</v>
      </c>
      <c r="H4" s="16">
        <v>0.14239541271162826</v>
      </c>
      <c r="I4" s="16">
        <v>2.23207598046559E-2</v>
      </c>
      <c r="J4" s="16">
        <v>0.10832564001113699</v>
      </c>
    </row>
    <row r="5" spans="1:10" ht="15.75" customHeight="1" x14ac:dyDescent="0.2">
      <c r="A5" s="12" t="s">
        <v>9</v>
      </c>
      <c r="B5" s="16">
        <v>1</v>
      </c>
      <c r="C5" s="16">
        <v>0.53977550024402154</v>
      </c>
      <c r="D5" s="16">
        <v>1</v>
      </c>
      <c r="E5" s="16">
        <v>0.8</v>
      </c>
      <c r="F5" s="16">
        <v>0.66666666666666663</v>
      </c>
      <c r="G5" s="16">
        <v>0.67264573991031384</v>
      </c>
      <c r="H5" s="16">
        <v>0.63696091016345169</v>
      </c>
      <c r="I5" s="16">
        <v>1</v>
      </c>
      <c r="J5" s="16">
        <v>0.65515796391296466</v>
      </c>
    </row>
    <row r="6" spans="1:10" ht="15.75" customHeight="1" x14ac:dyDescent="0.2">
      <c r="A6" s="12" t="s">
        <v>59</v>
      </c>
      <c r="B6" s="16">
        <v>6.1714673226507513E-4</v>
      </c>
      <c r="C6" s="16">
        <v>0</v>
      </c>
      <c r="D6" s="16">
        <v>0</v>
      </c>
      <c r="E6" s="16">
        <v>0</v>
      </c>
      <c r="F6" s="16">
        <v>0</v>
      </c>
      <c r="G6" s="16">
        <v>0</v>
      </c>
      <c r="H6" s="16">
        <v>0</v>
      </c>
      <c r="I6" s="16">
        <v>0</v>
      </c>
      <c r="J6" s="16">
        <v>0</v>
      </c>
    </row>
    <row r="7" spans="1:10" ht="15.75" customHeight="1" x14ac:dyDescent="0.2">
      <c r="A7" s="12" t="s">
        <v>10</v>
      </c>
      <c r="B7" s="16">
        <v>7.078710605347005E-2</v>
      </c>
      <c r="C7" s="16">
        <v>0.64665690580771118</v>
      </c>
      <c r="D7" s="16">
        <v>0.11280583679252634</v>
      </c>
      <c r="E7" s="16">
        <v>0.8</v>
      </c>
      <c r="F7" s="16">
        <v>0.19047619047619047</v>
      </c>
      <c r="G7" s="16">
        <v>0.36547085201793722</v>
      </c>
      <c r="H7" s="16">
        <v>0.11071781184156973</v>
      </c>
      <c r="I7" s="16">
        <v>6.0850286125176019E-2</v>
      </c>
      <c r="J7" s="16">
        <v>6.9915728532249394E-2</v>
      </c>
    </row>
    <row r="8" spans="1:10" ht="15.75" customHeight="1" x14ac:dyDescent="0.2">
      <c r="A8" s="12" t="s">
        <v>11</v>
      </c>
      <c r="B8" s="16">
        <v>0.16424838680978157</v>
      </c>
      <c r="C8" s="16">
        <v>0.76866764275256227</v>
      </c>
      <c r="D8" s="16">
        <v>0.22375433856262689</v>
      </c>
      <c r="E8" s="16">
        <v>0.8</v>
      </c>
      <c r="F8" s="16">
        <v>0.19047619047619047</v>
      </c>
      <c r="G8" s="16">
        <v>0.36547085201793722</v>
      </c>
      <c r="H8" s="16">
        <v>0.16593391079580141</v>
      </c>
      <c r="I8" s="16">
        <v>9.23090751116038E-2</v>
      </c>
      <c r="J8" s="16">
        <v>0.11281431307368794</v>
      </c>
    </row>
    <row r="9" spans="1:10" ht="15.75" customHeight="1" x14ac:dyDescent="0.2">
      <c r="A9" s="12" t="s">
        <v>12</v>
      </c>
      <c r="B9" s="16">
        <v>0</v>
      </c>
      <c r="C9" s="16">
        <v>0.40605173255246468</v>
      </c>
      <c r="D9" s="16">
        <v>0.19495425560767574</v>
      </c>
      <c r="E9" s="16">
        <v>0.8</v>
      </c>
      <c r="F9" s="16">
        <v>0.42857142857142855</v>
      </c>
      <c r="G9" s="16">
        <v>0.5246636771300448</v>
      </c>
      <c r="H9" s="16">
        <v>0.37429668794560289</v>
      </c>
      <c r="I9" s="16">
        <v>2.2470563561734127E-2</v>
      </c>
      <c r="J9" s="16">
        <v>9.2771320647524108E-2</v>
      </c>
    </row>
    <row r="10" spans="1:10" ht="15.75" customHeight="1" x14ac:dyDescent="0.2">
      <c r="A10" s="12" t="s">
        <v>13</v>
      </c>
      <c r="B10" s="16">
        <v>1.12322160059721E-3</v>
      </c>
      <c r="C10" s="16">
        <v>0.42898975109809662</v>
      </c>
      <c r="D10" s="16">
        <v>2.8811074811545469E-2</v>
      </c>
      <c r="E10" s="16">
        <v>0</v>
      </c>
      <c r="F10" s="16">
        <v>0</v>
      </c>
      <c r="G10" s="16">
        <v>0.10538116591928251</v>
      </c>
      <c r="H10" s="16">
        <v>0.163280259353733</v>
      </c>
      <c r="I10" s="16">
        <v>1.7976450849387302E-4</v>
      </c>
      <c r="J10" s="16">
        <v>5.7590011869697103E-3</v>
      </c>
    </row>
    <row r="11" spans="1:10" ht="15.75" customHeight="1" x14ac:dyDescent="0.2">
      <c r="A11" s="12" t="s">
        <v>14</v>
      </c>
      <c r="B11" s="16">
        <v>1.2476894997972712E-2</v>
      </c>
      <c r="C11" s="16">
        <v>0.54856027330405088</v>
      </c>
      <c r="D11" s="16">
        <v>3.0468881252188135E-2</v>
      </c>
      <c r="E11" s="16">
        <v>0.4</v>
      </c>
      <c r="F11" s="16">
        <v>0.69047619047619047</v>
      </c>
      <c r="G11" s="16">
        <v>0.25</v>
      </c>
      <c r="H11" s="16">
        <v>3.663396079621499E-2</v>
      </c>
      <c r="I11" s="16">
        <v>1.7467118075321329E-2</v>
      </c>
      <c r="J11" s="16">
        <v>9.805237771563001E-2</v>
      </c>
    </row>
    <row r="12" spans="1:10" ht="15.75" customHeight="1" x14ac:dyDescent="0.2">
      <c r="A12" s="12" t="s">
        <v>15</v>
      </c>
      <c r="B12" s="16">
        <v>3.6708097103980236E-2</v>
      </c>
      <c r="C12" s="16">
        <v>0.58467545143972688</v>
      </c>
      <c r="D12" s="16">
        <v>5.9357550773286402E-2</v>
      </c>
      <c r="E12" s="16">
        <v>1</v>
      </c>
      <c r="F12" s="16">
        <v>0.19047619047619047</v>
      </c>
      <c r="G12" s="16">
        <v>0.36547085201793722</v>
      </c>
      <c r="H12" s="16">
        <v>0.13893448966539274</v>
      </c>
      <c r="I12" s="16">
        <v>2.0433232465470234E-2</v>
      </c>
      <c r="J12" s="16">
        <v>6.6904342415398818E-2</v>
      </c>
    </row>
    <row r="13" spans="1:10" ht="15.75" customHeight="1" x14ac:dyDescent="0.2">
      <c r="A13" s="12" t="s">
        <v>16</v>
      </c>
      <c r="B13" s="16">
        <v>0.25275999179005265</v>
      </c>
      <c r="C13" s="16">
        <v>0.7486578818936066</v>
      </c>
      <c r="D13" s="16">
        <v>0.16069792166773045</v>
      </c>
      <c r="E13" s="16">
        <v>0.6</v>
      </c>
      <c r="F13" s="16">
        <v>1</v>
      </c>
      <c r="G13" s="16">
        <v>0.48878923766816146</v>
      </c>
      <c r="H13" s="16">
        <v>0.14598280452595494</v>
      </c>
      <c r="I13" s="16">
        <v>0.115618539712976</v>
      </c>
      <c r="J13" s="16">
        <v>0.15256816058020611</v>
      </c>
    </row>
    <row r="14" spans="1:10" ht="15.75" customHeight="1" x14ac:dyDescent="0.2">
      <c r="A14" s="12" t="s">
        <v>17</v>
      </c>
      <c r="B14" s="16">
        <v>2.0607294419722186E-2</v>
      </c>
      <c r="C14" s="16">
        <v>0.74572962420693034</v>
      </c>
      <c r="D14" s="16">
        <v>3.6815913559383351E-2</v>
      </c>
      <c r="E14" s="16">
        <v>0.8</v>
      </c>
      <c r="F14" s="16">
        <v>0.19047619047619047</v>
      </c>
      <c r="G14" s="16">
        <v>0.36547085201793722</v>
      </c>
      <c r="H14" s="16">
        <v>6.2354391265643669E-2</v>
      </c>
      <c r="I14" s="16">
        <v>3.0649848698205352E-2</v>
      </c>
      <c r="J14" s="16">
        <v>4.8764446819135346E-2</v>
      </c>
    </row>
    <row r="15" spans="1:10" ht="15.75" customHeight="1" x14ac:dyDescent="0.2">
      <c r="A15" s="12" t="s">
        <v>18</v>
      </c>
      <c r="B15" s="16">
        <v>1.6815649541427329E-3</v>
      </c>
      <c r="C15" s="16">
        <v>0.73352855051244514</v>
      </c>
      <c r="D15" s="16">
        <v>2.7357159544369536E-3</v>
      </c>
      <c r="E15" s="16">
        <v>0.8</v>
      </c>
      <c r="F15" s="16">
        <v>0.38095238095238093</v>
      </c>
      <c r="G15" s="16">
        <v>0.27578475336322872</v>
      </c>
      <c r="H15" s="16">
        <v>4.3345570314186857E-2</v>
      </c>
      <c r="I15" s="16">
        <v>2.9661143901489051E-3</v>
      </c>
      <c r="J15" s="16">
        <v>6.1033407617572567E-2</v>
      </c>
    </row>
    <row r="16" spans="1:10" ht="15.75" customHeight="1" x14ac:dyDescent="0.2">
      <c r="A16" s="12" t="s">
        <v>60</v>
      </c>
      <c r="B16" s="16">
        <v>0.15976745653811172</v>
      </c>
      <c r="C16" s="16">
        <v>0.81649585163494387</v>
      </c>
      <c r="D16" s="16">
        <v>4.618179723416109E-2</v>
      </c>
      <c r="E16" s="16">
        <v>0.8</v>
      </c>
      <c r="F16" s="16">
        <v>0.90476190476190477</v>
      </c>
      <c r="G16" s="16">
        <v>0.44394618834080718</v>
      </c>
      <c r="H16" s="16">
        <v>8.725144665106091E-2</v>
      </c>
      <c r="I16" s="16">
        <v>8.9819336668963662E-2</v>
      </c>
      <c r="J16" s="16">
        <v>3.6326289293713572E-2</v>
      </c>
    </row>
    <row r="17" spans="1:10" ht="15.75" customHeight="1" x14ac:dyDescent="0.2">
      <c r="A17" s="12" t="s">
        <v>19</v>
      </c>
      <c r="B17" s="16">
        <v>3.9314737233450817E-2</v>
      </c>
      <c r="C17" s="16">
        <v>0.55392874572962436</v>
      </c>
      <c r="D17" s="16">
        <v>7.591158840457508E-3</v>
      </c>
      <c r="E17" s="16">
        <v>0.8</v>
      </c>
      <c r="F17" s="16">
        <v>0.80952380952380953</v>
      </c>
      <c r="G17" s="16">
        <v>0.31278026905829598</v>
      </c>
      <c r="H17" s="16">
        <v>0.19956153611462654</v>
      </c>
      <c r="I17" s="16">
        <v>1.8605626629115857E-2</v>
      </c>
      <c r="J17" s="16">
        <v>9.3260537033342236E-2</v>
      </c>
    </row>
    <row r="18" spans="1:10" ht="15.75" customHeight="1" x14ac:dyDescent="0.2">
      <c r="A18" s="12" t="s">
        <v>20</v>
      </c>
      <c r="B18" s="16">
        <v>5.2162926770054751E-3</v>
      </c>
      <c r="C18" s="16">
        <v>0.47779404587603719</v>
      </c>
      <c r="D18" s="16">
        <v>1.4199452842979885E-2</v>
      </c>
      <c r="E18" s="16">
        <v>0.8</v>
      </c>
      <c r="F18" s="16">
        <v>0.23809523809523808</v>
      </c>
      <c r="G18" s="16">
        <v>0</v>
      </c>
      <c r="H18" s="16">
        <v>2.6422637266537569E-2</v>
      </c>
      <c r="I18" s="16">
        <v>2.6365461245768042E-3</v>
      </c>
      <c r="J18" s="16">
        <v>5.4292873785554141E-3</v>
      </c>
    </row>
    <row r="19" spans="1:10" ht="15.75" customHeight="1" x14ac:dyDescent="0.2">
      <c r="A19" s="12" t="s">
        <v>21</v>
      </c>
      <c r="B19" s="16">
        <v>6.5274594377026365E-3</v>
      </c>
      <c r="C19" s="16">
        <v>0.72669594924353342</v>
      </c>
      <c r="D19" s="16">
        <v>8.7992698373400222E-3</v>
      </c>
      <c r="E19" s="16">
        <v>0.8</v>
      </c>
      <c r="F19" s="16">
        <v>0.23809523809523808</v>
      </c>
      <c r="G19" s="16">
        <v>0.23318385650224216</v>
      </c>
      <c r="H19" s="16">
        <v>3.0192307399766471E-2</v>
      </c>
      <c r="I19" s="16">
        <v>6.8610120741828201E-3</v>
      </c>
      <c r="J19" s="16">
        <v>1.2235200358908981E-2</v>
      </c>
    </row>
    <row r="20" spans="1:10" ht="15.75" customHeight="1" x14ac:dyDescent="0.2">
      <c r="A20" s="12" t="s">
        <v>22</v>
      </c>
      <c r="B20" s="16">
        <v>2.4577793701208394E-2</v>
      </c>
      <c r="C20" s="16">
        <v>0.74475353831137148</v>
      </c>
      <c r="D20" s="16">
        <v>4.8324826060380799E-2</v>
      </c>
      <c r="E20" s="16">
        <v>0.8</v>
      </c>
      <c r="F20" s="16">
        <v>0.19047619047619047</v>
      </c>
      <c r="G20" s="16">
        <v>0.86547085201793728</v>
      </c>
      <c r="H20" s="16">
        <v>0.10647148464719189</v>
      </c>
      <c r="I20" s="16">
        <v>1.480061119932888E-2</v>
      </c>
      <c r="J20" s="16">
        <v>5.495489402378223E-2</v>
      </c>
    </row>
    <row r="21" spans="1:10" ht="15.75" customHeight="1" x14ac:dyDescent="0.2">
      <c r="A21" s="12" t="s">
        <v>23</v>
      </c>
      <c r="B21" s="16">
        <v>6.669155031454474E-2</v>
      </c>
      <c r="C21" s="16">
        <v>0.55978526110297711</v>
      </c>
      <c r="D21" s="16">
        <v>1.31305307150873E-2</v>
      </c>
      <c r="E21" s="16">
        <v>0</v>
      </c>
      <c r="F21" s="16">
        <v>0.76190476190476186</v>
      </c>
      <c r="G21" s="16">
        <v>0.37668161434977576</v>
      </c>
      <c r="H21" s="16">
        <v>5.6770274911001839E-2</v>
      </c>
      <c r="I21" s="16">
        <v>5.7614524972286309E-3</v>
      </c>
      <c r="J21" s="16">
        <v>5.8689057897744765E-3</v>
      </c>
    </row>
    <row r="22" spans="1:10" ht="15.75" customHeight="1" x14ac:dyDescent="0.2">
      <c r="A22" s="12" t="s">
        <v>24</v>
      </c>
      <c r="B22" s="16">
        <v>3.6748917745689266E-2</v>
      </c>
      <c r="C22" s="16">
        <v>0.53099072718399221</v>
      </c>
      <c r="D22" s="16">
        <v>1.3257351984498282E-2</v>
      </c>
      <c r="E22" s="16">
        <v>0.8</v>
      </c>
      <c r="F22" s="16">
        <v>0.5714285714285714</v>
      </c>
      <c r="G22" s="16">
        <v>9.1928251121076235E-2</v>
      </c>
      <c r="H22" s="16">
        <v>9.5440886181507673E-2</v>
      </c>
      <c r="I22" s="16">
        <v>1.2883123108727566E-3</v>
      </c>
      <c r="J22" s="16">
        <v>8.9380622747660156E-3</v>
      </c>
    </row>
    <row r="23" spans="1:10" ht="15.75" customHeight="1" x14ac:dyDescent="0.2">
      <c r="A23" s="12" t="s">
        <v>25</v>
      </c>
      <c r="B23" s="16">
        <v>2.5837749659237292E-4</v>
      </c>
      <c r="C23" s="16">
        <v>0.34163006344558317</v>
      </c>
      <c r="D23" s="16">
        <v>6.1145969180296145E-4</v>
      </c>
      <c r="E23" s="16">
        <v>0.8</v>
      </c>
      <c r="F23" s="16">
        <v>0.61904761904761907</v>
      </c>
      <c r="G23" s="16">
        <v>0</v>
      </c>
      <c r="H23" s="16">
        <v>1.910692739139409E-2</v>
      </c>
      <c r="I23" s="16">
        <v>1.7976450849387302E-4</v>
      </c>
      <c r="J23" s="16">
        <v>6.5201610130611754E-3</v>
      </c>
    </row>
    <row r="24" spans="1:10" ht="15.75" customHeight="1" x14ac:dyDescent="0.2">
      <c r="A24" s="12" t="s">
        <v>61</v>
      </c>
      <c r="B24" s="16">
        <v>1.6421280630001124E-3</v>
      </c>
      <c r="C24" s="16">
        <v>0.38457784285017083</v>
      </c>
      <c r="D24" s="16">
        <v>2.3235468288512538E-3</v>
      </c>
      <c r="E24" s="16">
        <v>0.8</v>
      </c>
      <c r="F24" s="16">
        <v>0.61904761904761907</v>
      </c>
      <c r="G24" s="16">
        <v>0</v>
      </c>
      <c r="H24" s="16">
        <v>8.2483295402804718E-2</v>
      </c>
      <c r="I24" s="16">
        <v>3.5952901698774604E-4</v>
      </c>
      <c r="J24" s="16">
        <v>5.7150393458478045E-4</v>
      </c>
    </row>
    <row r="25" spans="1:10" ht="15.75" customHeight="1" x14ac:dyDescent="0.2">
      <c r="A25" s="12" t="s">
        <v>26</v>
      </c>
      <c r="B25" s="16">
        <v>8.7751542059987322E-2</v>
      </c>
      <c r="C25" s="16">
        <v>0.87262079062957554</v>
      </c>
      <c r="D25" s="16">
        <v>0.17989091007159286</v>
      </c>
      <c r="E25" s="16">
        <v>0.8</v>
      </c>
      <c r="F25" s="16">
        <v>0.76190476190476186</v>
      </c>
      <c r="G25" s="16">
        <v>0.36547085201793722</v>
      </c>
      <c r="H25" s="16">
        <v>0.24531411911279355</v>
      </c>
      <c r="I25" s="16">
        <v>5.9112562543068584E-2</v>
      </c>
      <c r="J25" s="16">
        <v>0.1672156260673428</v>
      </c>
    </row>
    <row r="26" spans="1:10" ht="15.75" customHeight="1" x14ac:dyDescent="0.2">
      <c r="A26" s="12" t="s">
        <v>27</v>
      </c>
      <c r="B26" s="16">
        <v>0.93523493848985217</v>
      </c>
      <c r="C26" s="16">
        <v>1</v>
      </c>
      <c r="D26" s="16">
        <v>0.85088466045774924</v>
      </c>
      <c r="E26" s="16">
        <v>0.6</v>
      </c>
      <c r="F26" s="16">
        <v>0.66666666666666663</v>
      </c>
      <c r="G26" s="16">
        <v>1</v>
      </c>
      <c r="H26" s="16">
        <v>0.97529354207436403</v>
      </c>
      <c r="I26" s="16">
        <v>0.62504119603319652</v>
      </c>
      <c r="J26" s="16">
        <v>1</v>
      </c>
    </row>
    <row r="27" spans="1:10" ht="15.75" customHeight="1" x14ac:dyDescent="0.2">
      <c r="A27" s="12" t="s">
        <v>28</v>
      </c>
      <c r="B27" s="16">
        <v>0.45025700216234282</v>
      </c>
      <c r="C27" s="16">
        <v>0.69915638290455284</v>
      </c>
      <c r="D27" s="16">
        <v>0.6742067278042948</v>
      </c>
      <c r="E27" s="16">
        <v>0.82857142857142863</v>
      </c>
      <c r="F27" s="16">
        <v>0.32653061224489799</v>
      </c>
      <c r="G27" s="16">
        <v>0.52882767456758484</v>
      </c>
      <c r="H27" s="16">
        <v>0.92704103941532878</v>
      </c>
      <c r="I27" s="16">
        <v>0.27944392845372562</v>
      </c>
      <c r="J27" s="16">
        <v>0.52950741320636263</v>
      </c>
    </row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998"/>
  <sheetViews>
    <sheetView showGridLines="0" workbookViewId="0">
      <selection sqref="A1:J27"/>
    </sheetView>
  </sheetViews>
  <sheetFormatPr baseColWidth="10" defaultColWidth="11.1640625" defaultRowHeight="15" customHeight="1" x14ac:dyDescent="0.2"/>
  <cols>
    <col min="1" max="23" width="6.5" customWidth="1"/>
  </cols>
  <sheetData>
    <row r="1" spans="1:10" ht="15.75" customHeight="1" x14ac:dyDescent="0.2">
      <c r="A1" s="12" t="s">
        <v>29</v>
      </c>
      <c r="B1" s="17" t="s">
        <v>31</v>
      </c>
      <c r="C1" s="17" t="s">
        <v>32</v>
      </c>
      <c r="D1" s="17" t="s">
        <v>33</v>
      </c>
      <c r="E1" s="17" t="s">
        <v>34</v>
      </c>
      <c r="F1" s="17" t="s">
        <v>45</v>
      </c>
      <c r="G1" s="17" t="s">
        <v>46</v>
      </c>
      <c r="H1" s="17" t="s">
        <v>47</v>
      </c>
      <c r="I1" s="17" t="s">
        <v>48</v>
      </c>
      <c r="J1" s="17" t="s">
        <v>49</v>
      </c>
    </row>
    <row r="2" spans="1:10" ht="15.75" customHeight="1" x14ac:dyDescent="0.2">
      <c r="A2" s="12" t="s">
        <v>6</v>
      </c>
      <c r="B2" s="18">
        <v>7.6522256959952357E-3</v>
      </c>
      <c r="C2" s="18">
        <v>2.919547283780255E-2</v>
      </c>
      <c r="D2" s="18">
        <v>5.4545454545454543E-2</v>
      </c>
      <c r="E2" s="18">
        <v>1</v>
      </c>
      <c r="F2" s="18">
        <v>0</v>
      </c>
      <c r="G2" s="18">
        <v>0</v>
      </c>
      <c r="H2" s="18">
        <v>0</v>
      </c>
      <c r="I2" s="18">
        <v>0</v>
      </c>
      <c r="J2" s="16">
        <v>0</v>
      </c>
    </row>
    <row r="3" spans="1:10" ht="15.75" customHeight="1" x14ac:dyDescent="0.2">
      <c r="A3" s="12" t="s">
        <v>7</v>
      </c>
      <c r="B3" s="18">
        <v>9.1722495161530457E-2</v>
      </c>
      <c r="C3" s="18">
        <v>1.4293549572472032E-2</v>
      </c>
      <c r="D3" s="18">
        <v>5.4545454545454543E-2</v>
      </c>
      <c r="E3" s="18">
        <v>1</v>
      </c>
      <c r="F3" s="18">
        <v>0</v>
      </c>
      <c r="G3" s="18">
        <v>0</v>
      </c>
      <c r="H3" s="18">
        <v>0</v>
      </c>
      <c r="I3" s="18">
        <v>0</v>
      </c>
      <c r="J3" s="16">
        <v>0</v>
      </c>
    </row>
    <row r="4" spans="1:10" ht="15.75" customHeight="1" x14ac:dyDescent="0.2">
      <c r="A4" s="12" t="s">
        <v>8</v>
      </c>
      <c r="B4" s="18">
        <v>2.3581956230460027E-2</v>
      </c>
      <c r="C4" s="18">
        <v>5.5378957194338545E-2</v>
      </c>
      <c r="D4" s="18">
        <v>3.6363636363636362E-2</v>
      </c>
      <c r="E4" s="19">
        <v>1</v>
      </c>
      <c r="F4" s="18">
        <v>0</v>
      </c>
      <c r="G4" s="18">
        <v>0</v>
      </c>
      <c r="H4" s="18">
        <v>0</v>
      </c>
      <c r="I4" s="18">
        <v>0</v>
      </c>
      <c r="J4" s="16">
        <v>0</v>
      </c>
    </row>
    <row r="5" spans="1:10" ht="15.75" customHeight="1" x14ac:dyDescent="0.2">
      <c r="A5" s="12" t="s">
        <v>9</v>
      </c>
      <c r="B5" s="18">
        <v>1</v>
      </c>
      <c r="C5" s="18">
        <v>1</v>
      </c>
      <c r="D5" s="18">
        <v>0.90909090909090906</v>
      </c>
      <c r="E5" s="18">
        <v>1</v>
      </c>
      <c r="F5" s="18">
        <v>0.64285714285714279</v>
      </c>
      <c r="G5" s="18">
        <v>0.11274509803921566</v>
      </c>
      <c r="H5" s="18">
        <v>1</v>
      </c>
      <c r="I5" s="18">
        <v>6.3829787234042548E-2</v>
      </c>
      <c r="J5" s="16">
        <v>1</v>
      </c>
    </row>
    <row r="6" spans="1:10" ht="15.75" customHeight="1" x14ac:dyDescent="0.2">
      <c r="A6" s="12" t="s">
        <v>59</v>
      </c>
      <c r="B6" s="18">
        <v>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6">
        <v>0</v>
      </c>
    </row>
    <row r="7" spans="1:10" ht="15.75" customHeight="1" x14ac:dyDescent="0.2">
      <c r="A7" s="12" t="s">
        <v>10</v>
      </c>
      <c r="B7" s="18">
        <v>2.4277422311957748E-2</v>
      </c>
      <c r="C7" s="18">
        <v>4.8207186653071277E-2</v>
      </c>
      <c r="D7" s="18">
        <v>0.2</v>
      </c>
      <c r="E7" s="18">
        <v>1</v>
      </c>
      <c r="F7" s="18">
        <v>3.9288922881082898E-2</v>
      </c>
      <c r="G7" s="18">
        <v>0</v>
      </c>
      <c r="H7" s="18">
        <v>6.3942147580760264E-2</v>
      </c>
      <c r="I7" s="18">
        <v>1.6188815564440889E-2</v>
      </c>
      <c r="J7" s="16">
        <v>0.02</v>
      </c>
    </row>
    <row r="8" spans="1:10" ht="15.75" customHeight="1" x14ac:dyDescent="0.2">
      <c r="A8" s="12" t="s">
        <v>11</v>
      </c>
      <c r="B8" s="18">
        <v>7.5229445057816091E-2</v>
      </c>
      <c r="C8" s="18">
        <v>0.11775255983825736</v>
      </c>
      <c r="D8" s="18">
        <v>0.25454545454545452</v>
      </c>
      <c r="E8" s="18">
        <v>1</v>
      </c>
      <c r="F8" s="18">
        <v>0.17499679140463134</v>
      </c>
      <c r="G8" s="18">
        <v>2.450980392156862E-2</v>
      </c>
      <c r="H8" s="18">
        <v>0.10070253897267553</v>
      </c>
      <c r="I8" s="18">
        <v>0.19140293574310305</v>
      </c>
      <c r="J8" s="16">
        <v>0.02</v>
      </c>
    </row>
    <row r="9" spans="1:10" ht="15.75" customHeight="1" x14ac:dyDescent="0.2">
      <c r="A9" s="12" t="s">
        <v>12</v>
      </c>
      <c r="B9" s="18">
        <v>4.0464493077266628E-2</v>
      </c>
      <c r="C9" s="18">
        <v>0.1673856537582267</v>
      </c>
      <c r="D9" s="18">
        <v>0.10909090909090909</v>
      </c>
      <c r="E9" s="18">
        <v>1</v>
      </c>
      <c r="F9" s="18">
        <v>0</v>
      </c>
      <c r="G9" s="18">
        <v>0</v>
      </c>
      <c r="H9" s="18">
        <v>0</v>
      </c>
      <c r="I9" s="18">
        <v>0</v>
      </c>
      <c r="J9" s="16">
        <v>0</v>
      </c>
    </row>
    <row r="10" spans="1:10" ht="15.75" customHeight="1" x14ac:dyDescent="0.2">
      <c r="A10" s="12" t="s">
        <v>13</v>
      </c>
      <c r="B10" s="18">
        <v>0</v>
      </c>
      <c r="C10" s="18">
        <v>5.0660792951541855E-2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6">
        <v>0</v>
      </c>
    </row>
    <row r="11" spans="1:10" ht="15.75" customHeight="1" x14ac:dyDescent="0.2">
      <c r="A11" s="12" t="s">
        <v>14</v>
      </c>
      <c r="B11" s="18">
        <v>7.384248920649099E-3</v>
      </c>
      <c r="C11" s="18">
        <v>1.825121078575449E-3</v>
      </c>
      <c r="D11" s="18">
        <v>3.6363636363636362E-2</v>
      </c>
      <c r="E11" s="18">
        <v>1</v>
      </c>
      <c r="F11" s="18">
        <v>0</v>
      </c>
      <c r="G11" s="18">
        <v>0</v>
      </c>
      <c r="H11" s="18">
        <v>0</v>
      </c>
      <c r="I11" s="18">
        <v>0</v>
      </c>
      <c r="J11" s="16">
        <v>0</v>
      </c>
    </row>
    <row r="12" spans="1:10" ht="15.75" customHeight="1" x14ac:dyDescent="0.2">
      <c r="A12" s="12" t="s">
        <v>15</v>
      </c>
      <c r="B12" s="18">
        <v>1.4270121042891942E-2</v>
      </c>
      <c r="C12" s="18">
        <v>8.0112113144003433E-2</v>
      </c>
      <c r="D12" s="18">
        <v>7.2727272727272724E-2</v>
      </c>
      <c r="E12" s="18">
        <v>1</v>
      </c>
      <c r="F12" s="18">
        <v>0</v>
      </c>
      <c r="G12" s="18">
        <v>0</v>
      </c>
      <c r="H12" s="18">
        <v>6.3942147580760264E-2</v>
      </c>
      <c r="I12" s="18">
        <v>3.359601477653689E-3</v>
      </c>
      <c r="J12" s="16">
        <v>0.02</v>
      </c>
    </row>
    <row r="13" spans="1:10" ht="15.75" customHeight="1" x14ac:dyDescent="0.2">
      <c r="A13" s="12" t="s">
        <v>16</v>
      </c>
      <c r="B13" s="18">
        <v>0.24554116421021288</v>
      </c>
      <c r="C13" s="18">
        <v>0.2083469445275242</v>
      </c>
      <c r="D13" s="18">
        <v>0.14545454545454545</v>
      </c>
      <c r="E13" s="18">
        <v>1</v>
      </c>
      <c r="F13" s="18">
        <v>0.42857142857142849</v>
      </c>
      <c r="G13" s="18">
        <v>0.16568627450980389</v>
      </c>
      <c r="H13" s="18">
        <v>0.70833333333333337</v>
      </c>
      <c r="I13" s="18">
        <v>0.55319148936170215</v>
      </c>
      <c r="J13" s="16">
        <v>0.2</v>
      </c>
    </row>
    <row r="14" spans="1:10" ht="15.75" customHeight="1" x14ac:dyDescent="0.2">
      <c r="A14" s="12" t="s">
        <v>17</v>
      </c>
      <c r="B14" s="18">
        <v>5.0524654206244683E-2</v>
      </c>
      <c r="C14" s="18">
        <v>1.6339753794686017E-2</v>
      </c>
      <c r="D14" s="18">
        <v>9.0909090909090912E-2</v>
      </c>
      <c r="E14" s="18">
        <v>1</v>
      </c>
      <c r="F14" s="18">
        <v>0</v>
      </c>
      <c r="G14" s="18">
        <v>0</v>
      </c>
      <c r="H14" s="18">
        <v>0.1047464991991373</v>
      </c>
      <c r="I14" s="18">
        <v>0.14872722609736824</v>
      </c>
      <c r="J14" s="16">
        <v>0.02</v>
      </c>
    </row>
    <row r="15" spans="1:10" ht="15.75" customHeight="1" x14ac:dyDescent="0.2">
      <c r="A15" s="12" t="s">
        <v>18</v>
      </c>
      <c r="B15" s="18">
        <v>3.8707756438886409E-4</v>
      </c>
      <c r="C15" s="18">
        <v>2.2374073828266526E-3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6">
        <v>0</v>
      </c>
    </row>
    <row r="16" spans="1:10" ht="15.75" customHeight="1" x14ac:dyDescent="0.2">
      <c r="A16" s="12" t="s">
        <v>60</v>
      </c>
      <c r="B16" s="18">
        <v>0.10180139943427124</v>
      </c>
      <c r="C16" s="18">
        <v>0.21979959725230575</v>
      </c>
      <c r="D16" s="18">
        <v>0.10909090909090909</v>
      </c>
      <c r="E16" s="18">
        <v>1</v>
      </c>
      <c r="F16" s="18">
        <v>0.64285714285714279</v>
      </c>
      <c r="G16" s="18">
        <v>0.23888888888888882</v>
      </c>
      <c r="H16" s="18">
        <v>0.70833333333333337</v>
      </c>
      <c r="I16" s="18">
        <v>6.3829787234042548E-2</v>
      </c>
      <c r="J16" s="16">
        <v>0.3</v>
      </c>
    </row>
    <row r="17" spans="1:10" ht="15.75" customHeight="1" x14ac:dyDescent="0.2">
      <c r="A17" s="12" t="s">
        <v>19</v>
      </c>
      <c r="B17" s="18">
        <v>2.6336161977073096E-2</v>
      </c>
      <c r="C17" s="18">
        <v>5.2396274081039683E-3</v>
      </c>
      <c r="D17" s="18">
        <v>3.6363636363636362E-2</v>
      </c>
      <c r="E17" s="18">
        <v>1</v>
      </c>
      <c r="F17" s="18">
        <v>0</v>
      </c>
      <c r="G17" s="18">
        <v>0</v>
      </c>
      <c r="H17" s="18">
        <v>0</v>
      </c>
      <c r="I17" s="18">
        <v>0</v>
      </c>
      <c r="J17" s="16">
        <v>0</v>
      </c>
    </row>
    <row r="18" spans="1:10" ht="15.75" customHeight="1" x14ac:dyDescent="0.2">
      <c r="A18" s="12" t="s">
        <v>20</v>
      </c>
      <c r="B18" s="18">
        <v>0</v>
      </c>
      <c r="C18" s="18">
        <v>8.8627190037553968E-3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6">
        <v>0</v>
      </c>
    </row>
    <row r="19" spans="1:10" ht="15.75" customHeight="1" x14ac:dyDescent="0.2">
      <c r="A19" s="12" t="s">
        <v>21</v>
      </c>
      <c r="B19" s="18">
        <v>0.19864522852463898</v>
      </c>
      <c r="C19" s="18">
        <v>4.7586315082697166E-2</v>
      </c>
      <c r="D19" s="18">
        <v>1.8181818181818181E-2</v>
      </c>
      <c r="E19" s="18">
        <v>1</v>
      </c>
      <c r="F19" s="18">
        <v>0</v>
      </c>
      <c r="G19" s="18">
        <v>0</v>
      </c>
      <c r="H19" s="18">
        <v>0</v>
      </c>
      <c r="I19" s="18">
        <v>0</v>
      </c>
      <c r="J19" s="16">
        <v>0</v>
      </c>
    </row>
    <row r="20" spans="1:10" ht="15.75" customHeight="1" x14ac:dyDescent="0.2">
      <c r="A20" s="12" t="s">
        <v>22</v>
      </c>
      <c r="B20" s="18">
        <v>2.0195313037996689E-2</v>
      </c>
      <c r="C20" s="18">
        <v>5.7338250889001324E-2</v>
      </c>
      <c r="D20" s="18">
        <v>5.4545454545454543E-2</v>
      </c>
      <c r="E20" s="19">
        <v>1</v>
      </c>
      <c r="F20" s="18">
        <v>0</v>
      </c>
      <c r="G20" s="18">
        <v>0</v>
      </c>
      <c r="H20" s="18">
        <v>0</v>
      </c>
      <c r="I20" s="18">
        <v>0</v>
      </c>
      <c r="J20" s="16">
        <v>0.02</v>
      </c>
    </row>
    <row r="21" spans="1:10" ht="15.75" customHeight="1" x14ac:dyDescent="0.2">
      <c r="A21" s="12" t="s">
        <v>23</v>
      </c>
      <c r="B21" s="18">
        <v>0.25505433973500069</v>
      </c>
      <c r="C21" s="18">
        <v>0.18764701167129377</v>
      </c>
      <c r="D21" s="18">
        <v>0.10909090909090909</v>
      </c>
      <c r="E21" s="18">
        <v>1</v>
      </c>
      <c r="F21" s="18">
        <v>1</v>
      </c>
      <c r="G21" s="18">
        <v>0.14934640522875817</v>
      </c>
      <c r="H21" s="18">
        <v>0.75</v>
      </c>
      <c r="I21" s="18">
        <v>0</v>
      </c>
      <c r="J21" s="16">
        <v>0.93333333333333346</v>
      </c>
    </row>
    <row r="22" spans="1:10" ht="15.75" customHeight="1" x14ac:dyDescent="0.2">
      <c r="A22" s="12" t="s">
        <v>24</v>
      </c>
      <c r="B22" s="18">
        <v>3.6623492630638676E-3</v>
      </c>
      <c r="C22" s="18">
        <v>4.8224568758581518E-3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6">
        <v>0</v>
      </c>
    </row>
    <row r="23" spans="1:10" ht="15.75" customHeight="1" x14ac:dyDescent="0.2">
      <c r="A23" s="12" t="s">
        <v>25</v>
      </c>
      <c r="B23" s="18">
        <v>1.250558284948638E-3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6">
        <v>0</v>
      </c>
    </row>
    <row r="24" spans="1:10" ht="15.75" customHeight="1" x14ac:dyDescent="0.2">
      <c r="A24" s="12" t="s">
        <v>61</v>
      </c>
      <c r="B24" s="18">
        <v>1.3845466726217061E-3</v>
      </c>
      <c r="C24" s="18">
        <v>8.8105726872246704E-3</v>
      </c>
      <c r="D24" s="18">
        <v>1.8181818181818181E-2</v>
      </c>
      <c r="E24" s="18">
        <v>1</v>
      </c>
      <c r="F24" s="18">
        <v>0</v>
      </c>
      <c r="G24" s="18">
        <v>0</v>
      </c>
      <c r="H24" s="18">
        <v>0</v>
      </c>
      <c r="I24" s="18">
        <v>0</v>
      </c>
      <c r="J24" s="16">
        <v>0</v>
      </c>
    </row>
    <row r="25" spans="1:10" ht="15.75" customHeight="1" x14ac:dyDescent="0.2">
      <c r="A25" s="12" t="s">
        <v>26</v>
      </c>
      <c r="B25" s="18">
        <v>1.3741253535804677E-2</v>
      </c>
      <c r="C25" s="18">
        <v>6.7278660434391749E-2</v>
      </c>
      <c r="D25" s="18">
        <v>0.23636363636363636</v>
      </c>
      <c r="E25" s="18">
        <v>1</v>
      </c>
      <c r="F25" s="18">
        <v>0</v>
      </c>
      <c r="G25" s="18">
        <v>0.18300653594771241</v>
      </c>
      <c r="H25" s="18">
        <v>0</v>
      </c>
      <c r="I25" s="18">
        <v>2.3300144521689468E-2</v>
      </c>
      <c r="J25" s="16">
        <v>0</v>
      </c>
    </row>
    <row r="26" spans="1:10" ht="15.75" customHeight="1" x14ac:dyDescent="0.2">
      <c r="A26" s="12" t="s">
        <v>27</v>
      </c>
      <c r="B26" s="18">
        <v>0.38542504094089614</v>
      </c>
      <c r="C26" s="18">
        <v>0.87322483451804589</v>
      </c>
      <c r="D26" s="18">
        <v>1</v>
      </c>
      <c r="E26" s="18">
        <v>1</v>
      </c>
      <c r="F26" s="18">
        <v>0.3214285714285714</v>
      </c>
      <c r="G26" s="18">
        <v>1</v>
      </c>
      <c r="H26" s="18">
        <v>0.41666666666666669</v>
      </c>
      <c r="I26" s="18">
        <v>1</v>
      </c>
      <c r="J26" s="16">
        <v>0.1</v>
      </c>
    </row>
    <row r="27" spans="1:10" ht="15.75" customHeight="1" x14ac:dyDescent="0.2">
      <c r="A27" s="12" t="s">
        <v>28</v>
      </c>
      <c r="B27" s="18">
        <v>0.2019005584557757</v>
      </c>
      <c r="C27" s="18">
        <v>7.8446324612277463E-2</v>
      </c>
      <c r="D27" s="18">
        <v>0.90909090909090906</v>
      </c>
      <c r="E27" s="18">
        <v>0.8571428571428571</v>
      </c>
      <c r="F27" s="18">
        <v>0.21428571428571425</v>
      </c>
      <c r="G27" s="18">
        <v>0.207516339869281</v>
      </c>
      <c r="H27" s="18">
        <v>0.33333333333333337</v>
      </c>
      <c r="I27" s="18">
        <v>0.38297872340425526</v>
      </c>
      <c r="J27" s="16">
        <v>0.1</v>
      </c>
    </row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8740157499999996" bottom="0.78740157499999996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98"/>
  <sheetViews>
    <sheetView showGridLines="0" workbookViewId="0">
      <selection activeCell="M26" sqref="M26"/>
    </sheetView>
  </sheetViews>
  <sheetFormatPr baseColWidth="10" defaultColWidth="11.1640625" defaultRowHeight="15" customHeight="1" x14ac:dyDescent="0.2"/>
  <cols>
    <col min="1" max="24" width="6.5" customWidth="1"/>
  </cols>
  <sheetData>
    <row r="1" spans="1:12" ht="15.75" customHeight="1" x14ac:dyDescent="0.2">
      <c r="A1" s="12" t="s">
        <v>29</v>
      </c>
      <c r="B1" s="13" t="s">
        <v>39</v>
      </c>
      <c r="C1" s="14" t="s">
        <v>31</v>
      </c>
      <c r="D1" s="14" t="s">
        <v>32</v>
      </c>
      <c r="E1" s="14" t="s">
        <v>40</v>
      </c>
      <c r="F1" s="14" t="s">
        <v>33</v>
      </c>
      <c r="G1" s="14" t="s">
        <v>34</v>
      </c>
      <c r="H1" s="14" t="s">
        <v>50</v>
      </c>
      <c r="I1" s="14" t="s">
        <v>51</v>
      </c>
      <c r="J1" s="14" t="s">
        <v>52</v>
      </c>
      <c r="K1" s="14" t="s">
        <v>53</v>
      </c>
      <c r="L1" s="14" t="s">
        <v>54</v>
      </c>
    </row>
    <row r="2" spans="1:12" ht="15.75" customHeight="1" x14ac:dyDescent="0.2">
      <c r="A2" s="12" t="s">
        <v>6</v>
      </c>
      <c r="B2" s="15">
        <v>2.9994088380160977</v>
      </c>
      <c r="C2" s="16">
        <v>1.1785369284153781E-2</v>
      </c>
      <c r="D2" s="16">
        <v>0.21393029454618162</v>
      </c>
      <c r="E2" s="16">
        <v>0.34143049932523617</v>
      </c>
      <c r="F2" s="16">
        <v>1</v>
      </c>
      <c r="G2" s="16">
        <v>1</v>
      </c>
      <c r="H2" s="16">
        <v>6.857824280011849E-3</v>
      </c>
      <c r="I2" s="16">
        <v>0</v>
      </c>
      <c r="J2" s="16">
        <v>0.16666666666666666</v>
      </c>
      <c r="K2" s="16">
        <v>1.8177686889343332E-3</v>
      </c>
      <c r="L2" s="16">
        <v>0.25692041522491349</v>
      </c>
    </row>
    <row r="3" spans="1:12" ht="15.75" customHeight="1" x14ac:dyDescent="0.2">
      <c r="A3" s="12" t="s">
        <v>7</v>
      </c>
      <c r="B3" s="15">
        <v>2.0790196048301546</v>
      </c>
      <c r="C3" s="16">
        <v>1.0201099692215018E-3</v>
      </c>
      <c r="D3" s="16">
        <v>6.4189825585631383E-2</v>
      </c>
      <c r="E3" s="16">
        <v>2.0242914979757085E-3</v>
      </c>
      <c r="F3" s="16">
        <v>0.5</v>
      </c>
      <c r="G3" s="16">
        <v>1</v>
      </c>
      <c r="H3" s="16">
        <v>2.2158095434401731E-3</v>
      </c>
      <c r="I3" s="16">
        <v>2.334267040149393E-3</v>
      </c>
      <c r="J3" s="16">
        <v>0</v>
      </c>
      <c r="K3" s="16">
        <v>2.0449897750511249E-3</v>
      </c>
      <c r="L3" s="16">
        <v>0.50519031141868509</v>
      </c>
    </row>
    <row r="4" spans="1:12" ht="15.75" customHeight="1" x14ac:dyDescent="0.2">
      <c r="A4" s="12" t="s">
        <v>8</v>
      </c>
      <c r="B4" s="15">
        <v>2.7054887085796175</v>
      </c>
      <c r="C4" s="16">
        <v>1.5945982008366031E-2</v>
      </c>
      <c r="D4" s="16">
        <v>0.15871460352425118</v>
      </c>
      <c r="E4" s="16">
        <v>2.0242914979757085E-3</v>
      </c>
      <c r="F4" s="16">
        <v>1</v>
      </c>
      <c r="G4" s="16">
        <v>1</v>
      </c>
      <c r="H4" s="16">
        <v>5.46222817685252E-3</v>
      </c>
      <c r="I4" s="16">
        <v>5.6022408963585435E-3</v>
      </c>
      <c r="J4" s="16">
        <v>0</v>
      </c>
      <c r="K4" s="16">
        <v>9.088843444671665E-3</v>
      </c>
      <c r="L4" s="16">
        <v>0.50865051903114189</v>
      </c>
    </row>
    <row r="5" spans="1:12" ht="15.75" customHeight="1" x14ac:dyDescent="0.2">
      <c r="A5" s="12" t="s">
        <v>9</v>
      </c>
      <c r="B5" s="15">
        <v>4.8690444624477731</v>
      </c>
      <c r="C5" s="16">
        <v>0.33652252702751451</v>
      </c>
      <c r="D5" s="16">
        <v>1</v>
      </c>
      <c r="E5" s="16">
        <v>0.81781376518218618</v>
      </c>
      <c r="F5" s="16">
        <v>0.5</v>
      </c>
      <c r="G5" s="16">
        <v>0</v>
      </c>
      <c r="H5" s="16">
        <v>0.35190051058493321</v>
      </c>
      <c r="I5" s="16">
        <v>4.6685340802987862E-2</v>
      </c>
      <c r="J5" s="16">
        <v>1</v>
      </c>
      <c r="K5" s="16">
        <v>1.681436037264258E-2</v>
      </c>
      <c r="L5" s="16">
        <v>0.79930795847750868</v>
      </c>
    </row>
    <row r="6" spans="1:12" ht="15.75" customHeight="1" x14ac:dyDescent="0.2">
      <c r="A6" s="12" t="s">
        <v>59</v>
      </c>
      <c r="B6" s="15">
        <v>1.1849342303014545</v>
      </c>
      <c r="C6" s="16">
        <v>0</v>
      </c>
      <c r="D6" s="16">
        <v>4.2488720460029782E-3</v>
      </c>
      <c r="E6" s="16">
        <v>0.16666666666666666</v>
      </c>
      <c r="F6" s="16">
        <v>0</v>
      </c>
      <c r="G6" s="16">
        <v>1</v>
      </c>
      <c r="H6" s="16">
        <v>1.4018691588785047E-2</v>
      </c>
      <c r="I6" s="16">
        <v>0</v>
      </c>
      <c r="J6" s="16">
        <v>0</v>
      </c>
      <c r="K6" s="16">
        <v>0</v>
      </c>
      <c r="L6" s="16">
        <v>0</v>
      </c>
    </row>
    <row r="7" spans="1:12" ht="15.75" customHeight="1" x14ac:dyDescent="0.2">
      <c r="A7" s="12" t="s">
        <v>10</v>
      </c>
      <c r="B7" s="15">
        <v>3.7960076568851178</v>
      </c>
      <c r="C7" s="16">
        <v>4.9952605628922113E-2</v>
      </c>
      <c r="D7" s="16">
        <v>6.3759156800074296E-2</v>
      </c>
      <c r="E7" s="16">
        <v>0.37179487179487181</v>
      </c>
      <c r="F7" s="16">
        <v>1</v>
      </c>
      <c r="G7" s="16">
        <v>1</v>
      </c>
      <c r="H7" s="16">
        <v>1.1682651381545932E-2</v>
      </c>
      <c r="I7" s="16">
        <v>0.11175723622782448</v>
      </c>
      <c r="J7" s="16">
        <v>0.66666666666666663</v>
      </c>
      <c r="K7" s="16">
        <v>1.3633265167007499E-3</v>
      </c>
      <c r="L7" s="16">
        <v>0.51903114186851207</v>
      </c>
    </row>
    <row r="8" spans="1:12" ht="15.75" customHeight="1" x14ac:dyDescent="0.2">
      <c r="A8" s="12" t="s">
        <v>11</v>
      </c>
      <c r="B8" s="15">
        <v>3.694271192388491</v>
      </c>
      <c r="C8" s="16">
        <v>2.2509882400650577E-2</v>
      </c>
      <c r="D8" s="16">
        <v>0.18334537731039791</v>
      </c>
      <c r="E8" s="16">
        <v>0.18286099865047234</v>
      </c>
      <c r="F8" s="16">
        <v>1</v>
      </c>
      <c r="G8" s="16">
        <v>1</v>
      </c>
      <c r="H8" s="16">
        <v>8.9335772441512928E-3</v>
      </c>
      <c r="I8" s="16">
        <v>0.11197198879551822</v>
      </c>
      <c r="J8" s="16">
        <v>0.66666666666666663</v>
      </c>
      <c r="K8" s="16">
        <v>6.8166325835037494E-4</v>
      </c>
      <c r="L8" s="16">
        <v>0.51730103806228378</v>
      </c>
    </row>
    <row r="9" spans="1:12" ht="15.75" customHeight="1" x14ac:dyDescent="0.2">
      <c r="A9" s="12" t="s">
        <v>12</v>
      </c>
      <c r="B9" s="15">
        <v>3.1531434978677835</v>
      </c>
      <c r="C9" s="16">
        <v>5.55471233224357E-2</v>
      </c>
      <c r="D9" s="16">
        <v>0.15082463338139715</v>
      </c>
      <c r="E9" s="16">
        <v>0.51619433198380571</v>
      </c>
      <c r="F9" s="16">
        <v>0.5</v>
      </c>
      <c r="G9" s="16">
        <v>1</v>
      </c>
      <c r="H9" s="16">
        <v>4.0027604912634206E-2</v>
      </c>
      <c r="I9" s="16">
        <v>1.6339869281045753E-2</v>
      </c>
      <c r="J9" s="16">
        <v>0.33333333333333331</v>
      </c>
      <c r="K9" s="16">
        <v>4.5444217223358325E-3</v>
      </c>
      <c r="L9" s="16">
        <v>0.53633217993079585</v>
      </c>
    </row>
    <row r="10" spans="1:12" ht="15.75" customHeight="1" x14ac:dyDescent="0.2">
      <c r="A10" s="12" t="s">
        <v>13</v>
      </c>
      <c r="B10" s="15">
        <v>1.0225311672549737</v>
      </c>
      <c r="C10" s="16">
        <v>5.254386699536244E-4</v>
      </c>
      <c r="D10" s="16">
        <v>6.572064663325267E-3</v>
      </c>
      <c r="E10" s="16">
        <v>0.17071524966261808</v>
      </c>
      <c r="F10" s="16">
        <v>0</v>
      </c>
      <c r="G10" s="16">
        <v>0</v>
      </c>
      <c r="H10" s="16">
        <v>9.6549771195150163E-3</v>
      </c>
      <c r="I10" s="16">
        <v>0</v>
      </c>
      <c r="J10" s="16">
        <v>0.33333333333333331</v>
      </c>
      <c r="K10" s="16">
        <v>0</v>
      </c>
      <c r="L10" s="16">
        <v>0.5017301038062284</v>
      </c>
    </row>
    <row r="11" spans="1:12" ht="15.75" customHeight="1" x14ac:dyDescent="0.2">
      <c r="A11" s="12" t="s">
        <v>14</v>
      </c>
      <c r="B11" s="15">
        <v>1.5575055085200935</v>
      </c>
      <c r="C11" s="16">
        <v>5.1502388293124977E-3</v>
      </c>
      <c r="D11" s="16">
        <v>1.3804999427446499E-4</v>
      </c>
      <c r="E11" s="16">
        <v>0.52429149797570851</v>
      </c>
      <c r="F11" s="16">
        <v>0.5</v>
      </c>
      <c r="G11" s="16">
        <v>0</v>
      </c>
      <c r="H11" s="16">
        <v>7.5210884773087806E-3</v>
      </c>
      <c r="I11" s="16">
        <v>2.334267040149393E-3</v>
      </c>
      <c r="J11" s="16">
        <v>0</v>
      </c>
      <c r="K11" s="16">
        <v>2.499431947284708E-3</v>
      </c>
      <c r="L11" s="16">
        <v>0.51557093425605538</v>
      </c>
    </row>
    <row r="12" spans="1:12" ht="15.75" customHeight="1" x14ac:dyDescent="0.2">
      <c r="A12" s="12" t="s">
        <v>15</v>
      </c>
      <c r="B12" s="15">
        <v>3.5086298896846473</v>
      </c>
      <c r="C12" s="16">
        <v>1.3596338567640606E-2</v>
      </c>
      <c r="D12" s="16">
        <v>0.16626163152320883</v>
      </c>
      <c r="E12" s="16">
        <v>2.6315789473684209E-2</v>
      </c>
      <c r="F12" s="16">
        <v>1</v>
      </c>
      <c r="G12" s="16">
        <v>1</v>
      </c>
      <c r="H12" s="16">
        <v>5.0526000726242295E-3</v>
      </c>
      <c r="I12" s="16">
        <v>0.11229971988795519</v>
      </c>
      <c r="J12" s="16">
        <v>0.66666666666666663</v>
      </c>
      <c r="K12" s="16">
        <v>1.1361054305839581E-3</v>
      </c>
      <c r="L12" s="16">
        <v>0.51730103806228378</v>
      </c>
    </row>
    <row r="13" spans="1:12" ht="15.75" customHeight="1" x14ac:dyDescent="0.2">
      <c r="A13" s="12" t="s">
        <v>16</v>
      </c>
      <c r="B13" s="15">
        <v>3.0534849804578661</v>
      </c>
      <c r="C13" s="16">
        <v>3.6496667800170413E-2</v>
      </c>
      <c r="D13" s="16">
        <v>0.1523324460966394</v>
      </c>
      <c r="E13" s="16">
        <v>0.33535762483130904</v>
      </c>
      <c r="F13" s="16">
        <v>0.5</v>
      </c>
      <c r="G13" s="16">
        <v>1</v>
      </c>
      <c r="H13" s="16">
        <v>3.0663028391835649E-2</v>
      </c>
      <c r="I13" s="16">
        <v>0.10644257703081234</v>
      </c>
      <c r="J13" s="16">
        <v>0.33333333333333331</v>
      </c>
      <c r="K13" s="16">
        <v>5.2260849806862074E-3</v>
      </c>
      <c r="L13" s="16">
        <v>0.55363321799307963</v>
      </c>
    </row>
    <row r="14" spans="1:12" ht="15.75" customHeight="1" x14ac:dyDescent="0.2">
      <c r="A14" s="12" t="s">
        <v>17</v>
      </c>
      <c r="B14" s="15">
        <v>2.8168493100575316</v>
      </c>
      <c r="C14" s="16">
        <v>1.0109800595172474E-2</v>
      </c>
      <c r="D14" s="16">
        <v>2.7456197002297473E-2</v>
      </c>
      <c r="E14" s="16">
        <v>2.0242914979757085E-3</v>
      </c>
      <c r="F14" s="16">
        <v>0.5</v>
      </c>
      <c r="G14" s="16">
        <v>1</v>
      </c>
      <c r="H14" s="16">
        <v>9.6879662422547802E-4</v>
      </c>
      <c r="I14" s="16">
        <v>0.10780578898225956</v>
      </c>
      <c r="J14" s="16">
        <v>0.66666666666666663</v>
      </c>
      <c r="K14" s="16">
        <v>1.8177686889343332E-3</v>
      </c>
      <c r="L14" s="16">
        <v>0.5</v>
      </c>
    </row>
    <row r="15" spans="1:12" ht="15.75" customHeight="1" x14ac:dyDescent="0.2">
      <c r="A15" s="12" t="s">
        <v>18</v>
      </c>
      <c r="B15" s="15">
        <v>2.4678268835654174</v>
      </c>
      <c r="C15" s="16">
        <v>5.3693436896826326E-4</v>
      </c>
      <c r="D15" s="16">
        <v>2.1400698898744522E-2</v>
      </c>
      <c r="E15" s="16">
        <v>0</v>
      </c>
      <c r="F15" s="16">
        <v>1</v>
      </c>
      <c r="G15" s="16">
        <v>1</v>
      </c>
      <c r="H15" s="16">
        <v>2.9222583631038093E-2</v>
      </c>
      <c r="I15" s="16">
        <v>0</v>
      </c>
      <c r="J15" s="16">
        <v>0.16666666666666666</v>
      </c>
      <c r="K15" s="16">
        <v>0</v>
      </c>
      <c r="L15" s="16">
        <v>0.25</v>
      </c>
    </row>
    <row r="16" spans="1:12" ht="15.75" customHeight="1" x14ac:dyDescent="0.2">
      <c r="A16" s="12" t="s">
        <v>60</v>
      </c>
      <c r="B16" s="15">
        <v>2.6031093949476141</v>
      </c>
      <c r="C16" s="16">
        <v>7.6280850061922643E-3</v>
      </c>
      <c r="D16" s="16">
        <v>6.491688888881024E-2</v>
      </c>
      <c r="E16" s="16">
        <v>0.33738191632928471</v>
      </c>
      <c r="F16" s="16">
        <v>0.5</v>
      </c>
      <c r="G16" s="16">
        <v>1</v>
      </c>
      <c r="H16" s="16">
        <v>1.2437621662439884E-2</v>
      </c>
      <c r="I16" s="16">
        <v>2.334267040149393E-3</v>
      </c>
      <c r="J16" s="16">
        <v>0.16666666666666666</v>
      </c>
      <c r="K16" s="16">
        <v>1.3633265167007499E-3</v>
      </c>
      <c r="L16" s="16">
        <v>0.51038062283737029</v>
      </c>
    </row>
    <row r="17" spans="1:12" ht="15.75" customHeight="1" x14ac:dyDescent="0.2">
      <c r="A17" s="12" t="s">
        <v>19</v>
      </c>
      <c r="B17" s="15">
        <v>4.6346147953313919</v>
      </c>
      <c r="C17" s="16">
        <v>2.1575256801947735E-2</v>
      </c>
      <c r="D17" s="16">
        <v>0.67907889504076646</v>
      </c>
      <c r="E17" s="16">
        <v>0.72267206477732793</v>
      </c>
      <c r="F17" s="16">
        <v>0.5</v>
      </c>
      <c r="G17" s="16">
        <v>1</v>
      </c>
      <c r="H17" s="16">
        <v>0.2806844592817907</v>
      </c>
      <c r="I17" s="16">
        <v>0.22408963585434175</v>
      </c>
      <c r="J17" s="16">
        <v>0.66666666666666663</v>
      </c>
      <c r="K17" s="16">
        <v>1.9086571233810499E-2</v>
      </c>
      <c r="L17" s="16">
        <v>0.52076124567474047</v>
      </c>
    </row>
    <row r="18" spans="1:12" ht="15.75" customHeight="1" x14ac:dyDescent="0.2">
      <c r="A18" s="12" t="s">
        <v>20</v>
      </c>
      <c r="B18" s="15">
        <v>1.1780197440097737</v>
      </c>
      <c r="C18" s="16">
        <v>1.6055070470805189E-3</v>
      </c>
      <c r="D18" s="16">
        <v>7.4240219143156729E-4</v>
      </c>
      <c r="E18" s="16">
        <v>0</v>
      </c>
      <c r="F18" s="16">
        <v>0.5</v>
      </c>
      <c r="G18" s="16">
        <v>0</v>
      </c>
      <c r="H18" s="16">
        <v>7.2142636298052145E-4</v>
      </c>
      <c r="I18" s="16">
        <v>0</v>
      </c>
      <c r="J18" s="16">
        <v>0.16666666666666666</v>
      </c>
      <c r="K18" s="16">
        <v>1.3633265167007499E-3</v>
      </c>
      <c r="L18" s="16">
        <v>0.50692041522491349</v>
      </c>
    </row>
    <row r="19" spans="1:12" ht="15.75" customHeight="1" x14ac:dyDescent="0.2">
      <c r="A19" s="12" t="s">
        <v>21</v>
      </c>
      <c r="B19" s="15">
        <v>1.08119762650363</v>
      </c>
      <c r="C19" s="16">
        <v>7.0788967786657414E-2</v>
      </c>
      <c r="D19" s="16">
        <v>0</v>
      </c>
      <c r="E19" s="16">
        <v>2.0242914979757085E-3</v>
      </c>
      <c r="F19" s="16">
        <v>0.5</v>
      </c>
      <c r="G19" s="16">
        <v>0</v>
      </c>
      <c r="H19" s="16">
        <v>1.2367309079666083E-3</v>
      </c>
      <c r="I19" s="16">
        <v>0</v>
      </c>
      <c r="J19" s="16">
        <v>0</v>
      </c>
      <c r="K19" s="16">
        <v>2.2722108611679165E-4</v>
      </c>
      <c r="L19" s="16">
        <v>0.50692041522491349</v>
      </c>
    </row>
    <row r="20" spans="1:12" ht="15.75" customHeight="1" x14ac:dyDescent="0.2">
      <c r="A20" s="12" t="s">
        <v>22</v>
      </c>
      <c r="B20" s="15">
        <v>2.6037491150594629</v>
      </c>
      <c r="C20" s="16">
        <v>7.9125565796683804E-3</v>
      </c>
      <c r="D20" s="16">
        <v>4.2404474566087931E-2</v>
      </c>
      <c r="E20" s="16">
        <v>8.0971659919028341E-3</v>
      </c>
      <c r="F20" s="16">
        <v>0.5</v>
      </c>
      <c r="G20" s="16">
        <v>1</v>
      </c>
      <c r="H20" s="16">
        <v>3.7061401185296771E-3</v>
      </c>
      <c r="I20" s="16">
        <v>0.1086218487394958</v>
      </c>
      <c r="J20" s="16">
        <v>0.66666666666666663</v>
      </c>
      <c r="K20" s="16">
        <v>2.499431947284708E-3</v>
      </c>
      <c r="L20" s="16">
        <v>0.26384083044982698</v>
      </c>
    </row>
    <row r="21" spans="1:12" ht="15.75" customHeight="1" x14ac:dyDescent="0.2">
      <c r="A21" s="12" t="s">
        <v>23</v>
      </c>
      <c r="B21" s="15">
        <v>1.6913722796076107</v>
      </c>
      <c r="C21" s="16">
        <v>2.3352829775716638E-4</v>
      </c>
      <c r="D21" s="16">
        <v>2.1535681115368441E-2</v>
      </c>
      <c r="E21" s="16">
        <v>0.16666666666666666</v>
      </c>
      <c r="F21" s="16">
        <v>0</v>
      </c>
      <c r="G21" s="16">
        <v>1</v>
      </c>
      <c r="H21" s="16">
        <v>9.7907863547356481E-4</v>
      </c>
      <c r="I21" s="16">
        <v>0</v>
      </c>
      <c r="J21" s="16">
        <v>0</v>
      </c>
      <c r="K21" s="16">
        <v>2.2722108611679165E-4</v>
      </c>
      <c r="L21" s="16">
        <v>0.5017301038062284</v>
      </c>
    </row>
    <row r="22" spans="1:12" ht="15.75" customHeight="1" x14ac:dyDescent="0.2">
      <c r="A22" s="12" t="s">
        <v>24</v>
      </c>
      <c r="B22" s="15">
        <v>0.91793443409991804</v>
      </c>
      <c r="C22" s="16">
        <v>1.5996688396365897E-3</v>
      </c>
      <c r="D22" s="16">
        <v>6.7325330327383207E-2</v>
      </c>
      <c r="E22" s="16">
        <v>0.17071524966261808</v>
      </c>
      <c r="F22" s="16">
        <v>0</v>
      </c>
      <c r="G22" s="16">
        <v>0</v>
      </c>
      <c r="H22" s="16">
        <v>1.2367309079666083E-3</v>
      </c>
      <c r="I22" s="16">
        <v>2.334267040149393E-3</v>
      </c>
      <c r="J22" s="16">
        <v>0.16666666666666666</v>
      </c>
      <c r="K22" s="16">
        <v>1.1361054305839581E-3</v>
      </c>
      <c r="L22" s="16">
        <v>0.50692041522491349</v>
      </c>
    </row>
    <row r="23" spans="1:12" ht="15.75" customHeight="1" x14ac:dyDescent="0.2">
      <c r="A23" s="12" t="s">
        <v>25</v>
      </c>
      <c r="B23" s="15">
        <v>1.2753787020412317</v>
      </c>
      <c r="C23" s="16">
        <v>1.1385672157150648E-3</v>
      </c>
      <c r="D23" s="16">
        <v>1.5828729749496485E-2</v>
      </c>
      <c r="E23" s="16">
        <v>0</v>
      </c>
      <c r="F23" s="16">
        <v>0</v>
      </c>
      <c r="G23" s="16">
        <v>1</v>
      </c>
      <c r="H23" s="16">
        <v>4.9511974635633284E-3</v>
      </c>
      <c r="I23" s="16">
        <v>0</v>
      </c>
      <c r="J23" s="16">
        <v>0</v>
      </c>
      <c r="K23" s="16">
        <v>0</v>
      </c>
      <c r="L23" s="16">
        <v>0.25346020761245674</v>
      </c>
    </row>
    <row r="24" spans="1:12" ht="15.75" customHeight="1" x14ac:dyDescent="0.2">
      <c r="A24" s="12" t="s">
        <v>61</v>
      </c>
      <c r="B24" s="15">
        <v>1.6902041432853696</v>
      </c>
      <c r="C24" s="16">
        <v>6.0305180029703934E-3</v>
      </c>
      <c r="D24" s="16">
        <v>2.9143887680164836E-4</v>
      </c>
      <c r="E24" s="16">
        <v>6.0728744939271256E-3</v>
      </c>
      <c r="F24" s="16">
        <v>0.5</v>
      </c>
      <c r="G24" s="16">
        <v>1</v>
      </c>
      <c r="H24" s="16">
        <v>9.7907863547356481E-4</v>
      </c>
      <c r="I24" s="16">
        <v>2.334267040149393E-3</v>
      </c>
      <c r="J24" s="16">
        <v>0.16666666666666666</v>
      </c>
      <c r="K24" s="16">
        <v>9.0888434446716659E-4</v>
      </c>
      <c r="L24" s="16">
        <v>6.920415224913495E-3</v>
      </c>
    </row>
    <row r="25" spans="1:12" ht="15.75" customHeight="1" x14ac:dyDescent="0.2">
      <c r="A25" s="12" t="s">
        <v>26</v>
      </c>
      <c r="B25" s="15">
        <v>3.7841051136862185</v>
      </c>
      <c r="C25" s="16">
        <v>4.1763677219889293E-2</v>
      </c>
      <c r="D25" s="16">
        <v>9.1520243704256571E-2</v>
      </c>
      <c r="E25" s="16">
        <v>0.17881241565452091</v>
      </c>
      <c r="F25" s="16">
        <v>1</v>
      </c>
      <c r="G25" s="16">
        <v>1</v>
      </c>
      <c r="H25" s="16">
        <v>4.0851432402157148E-2</v>
      </c>
      <c r="I25" s="16">
        <v>0.1148235294117647</v>
      </c>
      <c r="J25" s="16">
        <v>0.66666666666666663</v>
      </c>
      <c r="K25" s="16">
        <v>0.13928652578959327</v>
      </c>
      <c r="L25" s="16">
        <v>0.51038062283737029</v>
      </c>
    </row>
    <row r="26" spans="1:12" ht="15.75" customHeight="1" x14ac:dyDescent="0.2">
      <c r="A26" s="12" t="s">
        <v>27</v>
      </c>
      <c r="B26" s="15">
        <v>9.375231270612737</v>
      </c>
      <c r="C26" s="16">
        <v>1</v>
      </c>
      <c r="D26" s="16">
        <v>0.70856460394607079</v>
      </c>
      <c r="E26" s="16">
        <v>1</v>
      </c>
      <c r="F26" s="16">
        <v>1</v>
      </c>
      <c r="G26" s="16">
        <v>1</v>
      </c>
      <c r="H26" s="16">
        <v>1</v>
      </c>
      <c r="I26" s="16">
        <v>1</v>
      </c>
      <c r="J26" s="16">
        <v>0.66666666666666663</v>
      </c>
      <c r="K26" s="16">
        <v>1</v>
      </c>
      <c r="L26" s="16">
        <v>1</v>
      </c>
    </row>
    <row r="27" spans="1:12" ht="15.75" customHeight="1" x14ac:dyDescent="0.2">
      <c r="A27" s="12" t="s">
        <v>28</v>
      </c>
      <c r="B27" s="15">
        <v>4.6630220293689222</v>
      </c>
      <c r="C27" s="16">
        <v>0.14937113828807666</v>
      </c>
      <c r="D27" s="16">
        <v>0.6009335129399157</v>
      </c>
      <c r="E27" s="16">
        <v>0.2263350684403316</v>
      </c>
      <c r="F27" s="16">
        <v>0.7142857142857143</v>
      </c>
      <c r="G27" s="16">
        <v>0.8571428571428571</v>
      </c>
      <c r="H27" s="16">
        <v>7.266855570387093E-2</v>
      </c>
      <c r="I27" s="16">
        <v>0.75006535947712416</v>
      </c>
      <c r="J27" s="16">
        <v>0.59523809523809523</v>
      </c>
      <c r="K27" s="16">
        <v>0.14792092706203136</v>
      </c>
      <c r="L27" s="16">
        <v>0.54906080079090458</v>
      </c>
    </row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8740157499999996" bottom="0.78740157499999996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98"/>
  <sheetViews>
    <sheetView showGridLines="0" workbookViewId="0">
      <selection sqref="A1:XFD2"/>
    </sheetView>
  </sheetViews>
  <sheetFormatPr baseColWidth="10" defaultColWidth="11.1640625" defaultRowHeight="15" customHeight="1" x14ac:dyDescent="0.2"/>
  <cols>
    <col min="1" max="1" width="22.33203125" customWidth="1"/>
    <col min="2" max="2" width="8.33203125" customWidth="1"/>
    <col min="3" max="3" width="14.83203125" customWidth="1"/>
    <col min="4" max="4" width="6.1640625" customWidth="1"/>
    <col min="5" max="5" width="10.6640625" customWidth="1"/>
    <col min="6" max="6" width="9.83203125" customWidth="1"/>
    <col min="7" max="7" width="13.5" customWidth="1"/>
    <col min="8" max="8" width="12.83203125" customWidth="1"/>
    <col min="9" max="9" width="18.5" customWidth="1"/>
    <col min="10" max="10" width="14.5" customWidth="1"/>
    <col min="11" max="25" width="8.33203125" customWidth="1"/>
  </cols>
  <sheetData>
    <row r="1" spans="1:10" ht="15.75" customHeight="1" x14ac:dyDescent="0.2">
      <c r="A1" s="6" t="s">
        <v>29</v>
      </c>
      <c r="B1" s="7" t="s">
        <v>30</v>
      </c>
      <c r="C1" s="8" t="s">
        <v>31</v>
      </c>
      <c r="D1" s="8" t="s">
        <v>40</v>
      </c>
      <c r="E1" s="8" t="s">
        <v>32</v>
      </c>
      <c r="F1" s="8" t="s">
        <v>33</v>
      </c>
      <c r="G1" s="8" t="s">
        <v>55</v>
      </c>
      <c r="H1" s="8" t="s">
        <v>56</v>
      </c>
      <c r="I1" s="8" t="s">
        <v>57</v>
      </c>
      <c r="J1" s="8" t="s">
        <v>58</v>
      </c>
    </row>
    <row r="2" spans="1:10" ht="15.75" customHeight="1" x14ac:dyDescent="0.2">
      <c r="A2" s="6" t="s">
        <v>6</v>
      </c>
      <c r="B2" s="9">
        <v>2.6548024502158514</v>
      </c>
      <c r="C2" s="10">
        <v>2.6229438154240548E-2</v>
      </c>
      <c r="D2" s="11">
        <v>1</v>
      </c>
      <c r="E2" s="10">
        <v>0.10268392044092978</v>
      </c>
      <c r="F2" s="10">
        <v>0.5</v>
      </c>
      <c r="G2" s="10">
        <v>0.5</v>
      </c>
      <c r="H2" s="10">
        <v>6.4967201251254755E-2</v>
      </c>
      <c r="I2" s="10">
        <v>0.34626739772247994</v>
      </c>
      <c r="J2" s="10">
        <v>0.11465449264694667</v>
      </c>
    </row>
    <row r="3" spans="1:10" ht="15.75" customHeight="1" x14ac:dyDescent="0.2">
      <c r="A3" s="6" t="s">
        <v>7</v>
      </c>
      <c r="B3" s="9">
        <v>0.42570008238494939</v>
      </c>
      <c r="C3" s="10">
        <v>1.2817773979918821E-3</v>
      </c>
      <c r="D3" s="11">
        <v>0</v>
      </c>
      <c r="E3" s="10">
        <v>8.3333333333333329E-2</v>
      </c>
      <c r="F3" s="10">
        <v>0</v>
      </c>
      <c r="G3" s="10">
        <v>0.33333333333333331</v>
      </c>
      <c r="H3" s="10">
        <v>1.8442001073838039E-3</v>
      </c>
      <c r="I3" s="10">
        <v>1.827639533248981E-3</v>
      </c>
      <c r="J3" s="10">
        <v>4.0797986796580676E-3</v>
      </c>
    </row>
    <row r="4" spans="1:10" ht="15.75" customHeight="1" x14ac:dyDescent="0.2">
      <c r="A4" s="6" t="s">
        <v>8</v>
      </c>
      <c r="B4" s="9">
        <v>3.9893057908025744</v>
      </c>
      <c r="C4" s="10">
        <v>0.25592822046571245</v>
      </c>
      <c r="D4" s="11">
        <v>1</v>
      </c>
      <c r="E4" s="10">
        <v>0.2352624011502516</v>
      </c>
      <c r="F4" s="10">
        <v>0.5</v>
      </c>
      <c r="G4" s="10">
        <v>1</v>
      </c>
      <c r="H4" s="10">
        <v>7.5448794266638655E-2</v>
      </c>
      <c r="I4" s="10">
        <v>0.52657106706031209</v>
      </c>
      <c r="J4" s="10">
        <v>0.39609530785965957</v>
      </c>
    </row>
    <row r="5" spans="1:10" ht="15.75" customHeight="1" x14ac:dyDescent="0.2">
      <c r="A5" s="6" t="s">
        <v>9</v>
      </c>
      <c r="B5" s="9">
        <v>5.7965975299581549</v>
      </c>
      <c r="C5" s="10">
        <v>0.9822356334116642</v>
      </c>
      <c r="D5" s="11">
        <v>1</v>
      </c>
      <c r="E5" s="10">
        <v>0.15648214713635272</v>
      </c>
      <c r="F5" s="10">
        <v>0.25</v>
      </c>
      <c r="G5" s="10">
        <v>0.58333333333333337</v>
      </c>
      <c r="H5" s="10">
        <v>1</v>
      </c>
      <c r="I5" s="10">
        <v>1</v>
      </c>
      <c r="J5" s="10">
        <v>0.82454641607680423</v>
      </c>
    </row>
    <row r="6" spans="1:10" ht="15.75" customHeight="1" x14ac:dyDescent="0.2">
      <c r="A6" s="6" t="s">
        <v>59</v>
      </c>
      <c r="B6" s="9">
        <v>0</v>
      </c>
      <c r="C6" s="10">
        <v>0</v>
      </c>
      <c r="D6" s="11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</row>
    <row r="7" spans="1:10" ht="15.75" customHeight="1" x14ac:dyDescent="0.2">
      <c r="A7" s="6" t="s">
        <v>10</v>
      </c>
      <c r="B7" s="9">
        <v>4.2975253164517984</v>
      </c>
      <c r="C7" s="10">
        <v>0.145891903439436</v>
      </c>
      <c r="D7" s="11">
        <v>1</v>
      </c>
      <c r="E7" s="10">
        <v>0.14647735442127965</v>
      </c>
      <c r="F7" s="10">
        <v>1</v>
      </c>
      <c r="G7" s="10">
        <v>1</v>
      </c>
      <c r="H7" s="10">
        <v>0.10353199337021735</v>
      </c>
      <c r="I7" s="10">
        <v>0.52066638549135391</v>
      </c>
      <c r="J7" s="10">
        <v>0.38095767972951156</v>
      </c>
    </row>
    <row r="8" spans="1:10" ht="15.75" customHeight="1" x14ac:dyDescent="0.2">
      <c r="A8" s="6" t="s">
        <v>11</v>
      </c>
      <c r="B8" s="9">
        <v>4.3624335997537704</v>
      </c>
      <c r="C8" s="10">
        <v>0.35128391369365525</v>
      </c>
      <c r="D8" s="11">
        <v>1</v>
      </c>
      <c r="E8" s="10">
        <v>0.13832973879702851</v>
      </c>
      <c r="F8" s="10">
        <v>1</v>
      </c>
      <c r="G8" s="10">
        <v>0.58333333333333337</v>
      </c>
      <c r="H8" s="10">
        <v>0.27768050983962461</v>
      </c>
      <c r="I8" s="10">
        <v>0.57254323070434421</v>
      </c>
      <c r="J8" s="10">
        <v>0.43926287338578457</v>
      </c>
    </row>
    <row r="9" spans="1:10" ht="15.75" customHeight="1" x14ac:dyDescent="0.2">
      <c r="A9" s="6" t="s">
        <v>12</v>
      </c>
      <c r="B9" s="9">
        <v>2.8547014779968918</v>
      </c>
      <c r="C9" s="10">
        <v>6.4783165990173044E-2</v>
      </c>
      <c r="D9" s="11">
        <v>1</v>
      </c>
      <c r="E9" s="10">
        <v>6.3024203211119095E-2</v>
      </c>
      <c r="F9" s="10">
        <v>0.5</v>
      </c>
      <c r="G9" s="10">
        <v>0.5</v>
      </c>
      <c r="H9" s="10">
        <v>0.20907159698391578</v>
      </c>
      <c r="I9" s="10">
        <v>0.35245325460424576</v>
      </c>
      <c r="J9" s="10">
        <v>0.16536925720743814</v>
      </c>
    </row>
    <row r="10" spans="1:10" ht="15.75" customHeight="1" x14ac:dyDescent="0.2">
      <c r="A10" s="6" t="s">
        <v>13</v>
      </c>
      <c r="B10" s="9">
        <v>0.59211487651730954</v>
      </c>
      <c r="C10" s="10">
        <v>0</v>
      </c>
      <c r="D10" s="11">
        <v>0</v>
      </c>
      <c r="E10" s="10">
        <v>1.282051282051282E-2</v>
      </c>
      <c r="F10" s="10">
        <v>0</v>
      </c>
      <c r="G10" s="10">
        <v>0.5</v>
      </c>
      <c r="H10" s="10">
        <v>6.218922893760067E-2</v>
      </c>
      <c r="I10" s="10">
        <v>3.092928440882891E-3</v>
      </c>
      <c r="J10" s="10">
        <v>1.4012206318313118E-2</v>
      </c>
    </row>
    <row r="11" spans="1:10" ht="15.75" customHeight="1" x14ac:dyDescent="0.2">
      <c r="A11" s="6" t="s">
        <v>14</v>
      </c>
      <c r="B11" s="9">
        <v>2.4896983960148891</v>
      </c>
      <c r="C11" s="10">
        <v>3.6584063234351635E-2</v>
      </c>
      <c r="D11" s="11">
        <v>1</v>
      </c>
      <c r="E11" s="10">
        <v>5.8351306014857413E-2</v>
      </c>
      <c r="F11" s="10">
        <v>0.5</v>
      </c>
      <c r="G11" s="10">
        <v>0.5</v>
      </c>
      <c r="H11" s="10">
        <v>3.8074561710670682E-2</v>
      </c>
      <c r="I11" s="10">
        <v>8.4352593842260647E-3</v>
      </c>
      <c r="J11" s="10">
        <v>0.34825320567078299</v>
      </c>
    </row>
    <row r="12" spans="1:10" ht="15.75" customHeight="1" x14ac:dyDescent="0.2">
      <c r="A12" s="6" t="s">
        <v>15</v>
      </c>
      <c r="B12" s="9">
        <v>2.0518935214274023</v>
      </c>
      <c r="C12" s="10">
        <v>2.7992950224311045E-2</v>
      </c>
      <c r="D12" s="11">
        <v>0.5</v>
      </c>
      <c r="E12" s="10">
        <v>2.8576563623292597E-2</v>
      </c>
      <c r="F12" s="10">
        <v>0.5</v>
      </c>
      <c r="G12" s="10">
        <v>0.41666666666666669</v>
      </c>
      <c r="H12" s="10">
        <v>1.0271494268973084E-2</v>
      </c>
      <c r="I12" s="10">
        <v>0.19450302263461269</v>
      </c>
      <c r="J12" s="10">
        <v>0.37388282400954642</v>
      </c>
    </row>
    <row r="13" spans="1:10" ht="15.75" customHeight="1" x14ac:dyDescent="0.2">
      <c r="A13" s="6" t="s">
        <v>16</v>
      </c>
      <c r="B13" s="9">
        <v>3.9306538680819614</v>
      </c>
      <c r="C13" s="10">
        <v>0.21381328775902586</v>
      </c>
      <c r="D13" s="11">
        <v>1</v>
      </c>
      <c r="E13" s="10">
        <v>0.12431104720824346</v>
      </c>
      <c r="F13" s="10">
        <v>0.75</v>
      </c>
      <c r="G13" s="10">
        <v>0.58333333333333337</v>
      </c>
      <c r="H13" s="10">
        <v>0.18558722599621824</v>
      </c>
      <c r="I13" s="10">
        <v>0.68381836074792623</v>
      </c>
      <c r="J13" s="10">
        <v>0.3897906130372138</v>
      </c>
    </row>
    <row r="14" spans="1:10" ht="15.75" customHeight="1" x14ac:dyDescent="0.2">
      <c r="A14" s="6" t="s">
        <v>17</v>
      </c>
      <c r="B14" s="9">
        <v>3.2916302774399813</v>
      </c>
      <c r="C14" s="10">
        <v>0.1076960051271096</v>
      </c>
      <c r="D14" s="11">
        <v>0.5</v>
      </c>
      <c r="E14" s="10">
        <v>9.920920201294034E-2</v>
      </c>
      <c r="F14" s="10">
        <v>1</v>
      </c>
      <c r="G14" s="10">
        <v>1</v>
      </c>
      <c r="H14" s="10">
        <v>1.0248149963816327E-2</v>
      </c>
      <c r="I14" s="10">
        <v>0.19829888935751441</v>
      </c>
      <c r="J14" s="10">
        <v>0.37617803097860064</v>
      </c>
    </row>
    <row r="15" spans="1:10" ht="15.75" customHeight="1" x14ac:dyDescent="0.2">
      <c r="A15" s="6" t="s">
        <v>18</v>
      </c>
      <c r="B15" s="9">
        <v>0.29127938568927125</v>
      </c>
      <c r="C15" s="10">
        <v>1.1215552232428968E-3</v>
      </c>
      <c r="D15" s="11">
        <v>0</v>
      </c>
      <c r="E15" s="10">
        <v>3.8461538461538464E-2</v>
      </c>
      <c r="F15" s="10">
        <v>0</v>
      </c>
      <c r="G15" s="10">
        <v>0.25</v>
      </c>
      <c r="H15" s="10">
        <v>4.9023040829189728E-4</v>
      </c>
      <c r="I15" s="10">
        <v>1.124701251230142E-3</v>
      </c>
      <c r="J15" s="10">
        <v>8.1360344967862673E-5</v>
      </c>
    </row>
    <row r="16" spans="1:10" ht="15.75" customHeight="1" x14ac:dyDescent="0.2">
      <c r="A16" s="6" t="s">
        <v>60</v>
      </c>
      <c r="B16" s="9">
        <v>2.7239037277916323</v>
      </c>
      <c r="C16" s="10">
        <v>2.5592822046571245E-2</v>
      </c>
      <c r="D16" s="11">
        <v>1</v>
      </c>
      <c r="E16" s="10">
        <v>1.5756050802779774E-2</v>
      </c>
      <c r="F16" s="10">
        <v>0.5</v>
      </c>
      <c r="G16" s="10">
        <v>0.58333333333333337</v>
      </c>
      <c r="H16" s="10">
        <v>5.7146859023741163E-2</v>
      </c>
      <c r="I16" s="10">
        <v>0.34697033600449884</v>
      </c>
      <c r="J16" s="10">
        <v>0.195104326580708</v>
      </c>
    </row>
    <row r="17" spans="1:10" ht="15.75" customHeight="1" x14ac:dyDescent="0.2">
      <c r="A17" s="6" t="s">
        <v>19</v>
      </c>
      <c r="B17" s="9">
        <v>2.2917049147677435</v>
      </c>
      <c r="C17" s="10">
        <v>0.10110232856227301</v>
      </c>
      <c r="D17" s="11">
        <v>0.5</v>
      </c>
      <c r="E17" s="10">
        <v>2.6839204409297865E-2</v>
      </c>
      <c r="F17" s="10">
        <v>0.25</v>
      </c>
      <c r="G17" s="10">
        <v>0.58333333333333337</v>
      </c>
      <c r="H17" s="10">
        <v>0.14935686439293133</v>
      </c>
      <c r="I17" s="10">
        <v>0.33558273583579362</v>
      </c>
      <c r="J17" s="10">
        <v>0.34549044823411457</v>
      </c>
    </row>
    <row r="18" spans="1:10" ht="15.75" customHeight="1" x14ac:dyDescent="0.2">
      <c r="A18" s="6" t="s">
        <v>20</v>
      </c>
      <c r="B18" s="9">
        <v>0.29754201012635723</v>
      </c>
      <c r="C18" s="10">
        <v>0</v>
      </c>
      <c r="D18" s="11">
        <v>0</v>
      </c>
      <c r="E18" s="10">
        <v>2.564102564102564E-2</v>
      </c>
      <c r="F18" s="10">
        <v>0</v>
      </c>
      <c r="G18" s="10">
        <v>8.3333333333333329E-2</v>
      </c>
      <c r="H18" s="10">
        <v>2.054298853794617E-3</v>
      </c>
      <c r="I18" s="10">
        <v>3.7958667229017295E-3</v>
      </c>
      <c r="J18" s="10">
        <v>0.1827174855753019</v>
      </c>
    </row>
    <row r="19" spans="1:10" ht="15.75" customHeight="1" x14ac:dyDescent="0.2">
      <c r="A19" s="6" t="s">
        <v>21</v>
      </c>
      <c r="B19" s="9">
        <v>1.3419835193313019</v>
      </c>
      <c r="C19" s="10">
        <v>1.3242896816919461E-2</v>
      </c>
      <c r="D19" s="11">
        <v>0</v>
      </c>
      <c r="E19" s="10">
        <v>3.4447639587826505E-2</v>
      </c>
      <c r="F19" s="10">
        <v>0</v>
      </c>
      <c r="G19" s="10">
        <v>0.66666666666666663</v>
      </c>
      <c r="H19" s="10">
        <v>3.2448584167892244E-3</v>
      </c>
      <c r="I19" s="10">
        <v>0.51293406438914657</v>
      </c>
      <c r="J19" s="10">
        <v>0.11144739345395345</v>
      </c>
    </row>
    <row r="20" spans="1:10" ht="15.75" customHeight="1" x14ac:dyDescent="0.2">
      <c r="A20" s="6" t="s">
        <v>22</v>
      </c>
      <c r="B20" s="9">
        <v>2.1006552724430003</v>
      </c>
      <c r="C20" s="10">
        <v>8.1275368511001932E-3</v>
      </c>
      <c r="D20" s="11">
        <v>0.5</v>
      </c>
      <c r="E20" s="10">
        <v>7.7042894799904144E-2</v>
      </c>
      <c r="F20" s="10">
        <v>0.5</v>
      </c>
      <c r="G20" s="10">
        <v>0.66666666666666663</v>
      </c>
      <c r="H20" s="10">
        <v>5.1170716903611364E-2</v>
      </c>
      <c r="I20" s="10">
        <v>0.18620835090679036</v>
      </c>
      <c r="J20" s="10">
        <v>0.11143910631492743</v>
      </c>
    </row>
    <row r="21" spans="1:10" ht="15.75" customHeight="1" x14ac:dyDescent="0.2">
      <c r="A21" s="6" t="s">
        <v>23</v>
      </c>
      <c r="B21" s="9">
        <v>0.99525638453311349</v>
      </c>
      <c r="C21" s="10">
        <v>1.8073061311685536E-2</v>
      </c>
      <c r="D21" s="11">
        <v>0</v>
      </c>
      <c r="E21" s="10">
        <v>4.3134435657800146E-2</v>
      </c>
      <c r="F21" s="10">
        <v>0</v>
      </c>
      <c r="G21" s="10">
        <v>0.58333333333333337</v>
      </c>
      <c r="H21" s="10">
        <v>2.0309545486378597E-3</v>
      </c>
      <c r="I21" s="10">
        <v>1.4058765640376774E-3</v>
      </c>
      <c r="J21" s="10">
        <v>0.34727872311761887</v>
      </c>
    </row>
    <row r="22" spans="1:10" ht="15.75" customHeight="1" x14ac:dyDescent="0.2">
      <c r="A22" s="6" t="s">
        <v>24</v>
      </c>
      <c r="B22" s="9">
        <v>0.66813570466807493</v>
      </c>
      <c r="C22" s="10">
        <v>0</v>
      </c>
      <c r="D22" s="11">
        <v>0</v>
      </c>
      <c r="E22" s="10">
        <v>6.7038102084831061E-2</v>
      </c>
      <c r="F22" s="10">
        <v>0.5</v>
      </c>
      <c r="G22" s="10">
        <v>8.3333333333333329E-2</v>
      </c>
      <c r="H22" s="10">
        <v>2.6145621775567848E-3</v>
      </c>
      <c r="I22" s="10">
        <v>1.4058765640376774E-3</v>
      </c>
      <c r="J22" s="10">
        <v>1.374383050831611E-2</v>
      </c>
    </row>
    <row r="23" spans="1:10" ht="15.75" customHeight="1" x14ac:dyDescent="0.2">
      <c r="A23" s="6" t="s">
        <v>25</v>
      </c>
      <c r="B23" s="9">
        <v>2.667986625327172E-2</v>
      </c>
      <c r="C23" s="10">
        <v>4.2725913266396069E-4</v>
      </c>
      <c r="D23" s="11">
        <v>0</v>
      </c>
      <c r="E23" s="10">
        <v>2.564102564102564E-2</v>
      </c>
      <c r="F23" s="10">
        <v>0</v>
      </c>
      <c r="G23" s="10">
        <v>0</v>
      </c>
      <c r="H23" s="10">
        <v>3.268202721945981E-4</v>
      </c>
      <c r="I23" s="10">
        <v>0</v>
      </c>
      <c r="J23" s="10">
        <v>2.8476120738751934E-4</v>
      </c>
    </row>
    <row r="24" spans="1:10" ht="15.75" customHeight="1" x14ac:dyDescent="0.2">
      <c r="A24" s="6" t="s">
        <v>61</v>
      </c>
      <c r="B24" s="9">
        <v>0.78193076944401696</v>
      </c>
      <c r="C24" s="10">
        <v>1.0681478316599017E-2</v>
      </c>
      <c r="D24" s="11">
        <v>0</v>
      </c>
      <c r="E24" s="10">
        <v>1.5756050802779774E-2</v>
      </c>
      <c r="F24" s="10">
        <v>0.25</v>
      </c>
      <c r="G24" s="10">
        <v>0.33333333333333331</v>
      </c>
      <c r="H24" s="10">
        <v>1.4006583094054205E-4</v>
      </c>
      <c r="I24" s="10">
        <v>1.4058765640376775E-4</v>
      </c>
      <c r="J24" s="10">
        <v>0.17187925350396058</v>
      </c>
    </row>
    <row r="25" spans="1:10" ht="15.75" customHeight="1" x14ac:dyDescent="0.2">
      <c r="A25" s="6" t="s">
        <v>26</v>
      </c>
      <c r="B25" s="9">
        <v>4.7536227288290842</v>
      </c>
      <c r="C25" s="10">
        <v>0.3435163426618244</v>
      </c>
      <c r="D25" s="11">
        <v>1</v>
      </c>
      <c r="E25" s="10">
        <v>0.27665947759405701</v>
      </c>
      <c r="F25" s="10">
        <v>1</v>
      </c>
      <c r="G25" s="10">
        <v>1</v>
      </c>
      <c r="H25" s="10">
        <v>0.13345939258117984</v>
      </c>
      <c r="I25" s="10">
        <v>0.55904681568958248</v>
      </c>
      <c r="J25" s="10">
        <v>0.44094070030244042</v>
      </c>
    </row>
    <row r="26" spans="1:10" ht="15.75" customHeight="1" x14ac:dyDescent="0.2">
      <c r="A26" s="6" t="s">
        <v>27</v>
      </c>
      <c r="B26" s="9">
        <v>6.784399898468326</v>
      </c>
      <c r="C26" s="10">
        <v>1</v>
      </c>
      <c r="D26" s="11">
        <v>1</v>
      </c>
      <c r="E26" s="10">
        <v>0.99532710280373826</v>
      </c>
      <c r="F26" s="10">
        <v>0.75</v>
      </c>
      <c r="G26" s="10">
        <v>1</v>
      </c>
      <c r="H26" s="10">
        <v>0.58626887970679553</v>
      </c>
      <c r="I26" s="10">
        <v>0.66715872346407989</v>
      </c>
      <c r="J26" s="10">
        <v>0.78564519249371256</v>
      </c>
    </row>
    <row r="27" spans="1:10" ht="15.75" customHeight="1" x14ac:dyDescent="0.2">
      <c r="A27" s="6" t="s">
        <v>28</v>
      </c>
      <c r="B27" s="9">
        <v>5.6687535638702542</v>
      </c>
      <c r="C27" s="10">
        <v>0.98450865199743653</v>
      </c>
      <c r="D27" s="11">
        <v>0.6428571428571429</v>
      </c>
      <c r="E27" s="10">
        <v>0.83333333333333326</v>
      </c>
      <c r="F27" s="10">
        <v>0.7857142857142857</v>
      </c>
      <c r="G27" s="10">
        <v>0.67857142857142849</v>
      </c>
      <c r="H27" s="10">
        <v>0.58897681910497934</v>
      </c>
      <c r="I27" s="10">
        <v>0.5183868570625213</v>
      </c>
      <c r="J27" s="10">
        <v>0.63640504522912711</v>
      </c>
    </row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AI</vt:lpstr>
      <vt:lpstr>Biotech</vt:lpstr>
      <vt:lpstr>Semicon</vt:lpstr>
      <vt:lpstr>Space</vt:lpstr>
      <vt:lpstr>Quantum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Kolodziej</dc:creator>
  <cp:lastModifiedBy>Lukasz Kolodziej</cp:lastModifiedBy>
  <dcterms:created xsi:type="dcterms:W3CDTF">2025-02-26T17:15:28Z</dcterms:created>
  <dcterms:modified xsi:type="dcterms:W3CDTF">2025-05-15T11:08:38Z</dcterms:modified>
</cp:coreProperties>
</file>