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0" yWindow="0" windowWidth="28800" windowHeight="12285" tabRatio="791" firstSheet="1" activeTab="13"/>
  </bookViews>
  <sheets>
    <sheet name="Ref Form" sheetId="6" r:id="rId1"/>
    <sheet name="Set" sheetId="7" r:id="rId2"/>
    <sheet name="Calcining" sheetId="15" r:id="rId3"/>
    <sheet name="Preperation" sheetId="16" r:id="rId4"/>
    <sheet name="Mixing" sheetId="17" r:id="rId5"/>
    <sheet name="WetEnd" sheetId="18" r:id="rId6"/>
    <sheet name="Drying" sheetId="19" r:id="rId7"/>
    <sheet name="TakeOff" sheetId="11" r:id="rId8"/>
    <sheet name="Card" sheetId="20" r:id="rId9"/>
    <sheet name="WareHouse" sheetId="21" r:id="rId10"/>
    <sheet name="temp" sheetId="22" r:id="rId11"/>
    <sheet name="OrderSheet" sheetId="24" r:id="rId12"/>
    <sheet name="LoadingOrder" sheetId="14" r:id="rId13"/>
    <sheet name="CarList" sheetId="23" r:id="rId14"/>
    <sheet name="temp2" sheetId="28" r:id="rId15"/>
    <sheet name="CarSpec" sheetId="25" r:id="rId16"/>
    <sheet name="LoadPicture" sheetId="27" r:id="rId17"/>
    <sheet name="SimLoadingOrder" sheetId="26" r:id="rId18"/>
  </sheets>
  <externalReferences>
    <externalReference r:id="rId19"/>
  </externalReferences>
  <calcPr calcId="162913"/>
</workbook>
</file>

<file path=xl/calcChain.xml><?xml version="1.0" encoding="utf-8"?>
<calcChain xmlns="http://schemas.openxmlformats.org/spreadsheetml/2006/main">
  <c r="A14" i="23" l="1"/>
  <c r="A13" i="23"/>
  <c r="A12" i="23"/>
  <c r="A11" i="23"/>
  <c r="A10" i="23"/>
  <c r="A9" i="23"/>
  <c r="A8" i="23"/>
  <c r="A7" i="23"/>
  <c r="A6" i="23"/>
  <c r="A5" i="23"/>
  <c r="A4" i="23"/>
  <c r="A3" i="23"/>
  <c r="A2" i="23"/>
  <c r="B10" i="25" l="1"/>
  <c r="B9" i="25"/>
  <c r="B8" i="25"/>
  <c r="B7" i="25"/>
  <c r="B6" i="25"/>
  <c r="B5" i="25"/>
  <c r="B4" i="25"/>
  <c r="B3" i="25"/>
  <c r="B2" i="25"/>
  <c r="Y8" i="7" l="1"/>
  <c r="Y4" i="7"/>
  <c r="Y5" i="7"/>
  <c r="Y6" i="7"/>
  <c r="Y7" i="7"/>
  <c r="Y3" i="7"/>
  <c r="U40" i="11" l="1"/>
  <c r="V40" i="11"/>
  <c r="W40" i="11"/>
  <c r="X40" i="11"/>
  <c r="Y40" i="11"/>
  <c r="Z40" i="11"/>
  <c r="AA40" i="11"/>
  <c r="AB40" i="11"/>
  <c r="AA28" i="11" l="1"/>
  <c r="AB28" i="11"/>
  <c r="U27" i="11"/>
  <c r="U28" i="11" s="1"/>
  <c r="V27" i="11"/>
  <c r="V28" i="11" s="1"/>
  <c r="W27" i="11"/>
  <c r="W28" i="11" s="1"/>
  <c r="X27" i="11"/>
  <c r="X28" i="11" s="1"/>
  <c r="Y27" i="11"/>
  <c r="Y28" i="11" s="1"/>
  <c r="Z27" i="11"/>
  <c r="Z28" i="11" s="1"/>
  <c r="AA27" i="11"/>
  <c r="AB27" i="11"/>
  <c r="R8" i="11" l="1"/>
  <c r="L8" i="11"/>
  <c r="F8" i="11" l="1"/>
</calcChain>
</file>

<file path=xl/sharedStrings.xml><?xml version="1.0" encoding="utf-8"?>
<sst xmlns="http://schemas.openxmlformats.org/spreadsheetml/2006/main" count="1051" uniqueCount="676">
  <si>
    <t>No.</t>
    <phoneticPr fontId="1" type="noConversion"/>
  </si>
  <si>
    <t>-2, +1</t>
    <phoneticPr fontId="1" type="noConversion"/>
  </si>
  <si>
    <t>±0.5</t>
    <phoneticPr fontId="1" type="noConversion"/>
  </si>
  <si>
    <t>규  격</t>
    <phoneticPr fontId="1" type="noConversion"/>
  </si>
  <si>
    <t>/</t>
    <phoneticPr fontId="1" type="noConversion"/>
  </si>
  <si>
    <t>)</t>
    <phoneticPr fontId="1" type="noConversion"/>
  </si>
  <si>
    <t>(</t>
    <phoneticPr fontId="1" type="noConversion"/>
  </si>
  <si>
    <t>NCR A3</t>
    <phoneticPr fontId="1" type="noConversion"/>
  </si>
  <si>
    <t>9.5mm</t>
    <phoneticPr fontId="1" type="noConversion"/>
  </si>
  <si>
    <t>12.5mm</t>
    <phoneticPr fontId="1" type="noConversion"/>
  </si>
  <si>
    <t>15mm</t>
    <phoneticPr fontId="1" type="noConversion"/>
  </si>
  <si>
    <t>19mm</t>
    <phoneticPr fontId="1" type="noConversion"/>
  </si>
  <si>
    <t>25mm</t>
    <phoneticPr fontId="1" type="noConversion"/>
  </si>
  <si>
    <t>-1,      +2</t>
    <phoneticPr fontId="1" type="noConversion"/>
  </si>
  <si>
    <t>G/S</t>
    <phoneticPr fontId="2" type="noConversion"/>
  </si>
  <si>
    <t>G/T</t>
    <phoneticPr fontId="2" type="noConversion"/>
  </si>
  <si>
    <t>M/S</t>
    <phoneticPr fontId="2" type="noConversion"/>
  </si>
  <si>
    <t>M/T</t>
    <phoneticPr fontId="2" type="noConversion"/>
  </si>
  <si>
    <t>F/S</t>
    <phoneticPr fontId="2" type="noConversion"/>
  </si>
  <si>
    <t>F/T</t>
    <phoneticPr fontId="2" type="noConversion"/>
  </si>
  <si>
    <t>F/V</t>
    <phoneticPr fontId="2" type="noConversion"/>
  </si>
  <si>
    <t>FW/S</t>
    <phoneticPr fontId="2" type="noConversion"/>
  </si>
  <si>
    <t>FW/T</t>
    <phoneticPr fontId="2" type="noConversion"/>
  </si>
  <si>
    <t>W/S</t>
    <phoneticPr fontId="2" type="noConversion"/>
  </si>
  <si>
    <t>)</t>
    <phoneticPr fontId="1" type="noConversion"/>
  </si>
  <si>
    <t>O</t>
    <phoneticPr fontId="1" type="noConversion"/>
  </si>
  <si>
    <t>X</t>
    <phoneticPr fontId="1" type="noConversion"/>
  </si>
  <si>
    <t>B</t>
    <phoneticPr fontId="1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</si>
  <si>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</si>
  <si>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</si>
  <si>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</si>
  <si>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</si>
  <si>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</si>
  <si>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Clear</t>
    <phoneticPr fontId="2" type="noConversion"/>
  </si>
  <si>
    <t>Cloudy</t>
    <phoneticPr fontId="2" type="noConversion"/>
  </si>
  <si>
    <t>Rainy</t>
    <phoneticPr fontId="2" type="noConversion"/>
  </si>
  <si>
    <t>Day</t>
    <phoneticPr fontId="2" type="noConversion"/>
  </si>
  <si>
    <t>Evening</t>
    <phoneticPr fontId="2" type="noConversion"/>
  </si>
  <si>
    <t>Night</t>
    <phoneticPr fontId="2" type="noConversion"/>
  </si>
  <si>
    <t>Day2</t>
    <phoneticPr fontId="2" type="noConversion"/>
  </si>
  <si>
    <t>Night2</t>
    <phoneticPr fontId="2" type="noConversion"/>
  </si>
  <si>
    <t>Inspector</t>
    <phoneticPr fontId="2" type="noConversion"/>
  </si>
  <si>
    <t>Wether</t>
    <phoneticPr fontId="2" type="noConversion"/>
  </si>
  <si>
    <t>Div. Prod</t>
    <phoneticPr fontId="2" type="noConversion"/>
  </si>
  <si>
    <t>Thick</t>
    <phoneticPr fontId="2" type="noConversion"/>
  </si>
  <si>
    <t>Width</t>
    <phoneticPr fontId="2" type="noConversion"/>
  </si>
  <si>
    <t>Length</t>
    <phoneticPr fontId="2" type="noConversion"/>
  </si>
  <si>
    <t>Line</t>
    <phoneticPr fontId="2" type="noConversion"/>
  </si>
  <si>
    <t>Shift Name</t>
    <phoneticPr fontId="2" type="noConversion"/>
  </si>
  <si>
    <t>Result</t>
    <phoneticPr fontId="1" type="noConversion"/>
  </si>
  <si>
    <t>Line 1</t>
    <phoneticPr fontId="1" type="noConversion"/>
  </si>
  <si>
    <t>Line 2</t>
  </si>
  <si>
    <t>A</t>
    <phoneticPr fontId="1" type="noConversion"/>
  </si>
  <si>
    <t>&lt;= 3</t>
    <phoneticPr fontId="1" type="noConversion"/>
  </si>
  <si>
    <t>L</t>
    <phoneticPr fontId="1" type="noConversion"/>
  </si>
  <si>
    <t>R</t>
    <phoneticPr fontId="1" type="noConversion"/>
  </si>
  <si>
    <t>Angle</t>
    <phoneticPr fontId="1" type="noConversion"/>
  </si>
  <si>
    <t>Length (mm)</t>
    <phoneticPr fontId="1" type="noConversion"/>
  </si>
  <si>
    <t>Dimension</t>
    <phoneticPr fontId="1" type="noConversion"/>
  </si>
  <si>
    <t>Width
(mm)</t>
    <phoneticPr fontId="1" type="noConversion"/>
  </si>
  <si>
    <t>Thick
(mm)</t>
    <phoneticPr fontId="1" type="noConversion"/>
  </si>
  <si>
    <t>Inspection Report</t>
    <phoneticPr fontId="1" type="noConversion"/>
  </si>
  <si>
    <t>( Wether :</t>
    <phoneticPr fontId="1" type="noConversion"/>
  </si>
  <si>
    <t>Shift</t>
    <phoneticPr fontId="1" type="noConversion"/>
  </si>
  <si>
    <t>S. Name</t>
    <phoneticPr fontId="1" type="noConversion"/>
  </si>
  <si>
    <t>Inspector :</t>
    <phoneticPr fontId="1" type="noConversion"/>
  </si>
  <si>
    <t>Sign.</t>
    <phoneticPr fontId="1" type="noConversion"/>
  </si>
  <si>
    <t>Shift Leader</t>
    <phoneticPr fontId="1" type="noConversion"/>
  </si>
  <si>
    <t>Engineer</t>
    <phoneticPr fontId="1" type="noConversion"/>
  </si>
  <si>
    <t>Manager</t>
    <phoneticPr fontId="1" type="noConversion"/>
  </si>
  <si>
    <t>Time</t>
    <phoneticPr fontId="1" type="noConversion"/>
  </si>
  <si>
    <t>Width</t>
    <phoneticPr fontId="1" type="noConversion"/>
  </si>
  <si>
    <t>Inspection Size/Length</t>
    <phoneticPr fontId="1" type="noConversion"/>
  </si>
  <si>
    <t>O : Pass, 
M : ReInspection,
X : Reject</t>
    <phoneticPr fontId="1" type="noConversion"/>
  </si>
  <si>
    <t>Diagon.
(mm)</t>
    <phoneticPr fontId="1" type="noConversion"/>
  </si>
  <si>
    <t>Shape</t>
    <phoneticPr fontId="1" type="noConversion"/>
  </si>
  <si>
    <t>Adhesive</t>
    <phoneticPr fontId="1" type="noConversion"/>
  </si>
  <si>
    <t>Face</t>
    <phoneticPr fontId="1" type="noConversion"/>
  </si>
  <si>
    <t>Back</t>
    <phoneticPr fontId="1" type="noConversion"/>
  </si>
  <si>
    <t>No Split</t>
    <phoneticPr fontId="1" type="noConversion"/>
  </si>
  <si>
    <t>Moist.
(%)</t>
    <phoneticPr fontId="1" type="noConversion"/>
  </si>
  <si>
    <t>Bending Force</t>
    <phoneticPr fontId="1" type="noConversion"/>
  </si>
  <si>
    <t>MD</t>
    <phoneticPr fontId="1" type="noConversion"/>
  </si>
  <si>
    <t>CD</t>
    <phoneticPr fontId="1" type="noConversion"/>
  </si>
  <si>
    <t>Refer to table</t>
    <phoneticPr fontId="1" type="noConversion"/>
  </si>
  <si>
    <t>Weight(kg)</t>
    <phoneticPr fontId="1" type="noConversion"/>
  </si>
  <si>
    <t>Density</t>
    <phoneticPr fontId="1" type="noConversion"/>
  </si>
  <si>
    <t>Mass(kg/sqm)</t>
    <phoneticPr fontId="1" type="noConversion"/>
  </si>
  <si>
    <t>Moisture(%)</t>
    <phoneticPr fontId="1" type="noConversion"/>
  </si>
  <si>
    <t>Defects</t>
    <phoneticPr fontId="1" type="noConversion"/>
  </si>
  <si>
    <t>Sample</t>
    <phoneticPr fontId="1" type="noConversion"/>
  </si>
  <si>
    <t>Downtime</t>
    <phoneticPr fontId="1" type="noConversion"/>
  </si>
  <si>
    <t>Quality</t>
    <phoneticPr fontId="1" type="noConversion"/>
  </si>
  <si>
    <t>Remarks</t>
    <phoneticPr fontId="1" type="noConversion"/>
  </si>
  <si>
    <t>Pro.</t>
    <phoneticPr fontId="1" type="noConversion"/>
  </si>
  <si>
    <t>Start</t>
    <phoneticPr fontId="1" type="noConversion"/>
  </si>
  <si>
    <t>End</t>
    <phoneticPr fontId="1" type="noConversion"/>
  </si>
  <si>
    <t>VGSI</t>
    <phoneticPr fontId="1" type="noConversion"/>
  </si>
  <si>
    <t>202203_R0</t>
    <phoneticPr fontId="1" type="noConversion"/>
  </si>
  <si>
    <t>Reference of Bending force Spec.(N)</t>
    <phoneticPr fontId="1" type="noConversion"/>
  </si>
  <si>
    <t>Summary of Inspection</t>
    <phoneticPr fontId="1" type="noConversion"/>
  </si>
  <si>
    <t>Thick</t>
    <phoneticPr fontId="1" type="noConversion"/>
  </si>
  <si>
    <t>Length</t>
    <phoneticPr fontId="1" type="noConversion"/>
  </si>
  <si>
    <t>Product</t>
    <phoneticPr fontId="1" type="noConversion"/>
  </si>
  <si>
    <t>Pass</t>
    <phoneticPr fontId="1" type="noConversion"/>
  </si>
  <si>
    <t>Fail</t>
    <phoneticPr fontId="1" type="noConversion"/>
  </si>
  <si>
    <t>Standby</t>
    <phoneticPr fontId="1" type="noConversion"/>
  </si>
  <si>
    <t>stock</t>
    <phoneticPr fontId="1" type="noConversion"/>
  </si>
  <si>
    <t>Type</t>
    <phoneticPr fontId="1" type="noConversion"/>
  </si>
  <si>
    <t>P_Stock</t>
    <phoneticPr fontId="1" type="noConversion"/>
  </si>
  <si>
    <t>Brief</t>
    <phoneticPr fontId="1" type="noConversion"/>
  </si>
  <si>
    <t>Lot</t>
    <phoneticPr fontId="1" type="noConversion"/>
  </si>
  <si>
    <t>Lot No.</t>
    <phoneticPr fontId="1" type="noConversion"/>
  </si>
  <si>
    <t>TOB</t>
    <phoneticPr fontId="1" type="noConversion"/>
  </si>
  <si>
    <t>Thick 1 (mm)</t>
    <phoneticPr fontId="1" type="noConversion"/>
  </si>
  <si>
    <t xml:space="preserve">         2 (mm)</t>
    <phoneticPr fontId="1" type="noConversion"/>
  </si>
  <si>
    <t xml:space="preserve">         3 (mm)</t>
    <phoneticPr fontId="1" type="noConversion"/>
  </si>
  <si>
    <t>Length A (mm)</t>
    <phoneticPr fontId="1" type="noConversion"/>
  </si>
  <si>
    <t xml:space="preserve">           B (mm)</t>
    <phoneticPr fontId="1" type="noConversion"/>
  </si>
  <si>
    <t>Moisture (%)</t>
    <phoneticPr fontId="1" type="noConversion"/>
  </si>
  <si>
    <t>Weight (kg)</t>
    <phoneticPr fontId="1" type="noConversion"/>
  </si>
  <si>
    <t>B. Force MD (N)</t>
    <phoneticPr fontId="1" type="noConversion"/>
  </si>
  <si>
    <t xml:space="preserve">  Quantitys(sheets)</t>
    <phoneticPr fontId="1" type="noConversion"/>
  </si>
  <si>
    <t xml:space="preserve">  Defect Name</t>
    <phoneticPr fontId="1" type="noConversion"/>
  </si>
  <si>
    <t xml:space="preserve">  Lot No.</t>
    <phoneticPr fontId="1" type="noConversion"/>
  </si>
  <si>
    <t>Piler A</t>
    <phoneticPr fontId="1" type="noConversion"/>
  </si>
  <si>
    <t>Piler B</t>
    <phoneticPr fontId="1" type="noConversion"/>
  </si>
  <si>
    <t>[Inspection Results]</t>
    <phoneticPr fontId="1" type="noConversion"/>
  </si>
  <si>
    <t>[Properties]</t>
    <phoneticPr fontId="1" type="noConversion"/>
  </si>
  <si>
    <t xml:space="preserve">               CD (N)</t>
    <phoneticPr fontId="1" type="noConversion"/>
  </si>
  <si>
    <t>[Aggregate]</t>
    <phoneticPr fontId="1" type="noConversion"/>
  </si>
  <si>
    <t>Product</t>
  </si>
  <si>
    <t>Type of Board</t>
    <phoneticPr fontId="1" type="noConversion"/>
  </si>
  <si>
    <t>[Remarks]</t>
    <phoneticPr fontId="1" type="noConversion"/>
  </si>
  <si>
    <t xml:space="preserve">         4 (mm)</t>
  </si>
  <si>
    <t xml:space="preserve">         5 (mm)</t>
  </si>
  <si>
    <t>Diagon. A (mm)</t>
    <phoneticPr fontId="1" type="noConversion"/>
  </si>
  <si>
    <t xml:space="preserve">             B (mm)</t>
    <phoneticPr fontId="1" type="noConversion"/>
  </si>
  <si>
    <t>Angle Left (deg)</t>
    <phoneticPr fontId="1" type="noConversion"/>
  </si>
  <si>
    <t xml:space="preserve">          Right (deg)</t>
    <phoneticPr fontId="1" type="noConversion"/>
  </si>
  <si>
    <t>Right Side: Printed Edge Side</t>
    <phoneticPr fontId="1" type="noConversion"/>
  </si>
  <si>
    <t>Date:</t>
    <phoneticPr fontId="1" type="noConversion"/>
  </si>
  <si>
    <t>Total</t>
    <phoneticPr fontId="1" type="noConversion"/>
  </si>
  <si>
    <t>GSM</t>
    <phoneticPr fontId="1" type="noConversion"/>
  </si>
  <si>
    <t>Time</t>
    <phoneticPr fontId="1" type="noConversion"/>
  </si>
  <si>
    <t>RG</t>
    <phoneticPr fontId="1" type="noConversion"/>
  </si>
  <si>
    <t>Hot Gas
Temp.</t>
    <phoneticPr fontId="1" type="noConversion"/>
  </si>
  <si>
    <t>Fuel</t>
    <phoneticPr fontId="1" type="noConversion"/>
  </si>
  <si>
    <t>Bag Filter</t>
    <phoneticPr fontId="1" type="noConversion"/>
  </si>
  <si>
    <t>dP</t>
    <phoneticPr fontId="1" type="noConversion"/>
  </si>
  <si>
    <t>Pulse
Time</t>
    <phoneticPr fontId="1" type="noConversion"/>
  </si>
  <si>
    <t>Fan
Hz</t>
    <phoneticPr fontId="1" type="noConversion"/>
  </si>
  <si>
    <t>Mill</t>
    <phoneticPr fontId="1" type="noConversion"/>
  </si>
  <si>
    <t>Feed
Rate</t>
    <phoneticPr fontId="1" type="noConversion"/>
  </si>
  <si>
    <t>Out
Temp</t>
    <phoneticPr fontId="1" type="noConversion"/>
  </si>
  <si>
    <t>Inlet
Pres.</t>
    <phoneticPr fontId="1" type="noConversion"/>
  </si>
  <si>
    <t>Outlet
Pres.</t>
    <phoneticPr fontId="1" type="noConversion"/>
  </si>
  <si>
    <t>RPM</t>
    <phoneticPr fontId="1" type="noConversion"/>
  </si>
  <si>
    <t>Cooler</t>
    <phoneticPr fontId="1" type="noConversion"/>
  </si>
  <si>
    <t>Inlet
Stucco
Temp.</t>
    <phoneticPr fontId="1" type="noConversion"/>
  </si>
  <si>
    <t>Outlet
Stucco
Temp.</t>
    <phoneticPr fontId="1" type="noConversion"/>
  </si>
  <si>
    <t>Rotary
Screen</t>
    <phoneticPr fontId="1" type="noConversion"/>
  </si>
  <si>
    <t>Raw Gypsum</t>
    <phoneticPr fontId="1" type="noConversion"/>
  </si>
  <si>
    <t>Scrap</t>
    <phoneticPr fontId="1" type="noConversion"/>
  </si>
  <si>
    <t>Fresh
Temp.</t>
    <phoneticPr fontId="1" type="noConversion"/>
  </si>
  <si>
    <t>Heated
Temp.</t>
    <phoneticPr fontId="1" type="noConversion"/>
  </si>
  <si>
    <t>Recycle
Damper
Open</t>
    <phoneticPr fontId="1" type="noConversion"/>
  </si>
  <si>
    <t>RG Lot</t>
    <phoneticPr fontId="1" type="noConversion"/>
  </si>
  <si>
    <t>Mortor Amphere Check</t>
    <phoneticPr fontId="1" type="noConversion"/>
  </si>
  <si>
    <t>RG
Hopper</t>
    <phoneticPr fontId="1" type="noConversion"/>
  </si>
  <si>
    <t>Scrap
Hopper</t>
    <phoneticPr fontId="1" type="noConversion"/>
  </si>
  <si>
    <t>RG
Conv.</t>
    <phoneticPr fontId="1" type="noConversion"/>
  </si>
  <si>
    <t>RG
Silo</t>
    <phoneticPr fontId="1" type="noConversion"/>
  </si>
  <si>
    <t>Burner
Fan</t>
    <phoneticPr fontId="1" type="noConversion"/>
  </si>
  <si>
    <t>Bag
Filter
Fan</t>
    <phoneticPr fontId="1" type="noConversion"/>
  </si>
  <si>
    <t>Bucket
Elevator</t>
    <phoneticPr fontId="1" type="noConversion"/>
  </si>
  <si>
    <t>Date</t>
    <phoneticPr fontId="1" type="noConversion"/>
  </si>
  <si>
    <t>ton/hr</t>
    <phoneticPr fontId="1" type="noConversion"/>
  </si>
  <si>
    <t>℃</t>
    <phoneticPr fontId="1" type="noConversion"/>
  </si>
  <si>
    <t>mmAq</t>
    <phoneticPr fontId="1" type="noConversion"/>
  </si>
  <si>
    <t>sec</t>
    <phoneticPr fontId="1" type="noConversion"/>
  </si>
  <si>
    <t>Hz</t>
    <phoneticPr fontId="1" type="noConversion"/>
  </si>
  <si>
    <t>%</t>
    <phoneticPr fontId="1" type="noConversion"/>
  </si>
  <si>
    <t>RPM</t>
    <phoneticPr fontId="1" type="noConversion"/>
  </si>
  <si>
    <t>Fresh
Fan
Hz</t>
    <phoneticPr fontId="1" type="noConversion"/>
  </si>
  <si>
    <t>mA</t>
    <phoneticPr fontId="1" type="noConversion"/>
  </si>
  <si>
    <r>
      <t>N</t>
    </r>
    <r>
      <rPr>
        <b/>
        <sz val="11"/>
        <color theme="1"/>
        <rFont val="돋움"/>
        <family val="3"/>
        <charset val="129"/>
      </rPr>
      <t>㎥</t>
    </r>
    <r>
      <rPr>
        <b/>
        <sz val="11"/>
        <color theme="1"/>
        <rFont val="Arial"/>
        <family val="2"/>
      </rPr>
      <t>/hr</t>
    </r>
    <phoneticPr fontId="1" type="noConversion"/>
  </si>
  <si>
    <t>[Inventory ]</t>
    <phoneticPr fontId="1" type="noConversion"/>
  </si>
  <si>
    <t>O.G</t>
    <phoneticPr fontId="1" type="noConversion"/>
  </si>
  <si>
    <t>FGD</t>
    <phoneticPr fontId="1" type="noConversion"/>
  </si>
  <si>
    <t>Scrap</t>
    <phoneticPr fontId="1" type="noConversion"/>
  </si>
  <si>
    <t>Silo A</t>
    <phoneticPr fontId="1" type="noConversion"/>
  </si>
  <si>
    <t>Silo B</t>
    <phoneticPr fontId="1" type="noConversion"/>
  </si>
  <si>
    <t>Stucco</t>
    <phoneticPr fontId="1" type="noConversion"/>
  </si>
  <si>
    <t>Shift 1</t>
    <phoneticPr fontId="1" type="noConversion"/>
  </si>
  <si>
    <t>Shift 2</t>
  </si>
  <si>
    <t>Shift 3</t>
  </si>
  <si>
    <t>Before</t>
    <phoneticPr fontId="1" type="noConversion"/>
  </si>
  <si>
    <t>After</t>
    <phoneticPr fontId="1" type="noConversion"/>
  </si>
  <si>
    <t>Item</t>
    <phoneticPr fontId="1" type="noConversion"/>
  </si>
  <si>
    <t>[Down Time]</t>
    <phoneticPr fontId="1" type="noConversion"/>
  </si>
  <si>
    <t>Start</t>
    <phoneticPr fontId="1" type="noConversion"/>
  </si>
  <si>
    <t>End</t>
    <phoneticPr fontId="1" type="noConversion"/>
  </si>
  <si>
    <t>Duration</t>
    <phoneticPr fontId="1" type="noConversion"/>
  </si>
  <si>
    <t>Descript</t>
    <phoneticPr fontId="1" type="noConversion"/>
  </si>
  <si>
    <t>Prod.
No.</t>
    <phoneticPr fontId="1" type="noConversion"/>
  </si>
  <si>
    <t>Prod. No.</t>
    <phoneticPr fontId="1" type="noConversion"/>
  </si>
  <si>
    <t>Silo No.</t>
    <phoneticPr fontId="1" type="noConversion"/>
  </si>
  <si>
    <t>[Stucco Quality]</t>
    <phoneticPr fontId="1" type="noConversion"/>
  </si>
  <si>
    <t>C.W(%)</t>
    <phoneticPr fontId="1" type="noConversion"/>
  </si>
  <si>
    <t>pH</t>
    <phoneticPr fontId="1" type="noConversion"/>
  </si>
  <si>
    <t>[Remarks]</t>
    <phoneticPr fontId="1" type="noConversion"/>
  </si>
  <si>
    <t>Operator</t>
    <phoneticPr fontId="1" type="noConversion"/>
  </si>
  <si>
    <t>(sign)</t>
    <phoneticPr fontId="1" type="noConversion"/>
  </si>
  <si>
    <t xml:space="preserve">  Shift 1:</t>
    <phoneticPr fontId="1" type="noConversion"/>
  </si>
  <si>
    <t xml:space="preserve">  Shift 2:</t>
  </si>
  <si>
    <t xml:space="preserve">  Shift 3:</t>
  </si>
  <si>
    <t>[Approval]</t>
    <phoneticPr fontId="1" type="noConversion"/>
  </si>
  <si>
    <t xml:space="preserve">  Foreman:</t>
    <phoneticPr fontId="1" type="noConversion"/>
  </si>
  <si>
    <t xml:space="preserve">  Engineer:</t>
    <phoneticPr fontId="1" type="noConversion"/>
  </si>
  <si>
    <t xml:space="preserve">  Manager:</t>
    <phoneticPr fontId="1" type="noConversion"/>
  </si>
  <si>
    <t>QR Code</t>
    <phoneticPr fontId="1" type="noConversion"/>
  </si>
  <si>
    <t>Calcining Daily Report</t>
    <phoneticPr fontId="1" type="noConversion"/>
  </si>
  <si>
    <t>Preperation Daily Report</t>
    <phoneticPr fontId="1" type="noConversion"/>
  </si>
  <si>
    <t>Paper</t>
    <phoneticPr fontId="1" type="noConversion"/>
  </si>
  <si>
    <t>Roll No.</t>
    <phoneticPr fontId="1" type="noConversion"/>
  </si>
  <si>
    <t>Paper 
Type</t>
    <phoneticPr fontId="1" type="noConversion"/>
  </si>
  <si>
    <t>Weight</t>
    <phoneticPr fontId="1" type="noConversion"/>
  </si>
  <si>
    <t>Remain</t>
    <phoneticPr fontId="1" type="noConversion"/>
  </si>
  <si>
    <t>Name</t>
    <phoneticPr fontId="1" type="noConversion"/>
  </si>
  <si>
    <t>Material Feed</t>
    <phoneticPr fontId="1" type="noConversion"/>
  </si>
  <si>
    <t>[Inventory]</t>
    <phoneticPr fontId="1" type="noConversion"/>
  </si>
  <si>
    <t>Material</t>
    <phoneticPr fontId="1" type="noConversion"/>
  </si>
  <si>
    <t>Materials</t>
    <phoneticPr fontId="1" type="noConversion"/>
  </si>
  <si>
    <t>Paper_Face</t>
  </si>
  <si>
    <t>Paper_Back</t>
  </si>
  <si>
    <t>Starch</t>
  </si>
  <si>
    <t>BMA</t>
  </si>
  <si>
    <t>DG</t>
  </si>
  <si>
    <t>Fluidizer_S</t>
  </si>
  <si>
    <t>DCA</t>
  </si>
  <si>
    <t>Potash</t>
  </si>
  <si>
    <t>Fluidizer_L</t>
  </si>
  <si>
    <t>Foam</t>
  </si>
  <si>
    <t>Retarder_L</t>
  </si>
  <si>
    <t>AMA</t>
  </si>
  <si>
    <t>Wax</t>
  </si>
  <si>
    <t>Silicone</t>
  </si>
  <si>
    <t>Lime</t>
  </si>
  <si>
    <t>Water</t>
  </si>
  <si>
    <t>FreshWater</t>
  </si>
  <si>
    <t>FoamWater</t>
  </si>
  <si>
    <t>RecycleWater</t>
  </si>
  <si>
    <t>item1</t>
  </si>
  <si>
    <t>item2</t>
  </si>
  <si>
    <t>item3</t>
  </si>
  <si>
    <t>Glue</t>
  </si>
  <si>
    <t>Ink</t>
  </si>
  <si>
    <t>EndTape</t>
  </si>
  <si>
    <t>Pre. Material</t>
    <phoneticPr fontId="1" type="noConversion"/>
  </si>
  <si>
    <t>STMP</t>
    <phoneticPr fontId="1" type="noConversion"/>
  </si>
  <si>
    <t>Before</t>
    <phoneticPr fontId="1" type="noConversion"/>
  </si>
  <si>
    <t>After</t>
    <phoneticPr fontId="1" type="noConversion"/>
  </si>
  <si>
    <t>Used</t>
    <phoneticPr fontId="1" type="noConversion"/>
  </si>
  <si>
    <t>Used</t>
    <phoneticPr fontId="1" type="noConversion"/>
  </si>
  <si>
    <t>Equipment No.</t>
    <phoneticPr fontId="1" type="noConversion"/>
  </si>
  <si>
    <t>Item</t>
    <phoneticPr fontId="1" type="noConversion"/>
  </si>
  <si>
    <t>Shift 1</t>
    <phoneticPr fontId="1" type="noConversion"/>
  </si>
  <si>
    <t>Paper_Face
(Roll)</t>
    <phoneticPr fontId="1" type="noConversion"/>
  </si>
  <si>
    <t>Paper_Back
(Roll)</t>
    <phoneticPr fontId="1" type="noConversion"/>
  </si>
  <si>
    <t>Starch(kg)</t>
    <phoneticPr fontId="1" type="noConversion"/>
  </si>
  <si>
    <t>DG(kg)</t>
    <phoneticPr fontId="1" type="noConversion"/>
  </si>
  <si>
    <t>Fluidizer_S
(kg)</t>
    <phoneticPr fontId="1" type="noConversion"/>
  </si>
  <si>
    <t>DCA
(kg)</t>
    <phoneticPr fontId="1" type="noConversion"/>
  </si>
  <si>
    <t>Potash
(kg)</t>
    <phoneticPr fontId="1" type="noConversion"/>
  </si>
  <si>
    <t>Fluidizer_L
(kg)</t>
    <phoneticPr fontId="1" type="noConversion"/>
  </si>
  <si>
    <t>Foam
(kg)</t>
    <phoneticPr fontId="1" type="noConversion"/>
  </si>
  <si>
    <t>Retarder_L
(kg)</t>
    <phoneticPr fontId="1" type="noConversion"/>
  </si>
  <si>
    <t>AMA
(kg)</t>
    <phoneticPr fontId="1" type="noConversion"/>
  </si>
  <si>
    <t>Wax
(kg)</t>
    <phoneticPr fontId="1" type="noConversion"/>
  </si>
  <si>
    <t>Silicone
(kg)</t>
    <phoneticPr fontId="1" type="noConversion"/>
  </si>
  <si>
    <t>Lime
(kg)</t>
    <phoneticPr fontId="1" type="noConversion"/>
  </si>
  <si>
    <t>Ink
(kg)</t>
    <phoneticPr fontId="1" type="noConversion"/>
  </si>
  <si>
    <t>STMP
(kg)</t>
    <phoneticPr fontId="1" type="noConversion"/>
  </si>
  <si>
    <t>Paper Scrap(kg)</t>
    <phoneticPr fontId="1" type="noConversion"/>
  </si>
  <si>
    <t>Amount
(kg)</t>
    <phoneticPr fontId="1" type="noConversion"/>
  </si>
  <si>
    <t>Mixing Daily Report</t>
    <phoneticPr fontId="1" type="noConversion"/>
  </si>
  <si>
    <t>Line
Speed</t>
    <phoneticPr fontId="1" type="noConversion"/>
  </si>
  <si>
    <t>Board</t>
    <phoneticPr fontId="1" type="noConversion"/>
  </si>
  <si>
    <t>Ampher</t>
    <phoneticPr fontId="1" type="noConversion"/>
  </si>
  <si>
    <t>Mixer</t>
    <phoneticPr fontId="1" type="noConversion"/>
  </si>
  <si>
    <t>Stucco</t>
    <phoneticPr fontId="1" type="noConversion"/>
  </si>
  <si>
    <t>Wax</t>
    <phoneticPr fontId="1" type="noConversion"/>
  </si>
  <si>
    <t>Foam</t>
    <phoneticPr fontId="1" type="noConversion"/>
  </si>
  <si>
    <t>Fresh</t>
    <phoneticPr fontId="1" type="noConversion"/>
  </si>
  <si>
    <t>Recycle</t>
    <phoneticPr fontId="1" type="noConversion"/>
  </si>
  <si>
    <t>Retarder</t>
    <phoneticPr fontId="1" type="noConversion"/>
  </si>
  <si>
    <t>Fluidizer</t>
    <phoneticPr fontId="1" type="noConversion"/>
  </si>
  <si>
    <t>Water(kg/hr)</t>
    <phoneticPr fontId="1" type="noConversion"/>
  </si>
  <si>
    <t>Material Feed (kg/hr)</t>
    <phoneticPr fontId="1" type="noConversion"/>
  </si>
  <si>
    <t>Temp.</t>
    <phoneticPr fontId="1" type="noConversion"/>
  </si>
  <si>
    <t>Fluidity</t>
    <phoneticPr fontId="1" type="noConversion"/>
  </si>
  <si>
    <t>Init Set</t>
    <phoneticPr fontId="1" type="noConversion"/>
  </si>
  <si>
    <t>Set</t>
    <phoneticPr fontId="1" type="noConversion"/>
  </si>
  <si>
    <t>Final Set</t>
    <phoneticPr fontId="1" type="noConversion"/>
  </si>
  <si>
    <t>Slurry Check</t>
    <phoneticPr fontId="1" type="noConversion"/>
  </si>
  <si>
    <t>dT</t>
    <phoneticPr fontId="1" type="noConversion"/>
  </si>
  <si>
    <t>Water Temperature</t>
    <phoneticPr fontId="1" type="noConversion"/>
  </si>
  <si>
    <t>Process</t>
    <phoneticPr fontId="1" type="noConversion"/>
  </si>
  <si>
    <t>Chilled
Inlet</t>
    <phoneticPr fontId="1" type="noConversion"/>
  </si>
  <si>
    <t>Chilled
Outlet</t>
    <phoneticPr fontId="1" type="noConversion"/>
  </si>
  <si>
    <t>Remark</t>
    <phoneticPr fontId="1" type="noConversion"/>
  </si>
  <si>
    <t>STMP</t>
    <phoneticPr fontId="1" type="noConversion"/>
  </si>
  <si>
    <t>Slurry
Temp.</t>
    <phoneticPr fontId="1" type="noConversion"/>
  </si>
  <si>
    <t>Wet End Daily Report</t>
    <phoneticPr fontId="1" type="noConversion"/>
  </si>
  <si>
    <t>m/min</t>
    <phoneticPr fontId="1" type="noConversion"/>
  </si>
  <si>
    <t>mm</t>
    <phoneticPr fontId="1" type="noConversion"/>
  </si>
  <si>
    <t>hhmm</t>
    <phoneticPr fontId="1" type="noConversion"/>
  </si>
  <si>
    <t>Thickness</t>
    <phoneticPr fontId="1" type="noConversion"/>
  </si>
  <si>
    <t>Left</t>
    <phoneticPr fontId="1" type="noConversion"/>
  </si>
  <si>
    <t>Centor</t>
    <phoneticPr fontId="1" type="noConversion"/>
  </si>
  <si>
    <t>Right</t>
    <phoneticPr fontId="1" type="noConversion"/>
  </si>
  <si>
    <t>Enge Angle</t>
    <phoneticPr fontId="1" type="noConversion"/>
  </si>
  <si>
    <t>Cut 
Length</t>
    <phoneticPr fontId="1" type="noConversion"/>
  </si>
  <si>
    <r>
      <t>g/</t>
    </r>
    <r>
      <rPr>
        <b/>
        <sz val="11"/>
        <color theme="1"/>
        <rFont val="돋움"/>
        <family val="3"/>
        <charset val="129"/>
      </rPr>
      <t>㎤</t>
    </r>
    <phoneticPr fontId="1" type="noConversion"/>
  </si>
  <si>
    <t>kg/m</t>
    <phoneticPr fontId="1" type="noConversion"/>
  </si>
  <si>
    <t>deg</t>
    <phoneticPr fontId="1" type="noConversion"/>
  </si>
  <si>
    <t>Eject Loss(Number of Cut)</t>
    <phoneticPr fontId="1" type="noConversion"/>
  </si>
  <si>
    <t>Stop</t>
    <phoneticPr fontId="1" type="noConversion"/>
  </si>
  <si>
    <t>Face
Pater</t>
    <phoneticPr fontId="1" type="noConversion"/>
  </si>
  <si>
    <t>Back
Paper</t>
    <phoneticPr fontId="1" type="noConversion"/>
  </si>
  <si>
    <t>Bonding</t>
    <phoneticPr fontId="1" type="noConversion"/>
  </si>
  <si>
    <t>etc.</t>
    <phoneticPr fontId="1" type="noConversion"/>
  </si>
  <si>
    <t>sheets</t>
    <phoneticPr fontId="1" type="noConversion"/>
  </si>
  <si>
    <t>Drying Daily Report</t>
    <phoneticPr fontId="1" type="noConversion"/>
  </si>
  <si>
    <t>Speed</t>
    <phoneticPr fontId="1" type="noConversion"/>
  </si>
  <si>
    <t>Line</t>
    <phoneticPr fontId="1" type="noConversion"/>
  </si>
  <si>
    <t>Dryer</t>
    <phoneticPr fontId="1" type="noConversion"/>
  </si>
  <si>
    <t>Damper Open</t>
    <phoneticPr fontId="1" type="noConversion"/>
  </si>
  <si>
    <t>Gas Flow</t>
    <phoneticPr fontId="1" type="noConversion"/>
  </si>
  <si>
    <t>1 Zone</t>
    <phoneticPr fontId="1" type="noConversion"/>
  </si>
  <si>
    <t>2 Zone</t>
  </si>
  <si>
    <t>3 Zone</t>
  </si>
  <si>
    <t>Heat Exhanger</t>
    <phoneticPr fontId="1" type="noConversion"/>
  </si>
  <si>
    <t>Recycle 1</t>
    <phoneticPr fontId="1" type="noConversion"/>
  </si>
  <si>
    <t>Recycle 2</t>
  </si>
  <si>
    <t>Recycle 3</t>
  </si>
  <si>
    <t>Exaust</t>
    <phoneticPr fontId="1" type="noConversion"/>
  </si>
  <si>
    <t>Frequency of Fan</t>
    <phoneticPr fontId="1" type="noConversion"/>
  </si>
  <si>
    <t>EF 1</t>
    <phoneticPr fontId="1" type="noConversion"/>
  </si>
  <si>
    <t>EF 2</t>
  </si>
  <si>
    <t>EF 3</t>
  </si>
  <si>
    <t>HE</t>
    <phoneticPr fontId="1" type="noConversion"/>
  </si>
  <si>
    <t>Burner
Temp</t>
    <phoneticPr fontId="1" type="noConversion"/>
  </si>
  <si>
    <t>Delivery
Temp.</t>
    <phoneticPr fontId="1" type="noConversion"/>
  </si>
  <si>
    <t>Return
Temp.</t>
    <phoneticPr fontId="1" type="noConversion"/>
  </si>
  <si>
    <t>Inlet
Temp.</t>
    <phoneticPr fontId="1" type="noConversion"/>
  </si>
  <si>
    <t>Outlet
Temp.</t>
    <phoneticPr fontId="1" type="noConversion"/>
  </si>
  <si>
    <t>[Remark]</t>
    <phoneticPr fontId="1" type="noConversion"/>
  </si>
  <si>
    <r>
      <t>Natural Gas (N</t>
    </r>
    <r>
      <rPr>
        <sz val="11"/>
        <color theme="1"/>
        <rFont val="돋움"/>
        <family val="3"/>
        <charset val="129"/>
      </rPr>
      <t>㎥</t>
    </r>
    <r>
      <rPr>
        <sz val="11"/>
        <color theme="1"/>
        <rFont val="Arial"/>
        <family val="2"/>
      </rPr>
      <t>)</t>
    </r>
    <phoneticPr fontId="1" type="noConversion"/>
  </si>
  <si>
    <t>Width A (mm)</t>
    <phoneticPr fontId="1" type="noConversion"/>
  </si>
  <si>
    <t>unit: sheets</t>
    <phoneticPr fontId="1" type="noConversion"/>
  </si>
  <si>
    <t>[Sign]</t>
    <phoneticPr fontId="1" type="noConversion"/>
  </si>
  <si>
    <t>Inspector:</t>
    <phoneticPr fontId="1" type="noConversion"/>
  </si>
  <si>
    <t>Engineer:</t>
    <phoneticPr fontId="1" type="noConversion"/>
  </si>
  <si>
    <t>QC Manager:</t>
    <phoneticPr fontId="1" type="noConversion"/>
  </si>
  <si>
    <t xml:space="preserve">  Shift Name :</t>
    <phoneticPr fontId="1" type="noConversion"/>
  </si>
  <si>
    <t xml:space="preserve">  Shift type:</t>
    <phoneticPr fontId="1" type="noConversion"/>
  </si>
  <si>
    <t>Sheet No.:</t>
    <phoneticPr fontId="1" type="noConversion"/>
  </si>
  <si>
    <t>TOB
No.</t>
    <phoneticPr fontId="1" type="noConversion"/>
  </si>
  <si>
    <t>Shift type</t>
    <phoneticPr fontId="2" type="noConversion"/>
  </si>
  <si>
    <t xml:space="preserve">         B (mm)</t>
    <phoneticPr fontId="1" type="noConversion"/>
  </si>
  <si>
    <t>Good</t>
  </si>
  <si>
    <t>Good</t>
    <phoneticPr fontId="1" type="noConversion"/>
  </si>
  <si>
    <t>Bad</t>
  </si>
  <si>
    <t>Bad</t>
    <phoneticPr fontId="1" type="noConversion"/>
  </si>
  <si>
    <t>RC</t>
    <phoneticPr fontId="1" type="noConversion"/>
  </si>
  <si>
    <t>ReCheck</t>
  </si>
  <si>
    <t>ReCheck</t>
    <phoneticPr fontId="1" type="noConversion"/>
  </si>
  <si>
    <t>Sheets</t>
    <phoneticPr fontId="1" type="noConversion"/>
  </si>
  <si>
    <t>SQM</t>
    <phoneticPr fontId="1" type="noConversion"/>
  </si>
  <si>
    <t>WH</t>
    <phoneticPr fontId="1" type="noConversion"/>
  </si>
  <si>
    <t>Length
(mm)</t>
    <phoneticPr fontId="1" type="noConversion"/>
  </si>
  <si>
    <r>
      <t>Area
(</t>
    </r>
    <r>
      <rPr>
        <b/>
        <sz val="10"/>
        <color theme="1"/>
        <rFont val="돋움"/>
        <family val="3"/>
        <charset val="129"/>
      </rPr>
      <t>㎡</t>
    </r>
    <r>
      <rPr>
        <b/>
        <sz val="10"/>
        <color theme="1"/>
        <rFont val="Arial"/>
        <family val="2"/>
      </rPr>
      <t>/sh)</t>
    </r>
    <phoneticPr fontId="1" type="noConversion"/>
  </si>
  <si>
    <t>Adhesive Face(%)</t>
    <phoneticPr fontId="1" type="noConversion"/>
  </si>
  <si>
    <t xml:space="preserve">              Back(%)</t>
    <phoneticPr fontId="1" type="noConversion"/>
  </si>
  <si>
    <t>SQM Weight (kg/sqm)</t>
    <phoneticPr fontId="1" type="noConversion"/>
  </si>
  <si>
    <t>Accept</t>
    <phoneticPr fontId="1" type="noConversion"/>
  </si>
  <si>
    <t>DB ID:</t>
    <phoneticPr fontId="1" type="noConversion"/>
  </si>
  <si>
    <t>DefectName</t>
    <phoneticPr fontId="1" type="noConversion"/>
  </si>
  <si>
    <t>Sample</t>
    <phoneticPr fontId="1" type="noConversion"/>
  </si>
  <si>
    <t>Dimension</t>
    <phoneticPr fontId="1" type="noConversion"/>
  </si>
  <si>
    <t>Surface</t>
    <phoneticPr fontId="1" type="noConversion"/>
  </si>
  <si>
    <t>Back</t>
    <phoneticPr fontId="1" type="noConversion"/>
  </si>
  <si>
    <t>Dust</t>
    <phoneticPr fontId="1" type="noConversion"/>
  </si>
  <si>
    <t>Cut</t>
    <phoneticPr fontId="1" type="noConversion"/>
  </si>
  <si>
    <t>WareHouse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</si>
  <si>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</si>
  <si>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</si>
  <si>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</si>
  <si>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</si>
  <si>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</si>
  <si>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</si>
  <si>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</si>
  <si>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</si>
  <si>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</si>
  <si>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</si>
  <si>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</si>
  <si>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</si>
  <si>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</si>
  <si>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</si>
  <si>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</si>
  <si>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</si>
  <si>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</si>
  <si>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</si>
  <si>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</si>
  <si>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</si>
  <si>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</si>
  <si>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</si>
  <si>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</si>
  <si>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</si>
  <si>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</si>
  <si>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</si>
  <si>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</si>
  <si>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</si>
  <si>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</si>
  <si>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</si>
  <si>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</si>
  <si>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</si>
  <si>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</si>
  <si>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</si>
  <si>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</si>
  <si>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</si>
  <si>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</si>
  <si>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</si>
  <si>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</si>
  <si>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</si>
  <si>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</si>
  <si>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</si>
  <si>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</si>
  <si>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</si>
  <si>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</si>
  <si>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</si>
  <si>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</si>
  <si>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</si>
  <si>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</si>
  <si>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</si>
  <si>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</si>
  <si>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</si>
  <si>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</si>
  <si>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</si>
  <si>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</si>
  <si>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</si>
  <si>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</si>
  <si>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</si>
  <si>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</si>
  <si>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</si>
  <si>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RC1</t>
    <phoneticPr fontId="1" type="noConversion"/>
  </si>
  <si>
    <t>RC2</t>
  </si>
  <si>
    <t>RC3</t>
  </si>
  <si>
    <t>RC4</t>
  </si>
  <si>
    <t>RC5</t>
  </si>
  <si>
    <t>Total</t>
    <phoneticPr fontId="1" type="noConversion"/>
  </si>
  <si>
    <t>[Defects &amp; ReCheck]</t>
    <phoneticPr fontId="1" type="noConversion"/>
  </si>
  <si>
    <t>Warranty</t>
    <phoneticPr fontId="1" type="noConversion"/>
  </si>
  <si>
    <t>Pruduct</t>
    <phoneticPr fontId="1" type="noConversion"/>
  </si>
  <si>
    <t>Shift Name</t>
    <phoneticPr fontId="1" type="noConversion"/>
  </si>
  <si>
    <t>Inspector</t>
    <phoneticPr fontId="1" type="noConversion"/>
  </si>
  <si>
    <t>Location</t>
    <phoneticPr fontId="1" type="noConversion"/>
  </si>
  <si>
    <t>Manufacture</t>
    <phoneticPr fontId="1" type="noConversion"/>
  </si>
  <si>
    <t>Shift Type</t>
    <phoneticPr fontId="1" type="noConversion"/>
  </si>
  <si>
    <t>Thick(mm)</t>
    <phoneticPr fontId="1" type="noConversion"/>
  </si>
  <si>
    <t>Width(mm)</t>
    <phoneticPr fontId="1" type="noConversion"/>
  </si>
  <si>
    <t>Length(mm)</t>
    <phoneticPr fontId="1" type="noConversion"/>
  </si>
  <si>
    <t>Quantity
(Sheets)</t>
    <phoneticPr fontId="1" type="noConversion"/>
  </si>
  <si>
    <t>NameCode</t>
    <phoneticPr fontId="1" type="noConversion"/>
  </si>
  <si>
    <t>BoardName</t>
    <phoneticPr fontId="1" type="noConversion"/>
  </si>
  <si>
    <t>ShapeName</t>
    <phoneticPr fontId="1" type="noConversion"/>
  </si>
  <si>
    <t>Standard</t>
    <phoneticPr fontId="1" type="noConversion"/>
  </si>
  <si>
    <t>Square</t>
    <phoneticPr fontId="1" type="noConversion"/>
  </si>
  <si>
    <t>Moisture</t>
    <phoneticPr fontId="1" type="noConversion"/>
  </si>
  <si>
    <t>Tapered</t>
    <phoneticPr fontId="1" type="noConversion"/>
  </si>
  <si>
    <t>M/S</t>
  </si>
  <si>
    <t>M/T</t>
  </si>
  <si>
    <t>F/S</t>
  </si>
  <si>
    <t>F/T</t>
  </si>
  <si>
    <t>F/V</t>
  </si>
  <si>
    <t>FW/S</t>
  </si>
  <si>
    <t>FW/T</t>
  </si>
  <si>
    <t>W/S</t>
  </si>
  <si>
    <t>FireProof</t>
    <phoneticPr fontId="1" type="noConversion"/>
  </si>
  <si>
    <t>FireWaterProof</t>
    <phoneticPr fontId="1" type="noConversion"/>
  </si>
  <si>
    <t>WaterProof</t>
    <phoneticPr fontId="1" type="noConversion"/>
  </si>
  <si>
    <t>Vevel</t>
    <phoneticPr fontId="1" type="noConversion"/>
  </si>
  <si>
    <r>
      <t>Density (g/</t>
    </r>
    <r>
      <rPr>
        <b/>
        <sz val="10"/>
        <color theme="1"/>
        <rFont val="돋움"/>
        <family val="3"/>
        <charset val="129"/>
      </rPr>
      <t>㎤</t>
    </r>
    <r>
      <rPr>
        <b/>
        <sz val="10"/>
        <color theme="1"/>
        <rFont val="Arial"/>
        <family val="2"/>
      </rPr>
      <t>)</t>
    </r>
    <phoneticPr fontId="1" type="noConversion"/>
  </si>
  <si>
    <t>[Supplier]</t>
    <phoneticPr fontId="1" type="noConversion"/>
  </si>
  <si>
    <t>[Customer]</t>
    <phoneticPr fontId="1" type="noConversion"/>
  </si>
  <si>
    <t>No</t>
    <phoneticPr fontId="1" type="noConversion"/>
  </si>
  <si>
    <t>TOB</t>
    <phoneticPr fontId="1" type="noConversion"/>
  </si>
  <si>
    <t>Quantity</t>
    <phoneticPr fontId="1" type="noConversion"/>
  </si>
  <si>
    <t>Unit Size</t>
    <phoneticPr fontId="1" type="noConversion"/>
  </si>
  <si>
    <t>Pallet Num</t>
    <phoneticPr fontId="1" type="noConversion"/>
  </si>
  <si>
    <t>Residue</t>
    <phoneticPr fontId="1" type="noConversion"/>
  </si>
  <si>
    <t>Order No.</t>
    <phoneticPr fontId="1" type="noConversion"/>
  </si>
  <si>
    <t>Remark</t>
    <phoneticPr fontId="1" type="noConversion"/>
  </si>
  <si>
    <t>Company Name</t>
    <phoneticPr fontId="1" type="noConversion"/>
  </si>
  <si>
    <t>Address</t>
    <phoneticPr fontId="1" type="noConversion"/>
  </si>
  <si>
    <t>CEO</t>
    <phoneticPr fontId="1" type="noConversion"/>
  </si>
  <si>
    <t>Contact Number</t>
    <phoneticPr fontId="1" type="noConversion"/>
  </si>
  <si>
    <t>[Consignee]</t>
    <phoneticPr fontId="1" type="noConversion"/>
  </si>
  <si>
    <t>Name</t>
    <phoneticPr fontId="1" type="noConversion"/>
  </si>
  <si>
    <t>Acquisition date</t>
    <phoneticPr fontId="1" type="noConversion"/>
  </si>
  <si>
    <t>Loading Order</t>
    <phoneticPr fontId="1" type="noConversion"/>
  </si>
  <si>
    <t>[Car Informaion]</t>
    <phoneticPr fontId="1" type="noConversion"/>
  </si>
  <si>
    <t>Driver</t>
    <phoneticPr fontId="1" type="noConversion"/>
  </si>
  <si>
    <t>Car No.</t>
    <phoneticPr fontId="1" type="noConversion"/>
  </si>
  <si>
    <t>Contact No.</t>
    <phoneticPr fontId="1" type="noConversion"/>
  </si>
  <si>
    <t>Code</t>
    <phoneticPr fontId="1" type="noConversion"/>
  </si>
  <si>
    <t>Contact No</t>
    <phoneticPr fontId="1" type="noConversion"/>
  </si>
  <si>
    <t>WH No.</t>
    <phoneticPr fontId="1" type="noConversion"/>
  </si>
  <si>
    <t>Car Code</t>
    <phoneticPr fontId="1" type="noConversion"/>
  </si>
  <si>
    <t>[Inspector]</t>
    <phoneticPr fontId="1" type="noConversion"/>
  </si>
  <si>
    <t>Signature</t>
    <phoneticPr fontId="1" type="noConversion"/>
  </si>
  <si>
    <t>[Loaing Staff]</t>
    <phoneticPr fontId="1" type="noConversion"/>
  </si>
  <si>
    <t>Address/Details</t>
    <phoneticPr fontId="1" type="noConversion"/>
  </si>
  <si>
    <t>OrderNo</t>
    <phoneticPr fontId="1" type="noConversion"/>
  </si>
  <si>
    <t>Customer_CEO</t>
    <phoneticPr fontId="1" type="noConversion"/>
  </si>
  <si>
    <t>Customer_Address</t>
    <phoneticPr fontId="1" type="noConversion"/>
  </si>
  <si>
    <t>Consignee_Name</t>
    <phoneticPr fontId="1" type="noConversion"/>
  </si>
  <si>
    <t>Consignee_Contact Number</t>
    <phoneticPr fontId="1" type="noConversion"/>
  </si>
  <si>
    <t>Consignee_Acquisition date</t>
    <phoneticPr fontId="1" type="noConversion"/>
  </si>
  <si>
    <t>Consignee_Address_Details</t>
    <phoneticPr fontId="1" type="noConversion"/>
  </si>
  <si>
    <t>Customer_CompanyName</t>
    <phoneticPr fontId="1" type="noConversion"/>
  </si>
  <si>
    <t>Customer_ContactNumber</t>
    <phoneticPr fontId="1" type="noConversion"/>
  </si>
  <si>
    <t>OrderDate</t>
    <phoneticPr fontId="1" type="noConversion"/>
  </si>
  <si>
    <t>TOB_Name</t>
    <phoneticPr fontId="1" type="noConversion"/>
  </si>
  <si>
    <t>TOB_Shape</t>
    <phoneticPr fontId="1" type="noConversion"/>
  </si>
  <si>
    <t>Quantity</t>
    <phoneticPr fontId="1" type="noConversion"/>
  </si>
  <si>
    <t>TOB_Thick</t>
    <phoneticPr fontId="1" type="noConversion"/>
  </si>
  <si>
    <t>TOB_Width</t>
    <phoneticPr fontId="1" type="noConversion"/>
  </si>
  <si>
    <t>TOB_Length</t>
    <phoneticPr fontId="1" type="noConversion"/>
  </si>
  <si>
    <t>Order1</t>
    <phoneticPr fontId="1" type="noConversion"/>
  </si>
  <si>
    <t>Company Name 1</t>
    <phoneticPr fontId="1" type="noConversion"/>
  </si>
  <si>
    <t>Company Name 2</t>
  </si>
  <si>
    <t>Company Name 3</t>
  </si>
  <si>
    <t>CEO 1</t>
    <phoneticPr fontId="1" type="noConversion"/>
  </si>
  <si>
    <t>Addr 1</t>
    <phoneticPr fontId="1" type="noConversion"/>
  </si>
  <si>
    <t>093 123 1234</t>
    <phoneticPr fontId="1" type="noConversion"/>
  </si>
  <si>
    <t>consignee 1</t>
    <phoneticPr fontId="1" type="noConversion"/>
  </si>
  <si>
    <t>add2 and details 1</t>
    <phoneticPr fontId="1" type="noConversion"/>
  </si>
  <si>
    <t>square</t>
    <phoneticPr fontId="1" type="noConversion"/>
  </si>
  <si>
    <t>CEO 2</t>
  </si>
  <si>
    <t>Addr 2</t>
  </si>
  <si>
    <t>94 123 1234</t>
  </si>
  <si>
    <t>consignee 2</t>
  </si>
  <si>
    <t>add2 and details 2</t>
  </si>
  <si>
    <t>Order3</t>
  </si>
  <si>
    <t>CEO 3</t>
  </si>
  <si>
    <t>Addr 3</t>
  </si>
  <si>
    <t>95 123 1234</t>
  </si>
  <si>
    <t>consignee 3</t>
  </si>
  <si>
    <t>add2 and details 3</t>
  </si>
  <si>
    <t>AntiMold</t>
    <phoneticPr fontId="1" type="noConversion"/>
  </si>
  <si>
    <t>Order4</t>
  </si>
  <si>
    <t>Order5</t>
  </si>
  <si>
    <t>Order6</t>
  </si>
  <si>
    <t>Order7</t>
  </si>
  <si>
    <t>Order8</t>
  </si>
  <si>
    <t>ConsigneeCode</t>
    <phoneticPr fontId="1" type="noConversion"/>
  </si>
  <si>
    <t>ConssigneeCode 1</t>
    <phoneticPr fontId="1" type="noConversion"/>
  </si>
  <si>
    <t>ConssigneeCode 2</t>
  </si>
  <si>
    <t>ConssigneeCode 3</t>
  </si>
  <si>
    <t>ConssigneeCode 4</t>
  </si>
  <si>
    <t>Allocate_CHK</t>
    <phoneticPr fontId="1" type="noConversion"/>
  </si>
  <si>
    <t>77-234-1234</t>
    <phoneticPr fontId="1" type="noConversion"/>
  </si>
  <si>
    <t>driver 1</t>
    <phoneticPr fontId="1" type="noConversion"/>
  </si>
  <si>
    <t>091-123-1234</t>
    <phoneticPr fontId="1" type="noConversion"/>
  </si>
  <si>
    <t>MaxWidth</t>
    <phoneticPr fontId="1" type="noConversion"/>
  </si>
  <si>
    <t>MaxLength</t>
    <phoneticPr fontId="1" type="noConversion"/>
  </si>
  <si>
    <t>77-234-1235</t>
  </si>
  <si>
    <t>driver 2</t>
  </si>
  <si>
    <t>091-123-1235</t>
  </si>
  <si>
    <t>77-234-1236</t>
  </si>
  <si>
    <t>driver 3</t>
  </si>
  <si>
    <t>091-123-1236</t>
  </si>
  <si>
    <t>77-234-1237</t>
  </si>
  <si>
    <t>driver 4</t>
  </si>
  <si>
    <t>091-123-1237</t>
  </si>
  <si>
    <t>Standard Density</t>
    <phoneticPr fontId="1" type="noConversion"/>
  </si>
  <si>
    <t>Standard</t>
    <phoneticPr fontId="1" type="noConversion"/>
  </si>
  <si>
    <t>AntiMold</t>
    <phoneticPr fontId="1" type="noConversion"/>
  </si>
  <si>
    <t>FireProof</t>
    <phoneticPr fontId="1" type="noConversion"/>
  </si>
  <si>
    <t>FireWaterProof</t>
    <phoneticPr fontId="1" type="noConversion"/>
  </si>
  <si>
    <t>WaterProof</t>
    <phoneticPr fontId="1" type="noConversion"/>
  </si>
  <si>
    <t>Loading Date:</t>
    <phoneticPr fontId="1" type="noConversion"/>
  </si>
  <si>
    <t>Loading No.:</t>
    <phoneticPr fontId="1" type="noConversion"/>
  </si>
  <si>
    <t>Pallet Size</t>
    <phoneticPr fontId="1" type="noConversion"/>
  </si>
  <si>
    <t>Cargo 1 ton</t>
    <phoneticPr fontId="1" type="noConversion"/>
  </si>
  <si>
    <t>MaxWeight</t>
    <phoneticPr fontId="1" type="noConversion"/>
  </si>
  <si>
    <t>BottomHeight</t>
    <phoneticPr fontId="1" type="noConversion"/>
  </si>
  <si>
    <t>RealHeight</t>
    <phoneticPr fontId="1" type="noConversion"/>
  </si>
  <si>
    <t>ReviewCHK</t>
    <phoneticPr fontId="1" type="noConversion"/>
  </si>
  <si>
    <t>Cargo 1.4 ton</t>
    <phoneticPr fontId="1" type="noConversion"/>
  </si>
  <si>
    <t>Cargo 2.5 ton</t>
    <phoneticPr fontId="1" type="noConversion"/>
  </si>
  <si>
    <t>Cargo 3.5 ton</t>
    <phoneticPr fontId="1" type="noConversion"/>
  </si>
  <si>
    <t>Cargo 5 ton</t>
    <phoneticPr fontId="1" type="noConversion"/>
  </si>
  <si>
    <t>Cargo 5 ton plus</t>
    <phoneticPr fontId="1" type="noConversion"/>
  </si>
  <si>
    <t>Cargo 11 ton</t>
    <phoneticPr fontId="1" type="noConversion"/>
  </si>
  <si>
    <t>Cargo 18 ton</t>
    <phoneticPr fontId="1" type="noConversion"/>
  </si>
  <si>
    <t>Cargo 25 ton</t>
    <phoneticPr fontId="1" type="noConversion"/>
  </si>
  <si>
    <t>Trailer</t>
    <phoneticPr fontId="1" type="noConversion"/>
  </si>
  <si>
    <t>R/S</t>
    <phoneticPr fontId="1" type="noConversion"/>
  </si>
  <si>
    <t>R/T</t>
    <phoneticPr fontId="1" type="noConversion"/>
  </si>
  <si>
    <t>Order2</t>
    <phoneticPr fontId="1" type="noConversion"/>
  </si>
  <si>
    <t>Order9</t>
  </si>
  <si>
    <t>Order10</t>
  </si>
  <si>
    <t>Total</t>
    <phoneticPr fontId="1" type="noConversion"/>
  </si>
  <si>
    <t>uSheets</t>
    <phoneticPr fontId="1" type="noConversion"/>
  </si>
  <si>
    <t>PalletHeight</t>
    <phoneticPr fontId="1" type="noConversion"/>
  </si>
  <si>
    <t>OrderDate</t>
  </si>
  <si>
    <t>OrderNo</t>
  </si>
  <si>
    <t>Customer_CompanyName</t>
  </si>
  <si>
    <t>Customer_CEO</t>
  </si>
  <si>
    <t>Customer_Address</t>
  </si>
  <si>
    <t>Customer_ContactNumber</t>
  </si>
  <si>
    <t>ConsigneeCode</t>
  </si>
  <si>
    <t>Consignee_Name</t>
  </si>
  <si>
    <t>Consignee_Contact Number</t>
  </si>
  <si>
    <t>Consignee_Acquisition date</t>
  </si>
  <si>
    <t>Consignee_Address_Details</t>
  </si>
  <si>
    <t>TOB_Name</t>
  </si>
  <si>
    <t>TOB_Shape</t>
  </si>
  <si>
    <t>TOB_Thick</t>
  </si>
  <si>
    <t>TOB_Width</t>
  </si>
  <si>
    <t>TOB_Length</t>
  </si>
  <si>
    <t>Quantity</t>
  </si>
  <si>
    <t>Allocate_CHK</t>
  </si>
  <si>
    <t>Density</t>
  </si>
  <si>
    <t>uSheets</t>
  </si>
  <si>
    <t>Height</t>
  </si>
  <si>
    <t>PalletNum</t>
  </si>
  <si>
    <t>Remains</t>
  </si>
  <si>
    <t>TotalWeight</t>
  </si>
  <si>
    <t>uWeight</t>
  </si>
  <si>
    <t>sheetWeight</t>
  </si>
  <si>
    <t>CarSpce</t>
    <phoneticPr fontId="1" type="noConversion"/>
  </si>
  <si>
    <t>Trailer</t>
  </si>
  <si>
    <t>Cargo 25 ton</t>
  </si>
  <si>
    <t>77-234-1238</t>
  </si>
  <si>
    <t>driver 5</t>
  </si>
  <si>
    <t>091-123-1238</t>
  </si>
  <si>
    <t>77-234-1239</t>
  </si>
  <si>
    <t>driver 6</t>
  </si>
  <si>
    <t>091-123-1239</t>
  </si>
  <si>
    <t>77-234-1240</t>
  </si>
  <si>
    <t>driver 7</t>
  </si>
  <si>
    <t>091-123-1240</t>
  </si>
  <si>
    <t>Cargo 11 ton</t>
  </si>
  <si>
    <t>77-234-1241</t>
  </si>
  <si>
    <t>driver 8</t>
  </si>
  <si>
    <t>091-123-1241</t>
  </si>
  <si>
    <t>77-234-1242</t>
  </si>
  <si>
    <t>driver 9</t>
  </si>
  <si>
    <t>091-123-1242</t>
  </si>
  <si>
    <t>77-234-1243</t>
  </si>
  <si>
    <t>driver 10</t>
  </si>
  <si>
    <t>091-123-1243</t>
  </si>
  <si>
    <t>77-234-1244</t>
  </si>
  <si>
    <t>driver 11</t>
  </si>
  <si>
    <t>091-123-1244</t>
  </si>
  <si>
    <t>77-234-1245</t>
  </si>
  <si>
    <t>driver 12</t>
  </si>
  <si>
    <t>091-123-1245</t>
  </si>
  <si>
    <t>77-234-1246</t>
  </si>
  <si>
    <t>driver 13</t>
  </si>
  <si>
    <t>091-123-1246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</si>
</sst>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dd\/mm\/yyyy\,\ ddd"/>
    <numFmt numFmtId="177" formatCode="mm&quot;월&quot;\ dd&quot;일&quot;"/>
    <numFmt numFmtId="178" formatCode="_-* #,##0.000_-;\-* #,##0.000_-;_-* &quot;-&quot;_-;_-@_-"/>
    <numFmt numFmtId="179" formatCode="_-* #,##0.00_-;\-* #,##0.00_-;_-* &quot;-&quot;_-;_-@_-"/>
    <numFmt numFmtId="180" formatCode="_-* #,##0.0_-;\-* #,##0.0_-;_-* &quot;-&quot;_-;_-@_-"/>
    <numFmt numFmtId="181" formatCode="0_);[Red]\(0\)"/>
    <numFmt numFmtId="182" formatCode="[$-409]d&quot;-&quot;mmm&quot;-&quot;yy;@"/>
    <numFmt numFmtId="183" formatCode="#,##0_ ;[Red]\-#,##0\ "/>
  </numFmts>
  <fonts count="3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i/>
      <sz val="12"/>
      <color theme="1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굴림체"/>
      <family val="3"/>
      <charset val="129"/>
    </font>
    <font>
      <sz val="9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돋움"/>
      <family val="3"/>
      <charset val="129"/>
    </font>
    <font>
      <b/>
      <u/>
      <sz val="11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1"/>
      <color rgb="FFFF0000"/>
      <name val="Arial"/>
      <family val="2"/>
    </font>
    <font>
      <sz val="14"/>
      <color theme="1"/>
      <name val="Arial"/>
      <family val="2"/>
    </font>
    <font>
      <sz val="24"/>
      <color theme="1"/>
      <name val="Arial"/>
      <family val="2"/>
    </font>
    <font>
      <sz val="48"/>
      <color theme="1"/>
      <name val="Arial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u/>
      <sz val="24"/>
      <color theme="1"/>
      <name val="Arial"/>
      <family val="2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</borders>
  <cellStyleXfs count="3">
    <xf numFmtId="0" fontId="0" fillId="0" borderId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599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quotePrefix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0" fillId="3" borderId="33" xfId="0" applyFill="1" applyBorder="1" applyAlignment="1">
      <alignment horizontal="center" vertical="center" shrinkToFit="1"/>
    </xf>
    <xf numFmtId="0" fontId="0" fillId="3" borderId="34" xfId="0" applyFill="1" applyBorder="1" applyAlignment="1">
      <alignment horizontal="center" vertical="center" shrinkToFit="1"/>
    </xf>
    <xf numFmtId="0" fontId="0" fillId="0" borderId="34" xfId="0" applyBorder="1" applyAlignment="1">
      <alignment horizontal="center" vertical="center" shrinkToFit="1"/>
    </xf>
    <xf numFmtId="0" fontId="11" fillId="0" borderId="0" xfId="0" applyFont="1" applyAlignment="1">
      <alignment vertical="center"/>
    </xf>
    <xf numFmtId="0" fontId="11" fillId="0" borderId="42" xfId="0" applyFont="1" applyBorder="1" applyAlignment="1">
      <alignment vertical="center"/>
    </xf>
    <xf numFmtId="0" fontId="11" fillId="0" borderId="43" xfId="0" applyFont="1" applyBorder="1" applyAlignment="1">
      <alignment vertical="center"/>
    </xf>
    <xf numFmtId="0" fontId="11" fillId="0" borderId="4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11" fillId="0" borderId="42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5" xfId="0" applyFont="1" applyBorder="1" applyAlignment="1">
      <alignment vertical="center"/>
    </xf>
    <xf numFmtId="0" fontId="0" fillId="4" borderId="3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0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66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69" xfId="0" applyFont="1" applyBorder="1" applyAlignment="1">
      <alignment vertical="center"/>
    </xf>
    <xf numFmtId="0" fontId="11" fillId="0" borderId="70" xfId="0" applyFont="1" applyBorder="1" applyAlignment="1">
      <alignment horizontal="center" vertical="center"/>
    </xf>
    <xf numFmtId="0" fontId="11" fillId="0" borderId="72" xfId="0" applyFont="1" applyBorder="1" applyAlignment="1">
      <alignment horizontal="center" vertical="center"/>
    </xf>
    <xf numFmtId="0" fontId="11" fillId="0" borderId="35" xfId="0" applyFont="1" applyBorder="1" applyAlignment="1">
      <alignment vertical="center"/>
    </xf>
    <xf numFmtId="49" fontId="11" fillId="0" borderId="50" xfId="0" applyNumberFormat="1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1" fillId="0" borderId="81" xfId="0" applyFont="1" applyBorder="1" applyAlignment="1">
      <alignment horizontal="center" vertical="center"/>
    </xf>
    <xf numFmtId="0" fontId="11" fillId="0" borderId="82" xfId="0" applyFont="1" applyBorder="1" applyAlignment="1">
      <alignment vertical="center"/>
    </xf>
    <xf numFmtId="0" fontId="11" fillId="0" borderId="83" xfId="0" applyFont="1" applyBorder="1" applyAlignment="1">
      <alignment vertical="center"/>
    </xf>
    <xf numFmtId="0" fontId="11" fillId="0" borderId="84" xfId="0" applyFont="1" applyBorder="1" applyAlignment="1">
      <alignment horizontal="center" vertical="center"/>
    </xf>
    <xf numFmtId="0" fontId="11" fillId="0" borderId="86" xfId="0" applyFont="1" applyBorder="1" applyAlignment="1">
      <alignment horizontal="center" vertical="center"/>
    </xf>
    <xf numFmtId="49" fontId="11" fillId="0" borderId="87" xfId="0" applyNumberFormat="1" applyFont="1" applyBorder="1" applyAlignment="1">
      <alignment horizontal="center" vertical="center"/>
    </xf>
    <xf numFmtId="0" fontId="11" fillId="0" borderId="84" xfId="0" applyFont="1" applyBorder="1" applyAlignment="1">
      <alignment vertical="center"/>
    </xf>
    <xf numFmtId="0" fontId="11" fillId="0" borderId="81" xfId="0" applyFont="1" applyBorder="1" applyAlignment="1">
      <alignment vertical="center"/>
    </xf>
    <xf numFmtId="0" fontId="11" fillId="0" borderId="87" xfId="0" applyFont="1" applyBorder="1" applyAlignment="1">
      <alignment vertical="center"/>
    </xf>
    <xf numFmtId="0" fontId="11" fillId="0" borderId="88" xfId="0" applyFont="1" applyBorder="1" applyAlignment="1">
      <alignment horizontal="center" vertical="center"/>
    </xf>
    <xf numFmtId="49" fontId="11" fillId="0" borderId="49" xfId="0" applyNumberFormat="1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11" fillId="0" borderId="91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10" fillId="2" borderId="92" xfId="0" applyFont="1" applyFill="1" applyBorder="1" applyAlignment="1">
      <alignment horizontal="center" vertical="center"/>
    </xf>
    <xf numFmtId="0" fontId="10" fillId="2" borderId="93" xfId="0" applyFont="1" applyFill="1" applyBorder="1" applyAlignment="1">
      <alignment horizontal="center" vertical="center"/>
    </xf>
    <xf numFmtId="0" fontId="10" fillId="2" borderId="94" xfId="0" applyFont="1" applyFill="1" applyBorder="1" applyAlignment="1">
      <alignment horizontal="center" vertical="center"/>
    </xf>
    <xf numFmtId="0" fontId="10" fillId="2" borderId="95" xfId="0" applyFont="1" applyFill="1" applyBorder="1" applyAlignment="1">
      <alignment horizontal="center" vertical="center" wrapText="1"/>
    </xf>
    <xf numFmtId="0" fontId="10" fillId="2" borderId="93" xfId="0" applyFont="1" applyFill="1" applyBorder="1" applyAlignment="1">
      <alignment horizontal="center" vertical="center" wrapText="1"/>
    </xf>
    <xf numFmtId="0" fontId="10" fillId="2" borderId="96" xfId="0" applyFont="1" applyFill="1" applyBorder="1" applyAlignment="1">
      <alignment horizontal="center" vertical="center"/>
    </xf>
    <xf numFmtId="0" fontId="10" fillId="2" borderId="92" xfId="0" applyFont="1" applyFill="1" applyBorder="1" applyAlignment="1">
      <alignment horizontal="center" vertical="center" wrapText="1"/>
    </xf>
    <xf numFmtId="0" fontId="10" fillId="2" borderId="9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97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2" borderId="3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5" xfId="0" applyFont="1" applyFill="1" applyBorder="1" applyAlignment="1">
      <alignment horizontal="center" vertical="center" wrapText="1"/>
    </xf>
    <xf numFmtId="0" fontId="10" fillId="2" borderId="67" xfId="0" applyFont="1" applyFill="1" applyBorder="1" applyAlignment="1">
      <alignment horizontal="center" vertical="center" wrapText="1"/>
    </xf>
    <xf numFmtId="0" fontId="12" fillId="2" borderId="5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 wrapText="1"/>
    </xf>
    <xf numFmtId="0" fontId="12" fillId="2" borderId="55" xfId="0" applyFont="1" applyFill="1" applyBorder="1" applyAlignment="1">
      <alignment horizontal="center" vertical="center" wrapText="1"/>
    </xf>
    <xf numFmtId="0" fontId="12" fillId="2" borderId="50" xfId="0" applyFont="1" applyFill="1" applyBorder="1" applyAlignment="1">
      <alignment horizontal="center" vertical="center"/>
    </xf>
    <xf numFmtId="0" fontId="12" fillId="2" borderId="67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 wrapText="1"/>
    </xf>
    <xf numFmtId="0" fontId="15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53" xfId="0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center" vertical="center" wrapText="1"/>
    </xf>
    <xf numFmtId="0" fontId="15" fillId="2" borderId="53" xfId="0" applyFont="1" applyFill="1" applyBorder="1" applyAlignment="1">
      <alignment horizontal="center" vertical="center" wrapText="1"/>
    </xf>
    <xf numFmtId="0" fontId="12" fillId="2" borderId="74" xfId="0" applyFont="1" applyFill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98" xfId="0" applyFont="1" applyBorder="1" applyAlignment="1">
      <alignment horizontal="center" vertical="center"/>
    </xf>
    <xf numFmtId="49" fontId="14" fillId="0" borderId="85" xfId="0" applyNumberFormat="1" applyFont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14" fillId="0" borderId="85" xfId="0" applyFont="1" applyBorder="1" applyAlignment="1">
      <alignment vertical="center"/>
    </xf>
    <xf numFmtId="0" fontId="14" fillId="0" borderId="9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14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4" fillId="2" borderId="55" xfId="0" applyFont="1" applyFill="1" applyBorder="1" applyAlignment="1">
      <alignment horizontal="center" vertical="center"/>
    </xf>
    <xf numFmtId="0" fontId="14" fillId="0" borderId="55" xfId="0" applyFont="1" applyBorder="1" applyAlignment="1">
      <alignment vertical="center"/>
    </xf>
    <xf numFmtId="0" fontId="14" fillId="0" borderId="53" xfId="0" applyFont="1" applyBorder="1" applyAlignment="1">
      <alignment vertical="center"/>
    </xf>
    <xf numFmtId="0" fontId="14" fillId="2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14" fillId="0" borderId="3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0" borderId="40" xfId="0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49" fontId="14" fillId="2" borderId="50" xfId="0" applyNumberFormat="1" applyFont="1" applyFill="1" applyBorder="1" applyAlignment="1">
      <alignment horizontal="center" vertical="center"/>
    </xf>
    <xf numFmtId="49" fontId="14" fillId="2" borderId="51" xfId="0" applyNumberFormat="1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1" fillId="0" borderId="104" xfId="0" applyFont="1" applyBorder="1" applyAlignment="1">
      <alignment horizontal="center" vertical="center"/>
    </xf>
    <xf numFmtId="0" fontId="11" fillId="0" borderId="57" xfId="0" applyFont="1" applyBorder="1" applyAlignment="1">
      <alignment vertical="center"/>
    </xf>
    <xf numFmtId="0" fontId="11" fillId="0" borderId="105" xfId="0" applyFont="1" applyBorder="1" applyAlignment="1">
      <alignment vertical="center"/>
    </xf>
    <xf numFmtId="0" fontId="14" fillId="0" borderId="44" xfId="0" applyFont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right" vertical="center"/>
    </xf>
    <xf numFmtId="0" fontId="12" fillId="0" borderId="63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69" xfId="0" applyNumberFormat="1" applyFont="1" applyBorder="1" applyAlignment="1">
      <alignment horizontal="center" vertical="center"/>
    </xf>
    <xf numFmtId="0" fontId="12" fillId="2" borderId="66" xfId="0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0" fontId="12" fillId="2" borderId="66" xfId="0" applyFont="1" applyFill="1" applyBorder="1" applyAlignment="1">
      <alignment horizontal="center" vertical="center" wrapText="1"/>
    </xf>
    <xf numFmtId="0" fontId="12" fillId="2" borderId="64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7" fillId="0" borderId="35" xfId="0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11" fillId="0" borderId="74" xfId="0" applyFont="1" applyBorder="1" applyAlignment="1">
      <alignment horizontal="center" vertical="center"/>
    </xf>
    <xf numFmtId="0" fontId="12" fillId="2" borderId="106" xfId="0" applyFont="1" applyFill="1" applyBorder="1" applyAlignment="1">
      <alignment horizontal="center" vertical="center" wrapText="1"/>
    </xf>
    <xf numFmtId="0" fontId="10" fillId="2" borderId="106" xfId="0" applyFont="1" applyFill="1" applyBorder="1" applyAlignment="1">
      <alignment horizontal="center" vertical="center" wrapText="1"/>
    </xf>
    <xf numFmtId="0" fontId="14" fillId="0" borderId="106" xfId="0" applyFont="1" applyBorder="1" applyAlignment="1">
      <alignment horizontal="center" vertical="center"/>
    </xf>
    <xf numFmtId="0" fontId="11" fillId="0" borderId="58" xfId="0" applyFont="1" applyBorder="1" applyAlignment="1">
      <alignment vertical="center"/>
    </xf>
    <xf numFmtId="0" fontId="14" fillId="0" borderId="106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1" fillId="0" borderId="67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1" fillId="0" borderId="70" xfId="0" applyFont="1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63" xfId="0" applyFont="1" applyBorder="1" applyAlignment="1">
      <alignment horizontal="left" vertical="center"/>
    </xf>
    <xf numFmtId="0" fontId="14" fillId="0" borderId="8" xfId="0" applyFont="1" applyBorder="1" applyAlignment="1">
      <alignment vertical="center"/>
    </xf>
    <xf numFmtId="0" fontId="14" fillId="0" borderId="9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2" fillId="2" borderId="89" xfId="0" applyFont="1" applyFill="1" applyBorder="1" applyAlignment="1">
      <alignment horizontal="center" vertical="center" wrapText="1"/>
    </xf>
    <xf numFmtId="0" fontId="10" fillId="2" borderId="67" xfId="0" applyFont="1" applyFill="1" applyBorder="1" applyAlignment="1">
      <alignment horizontal="center" vertical="center"/>
    </xf>
    <xf numFmtId="0" fontId="12" fillId="0" borderId="24" xfId="0" applyFont="1" applyBorder="1" applyAlignment="1">
      <alignment vertical="center"/>
    </xf>
    <xf numFmtId="0" fontId="11" fillId="0" borderId="106" xfId="0" applyFont="1" applyBorder="1" applyAlignment="1">
      <alignment horizontal="center" vertical="center"/>
    </xf>
    <xf numFmtId="0" fontId="11" fillId="0" borderId="106" xfId="0" applyFont="1" applyBorder="1" applyAlignment="1">
      <alignment vertical="center"/>
    </xf>
    <xf numFmtId="0" fontId="11" fillId="0" borderId="121" xfId="0" applyFont="1" applyBorder="1" applyAlignment="1">
      <alignment vertical="center"/>
    </xf>
    <xf numFmtId="49" fontId="10" fillId="2" borderId="55" xfId="0" applyNumberFormat="1" applyFont="1" applyFill="1" applyBorder="1" applyAlignment="1">
      <alignment horizontal="center" vertical="center"/>
    </xf>
    <xf numFmtId="49" fontId="11" fillId="0" borderId="55" xfId="0" applyNumberFormat="1" applyFont="1" applyBorder="1" applyAlignment="1">
      <alignment horizontal="center" vertical="center"/>
    </xf>
    <xf numFmtId="49" fontId="11" fillId="0" borderId="82" xfId="0" applyNumberFormat="1" applyFont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/>
    </xf>
    <xf numFmtId="49" fontId="12" fillId="2" borderId="40" xfId="0" applyNumberFormat="1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49" fontId="12" fillId="2" borderId="41" xfId="0" applyNumberFormat="1" applyFont="1" applyFill="1" applyBorder="1" applyAlignment="1">
      <alignment horizontal="center" vertical="center"/>
    </xf>
    <xf numFmtId="0" fontId="11" fillId="0" borderId="83" xfId="0" applyFont="1" applyBorder="1" applyAlignment="1">
      <alignment horizontal="center" vertical="center"/>
    </xf>
    <xf numFmtId="49" fontId="12" fillId="2" borderId="55" xfId="0" applyNumberFormat="1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17" fillId="0" borderId="40" xfId="0" applyFont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2" fillId="2" borderId="112" xfId="0" applyFont="1" applyFill="1" applyBorder="1" applyAlignment="1">
      <alignment vertical="center" wrapText="1"/>
    </xf>
    <xf numFmtId="0" fontId="10" fillId="2" borderId="112" xfId="0" applyFont="1" applyFill="1" applyBorder="1" applyAlignment="1">
      <alignment horizontal="center" vertical="center" wrapText="1"/>
    </xf>
    <xf numFmtId="0" fontId="11" fillId="0" borderId="112" xfId="0" applyFont="1" applyBorder="1" applyAlignment="1">
      <alignment horizontal="center" vertical="center"/>
    </xf>
    <xf numFmtId="0" fontId="11" fillId="0" borderId="112" xfId="0" applyFont="1" applyBorder="1" applyAlignment="1">
      <alignment vertical="center"/>
    </xf>
    <xf numFmtId="0" fontId="11" fillId="0" borderId="122" xfId="0" applyFont="1" applyBorder="1" applyAlignment="1">
      <alignment vertical="center"/>
    </xf>
    <xf numFmtId="49" fontId="12" fillId="2" borderId="41" xfId="0" applyNumberFormat="1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vertical="center"/>
    </xf>
    <xf numFmtId="0" fontId="10" fillId="3" borderId="46" xfId="0" applyFont="1" applyFill="1" applyBorder="1" applyAlignment="1">
      <alignment horizontal="center" vertical="center"/>
    </xf>
    <xf numFmtId="0" fontId="10" fillId="2" borderId="125" xfId="0" applyFont="1" applyFill="1" applyBorder="1" applyAlignment="1">
      <alignment horizontal="center" vertical="center"/>
    </xf>
    <xf numFmtId="0" fontId="10" fillId="2" borderId="126" xfId="0" applyFont="1" applyFill="1" applyBorder="1" applyAlignment="1">
      <alignment horizontal="center" vertical="center"/>
    </xf>
    <xf numFmtId="0" fontId="10" fillId="2" borderId="127" xfId="0" applyFont="1" applyFill="1" applyBorder="1" applyAlignment="1">
      <alignment horizontal="center" vertical="center"/>
    </xf>
    <xf numFmtId="0" fontId="10" fillId="2" borderId="128" xfId="0" applyFont="1" applyFill="1" applyBorder="1" applyAlignment="1">
      <alignment horizontal="center" vertical="center"/>
    </xf>
    <xf numFmtId="0" fontId="10" fillId="2" borderId="129" xfId="0" applyFont="1" applyFill="1" applyBorder="1" applyAlignment="1">
      <alignment horizontal="center" vertical="center"/>
    </xf>
    <xf numFmtId="0" fontId="10" fillId="2" borderId="130" xfId="0" applyFont="1" applyFill="1" applyBorder="1" applyAlignment="1">
      <alignment horizontal="center" vertical="center"/>
    </xf>
    <xf numFmtId="0" fontId="10" fillId="3" borderId="64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 shrinkToFit="1"/>
    </xf>
    <xf numFmtId="0" fontId="21" fillId="0" borderId="0" xfId="0" applyFont="1" applyBorder="1" applyAlignment="1">
      <alignment vertical="center"/>
    </xf>
    <xf numFmtId="0" fontId="23" fillId="0" borderId="4" xfId="0" applyFont="1" applyBorder="1" applyAlignment="1">
      <alignment horizontal="center" vertical="center" shrinkToFit="1"/>
    </xf>
    <xf numFmtId="0" fontId="23" fillId="0" borderId="69" xfId="0" applyFont="1" applyBorder="1" applyAlignment="1">
      <alignment horizontal="center" vertical="center" shrinkToFit="1"/>
    </xf>
    <xf numFmtId="0" fontId="23" fillId="0" borderId="70" xfId="0" applyFont="1" applyBorder="1" applyAlignment="1">
      <alignment horizontal="center" vertical="center" shrinkToFit="1"/>
    </xf>
    <xf numFmtId="14" fontId="23" fillId="0" borderId="69" xfId="0" applyNumberFormat="1" applyFont="1" applyBorder="1" applyAlignment="1">
      <alignment horizontal="center" vertical="center" shrinkToFit="1"/>
    </xf>
    <xf numFmtId="0" fontId="17" fillId="0" borderId="143" xfId="0" applyFont="1" applyBorder="1" applyAlignment="1">
      <alignment horizontal="center" vertical="center" shrinkToFit="1"/>
    </xf>
    <xf numFmtId="0" fontId="17" fillId="0" borderId="4" xfId="0" applyFont="1" applyBorder="1" applyAlignment="1">
      <alignment horizontal="center" vertical="center" shrinkToFit="1"/>
    </xf>
    <xf numFmtId="0" fontId="17" fillId="0" borderId="67" xfId="0" applyFont="1" applyBorder="1" applyAlignment="1">
      <alignment horizontal="center" vertical="center" wrapText="1" shrinkToFit="1"/>
    </xf>
    <xf numFmtId="0" fontId="10" fillId="3" borderId="124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center" vertical="center"/>
    </xf>
    <xf numFmtId="0" fontId="10" fillId="2" borderId="84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81" fontId="10" fillId="0" borderId="1" xfId="1" applyNumberFormat="1" applyFont="1" applyBorder="1" applyAlignment="1">
      <alignment horizontal="center" vertical="center"/>
    </xf>
    <xf numFmtId="181" fontId="10" fillId="0" borderId="12" xfId="1" applyNumberFormat="1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3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178" fontId="25" fillId="0" borderId="44" xfId="1" applyNumberFormat="1" applyFont="1" applyBorder="1" applyAlignment="1">
      <alignment vertical="center"/>
    </xf>
    <xf numFmtId="0" fontId="10" fillId="0" borderId="49" xfId="0" applyFont="1" applyBorder="1" applyAlignment="1">
      <alignment horizontal="center" vertical="center"/>
    </xf>
    <xf numFmtId="180" fontId="10" fillId="0" borderId="49" xfId="1" applyNumberFormat="1" applyFont="1" applyBorder="1" applyAlignment="1">
      <alignment vertical="center"/>
    </xf>
    <xf numFmtId="180" fontId="10" fillId="0" borderId="75" xfId="1" applyNumberFormat="1" applyFont="1" applyBorder="1" applyAlignment="1">
      <alignment vertical="center"/>
    </xf>
    <xf numFmtId="0" fontId="10" fillId="0" borderId="50" xfId="0" applyFont="1" applyBorder="1" applyAlignment="1">
      <alignment horizontal="center" vertical="center"/>
    </xf>
    <xf numFmtId="180" fontId="10" fillId="0" borderId="50" xfId="1" applyNumberFormat="1" applyFont="1" applyBorder="1" applyAlignment="1">
      <alignment vertical="center"/>
    </xf>
    <xf numFmtId="180" fontId="10" fillId="0" borderId="77" xfId="1" applyNumberFormat="1" applyFont="1" applyBorder="1" applyAlignment="1">
      <alignment vertical="center"/>
    </xf>
    <xf numFmtId="49" fontId="10" fillId="0" borderId="3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41" fontId="10" fillId="0" borderId="50" xfId="1" applyFont="1" applyBorder="1" applyAlignment="1">
      <alignment vertical="center"/>
    </xf>
    <xf numFmtId="41" fontId="10" fillId="0" borderId="77" xfId="1" applyFont="1" applyBorder="1" applyAlignment="1">
      <alignment vertical="center"/>
    </xf>
    <xf numFmtId="178" fontId="10" fillId="5" borderId="50" xfId="1" applyNumberFormat="1" applyFont="1" applyFill="1" applyBorder="1" applyAlignment="1">
      <alignment vertical="center"/>
    </xf>
    <xf numFmtId="178" fontId="10" fillId="5" borderId="77" xfId="1" applyNumberFormat="1" applyFont="1" applyFill="1" applyBorder="1" applyAlignment="1">
      <alignment vertical="center"/>
    </xf>
    <xf numFmtId="0" fontId="10" fillId="0" borderId="51" xfId="0" applyFont="1" applyBorder="1" applyAlignment="1">
      <alignment horizontal="center" vertical="center"/>
    </xf>
    <xf numFmtId="179" fontId="10" fillId="5" borderId="51" xfId="1" applyNumberFormat="1" applyFont="1" applyFill="1" applyBorder="1" applyAlignment="1">
      <alignment vertical="center"/>
    </xf>
    <xf numFmtId="179" fontId="10" fillId="5" borderId="78" xfId="1" applyNumberFormat="1" applyFont="1" applyFill="1" applyBorder="1" applyAlignment="1">
      <alignment vertical="center"/>
    </xf>
    <xf numFmtId="0" fontId="26" fillId="0" borderId="8" xfId="0" applyFont="1" applyBorder="1" applyAlignment="1">
      <alignment horizontal="right" vertical="center"/>
    </xf>
    <xf numFmtId="0" fontId="10" fillId="0" borderId="56" xfId="0" applyFont="1" applyBorder="1" applyAlignment="1">
      <alignment vertical="center"/>
    </xf>
    <xf numFmtId="0" fontId="10" fillId="0" borderId="59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0" fontId="10" fillId="0" borderId="57" xfId="0" applyFont="1" applyBorder="1" applyAlignment="1">
      <alignment horizontal="left" vertical="center"/>
    </xf>
    <xf numFmtId="0" fontId="10" fillId="0" borderId="77" xfId="0" applyFont="1" applyBorder="1" applyAlignment="1">
      <alignment horizontal="center" vertical="center"/>
    </xf>
    <xf numFmtId="0" fontId="10" fillId="0" borderId="58" xfId="0" applyFont="1" applyBorder="1" applyAlignment="1">
      <alignment horizontal="left" vertical="center"/>
    </xf>
    <xf numFmtId="41" fontId="10" fillId="0" borderId="51" xfId="1" applyFont="1" applyBorder="1" applyAlignment="1">
      <alignment vertical="center"/>
    </xf>
    <xf numFmtId="41" fontId="10" fillId="0" borderId="78" xfId="1" applyFont="1" applyBorder="1" applyAlignment="1">
      <alignment vertical="center"/>
    </xf>
    <xf numFmtId="0" fontId="10" fillId="0" borderId="134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41" fontId="10" fillId="0" borderId="49" xfId="1" applyFont="1" applyBorder="1" applyAlignment="1">
      <alignment vertical="center"/>
    </xf>
    <xf numFmtId="41" fontId="10" fillId="0" borderId="135" xfId="1" applyFont="1" applyBorder="1" applyAlignment="1">
      <alignment vertical="center"/>
    </xf>
    <xf numFmtId="41" fontId="10" fillId="0" borderId="115" xfId="1" applyNumberFormat="1" applyFont="1" applyBorder="1" applyAlignment="1">
      <alignment vertical="center"/>
    </xf>
    <xf numFmtId="41" fontId="10" fillId="0" borderId="49" xfId="1" applyNumberFormat="1" applyFont="1" applyBorder="1" applyAlignment="1">
      <alignment vertical="center"/>
    </xf>
    <xf numFmtId="41" fontId="10" fillId="0" borderId="75" xfId="1" applyNumberFormat="1" applyFont="1" applyBorder="1" applyAlignment="1">
      <alignment vertical="center"/>
    </xf>
    <xf numFmtId="41" fontId="10" fillId="0" borderId="136" xfId="1" applyFont="1" applyBorder="1" applyAlignment="1">
      <alignment vertical="center"/>
    </xf>
    <xf numFmtId="41" fontId="10" fillId="0" borderId="107" xfId="1" applyNumberFormat="1" applyFont="1" applyBorder="1" applyAlignment="1">
      <alignment vertical="center"/>
    </xf>
    <xf numFmtId="41" fontId="10" fillId="0" borderId="50" xfId="1" applyNumberFormat="1" applyFont="1" applyBorder="1" applyAlignment="1">
      <alignment vertical="center"/>
    </xf>
    <xf numFmtId="41" fontId="10" fillId="0" borderId="77" xfId="1" applyNumberFormat="1" applyFont="1" applyBorder="1" applyAlignment="1">
      <alignment vertical="center"/>
    </xf>
    <xf numFmtId="0" fontId="10" fillId="0" borderId="60" xfId="0" applyFont="1" applyBorder="1" applyAlignment="1">
      <alignment horizontal="center" vertical="center"/>
    </xf>
    <xf numFmtId="41" fontId="10" fillId="0" borderId="60" xfId="1" applyFont="1" applyBorder="1" applyAlignment="1">
      <alignment vertical="center"/>
    </xf>
    <xf numFmtId="41" fontId="10" fillId="0" borderId="137" xfId="1" applyFont="1" applyBorder="1" applyAlignment="1">
      <alignment vertical="center"/>
    </xf>
    <xf numFmtId="41" fontId="10" fillId="0" borderId="132" xfId="1" applyNumberFormat="1" applyFont="1" applyBorder="1" applyAlignment="1">
      <alignment vertical="center"/>
    </xf>
    <xf numFmtId="41" fontId="10" fillId="0" borderId="60" xfId="1" applyNumberFormat="1" applyFont="1" applyBorder="1" applyAlignment="1">
      <alignment vertical="center"/>
    </xf>
    <xf numFmtId="41" fontId="10" fillId="0" borderId="80" xfId="1" applyNumberFormat="1" applyFont="1" applyBorder="1" applyAlignment="1">
      <alignment vertical="center"/>
    </xf>
    <xf numFmtId="41" fontId="10" fillId="0" borderId="140" xfId="1" applyFont="1" applyBorder="1" applyAlignment="1">
      <alignment vertical="center"/>
    </xf>
    <xf numFmtId="41" fontId="10" fillId="0" borderId="141" xfId="1" applyNumberFormat="1" applyFont="1" applyBorder="1" applyAlignment="1">
      <alignment vertical="center"/>
    </xf>
    <xf numFmtId="41" fontId="10" fillId="0" borderId="51" xfId="1" applyNumberFormat="1" applyFont="1" applyBorder="1" applyAlignment="1">
      <alignment vertical="center"/>
    </xf>
    <xf numFmtId="41" fontId="10" fillId="0" borderId="78" xfId="1" applyNumberFormat="1" applyFont="1" applyBorder="1" applyAlignment="1">
      <alignment vertical="center"/>
    </xf>
    <xf numFmtId="49" fontId="10" fillId="0" borderId="81" xfId="0" applyNumberFormat="1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82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0" fontId="10" fillId="0" borderId="85" xfId="0" applyFont="1" applyBorder="1" applyAlignment="1">
      <alignment vertical="center"/>
    </xf>
    <xf numFmtId="0" fontId="10" fillId="0" borderId="18" xfId="0" applyFont="1" applyBorder="1" applyAlignment="1">
      <alignment horizontal="center" vertical="center"/>
    </xf>
    <xf numFmtId="41" fontId="10" fillId="0" borderId="18" xfId="1" applyFont="1" applyBorder="1" applyAlignment="1">
      <alignment vertical="center"/>
    </xf>
    <xf numFmtId="41" fontId="10" fillId="0" borderId="131" xfId="1" applyFont="1" applyBorder="1" applyAlignment="1">
      <alignment vertical="center"/>
    </xf>
    <xf numFmtId="41" fontId="10" fillId="0" borderId="133" xfId="1" applyNumberFormat="1" applyFont="1" applyBorder="1" applyAlignment="1">
      <alignment vertical="center"/>
    </xf>
    <xf numFmtId="41" fontId="10" fillId="0" borderId="18" xfId="1" applyNumberFormat="1" applyFont="1" applyBorder="1" applyAlignment="1">
      <alignment vertical="center"/>
    </xf>
    <xf numFmtId="41" fontId="10" fillId="0" borderId="19" xfId="1" applyNumberFormat="1" applyFont="1" applyBorder="1" applyAlignment="1">
      <alignment vertical="center"/>
    </xf>
    <xf numFmtId="0" fontId="14" fillId="0" borderId="4" xfId="0" applyFont="1" applyBorder="1"/>
    <xf numFmtId="0" fontId="12" fillId="0" borderId="0" xfId="0" applyFont="1" applyAlignment="1">
      <alignment vertical="center"/>
    </xf>
    <xf numFmtId="0" fontId="14" fillId="0" borderId="34" xfId="0" applyFont="1" applyBorder="1" applyAlignment="1">
      <alignment horizontal="center"/>
    </xf>
    <xf numFmtId="0" fontId="14" fillId="0" borderId="35" xfId="0" applyFont="1" applyBorder="1"/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2" fillId="5" borderId="37" xfId="0" applyFont="1" applyFill="1" applyBorder="1" applyAlignment="1">
      <alignment horizontal="center" vertical="center"/>
    </xf>
    <xf numFmtId="0" fontId="12" fillId="5" borderId="38" xfId="0" applyFont="1" applyFill="1" applyBorder="1" applyAlignment="1">
      <alignment horizontal="center" vertical="center"/>
    </xf>
    <xf numFmtId="0" fontId="12" fillId="5" borderId="39" xfId="0" applyFont="1" applyFill="1" applyBorder="1" applyAlignment="1">
      <alignment horizontal="center" vertical="center"/>
    </xf>
    <xf numFmtId="0" fontId="12" fillId="0" borderId="40" xfId="0" applyFont="1" applyBorder="1" applyAlignment="1">
      <alignment vertical="center" shrinkToFit="1"/>
    </xf>
    <xf numFmtId="0" fontId="12" fillId="0" borderId="4" xfId="0" applyFont="1" applyBorder="1" applyAlignment="1">
      <alignment vertical="center" shrinkToFit="1"/>
    </xf>
    <xf numFmtId="0" fontId="12" fillId="0" borderId="41" xfId="0" applyFont="1" applyBorder="1" applyAlignment="1">
      <alignment vertical="center" shrinkToFit="1"/>
    </xf>
    <xf numFmtId="0" fontId="12" fillId="0" borderId="43" xfId="0" applyFont="1" applyBorder="1" applyAlignment="1">
      <alignment vertical="center" shrinkToFit="1"/>
    </xf>
    <xf numFmtId="0" fontId="12" fillId="0" borderId="44" xfId="0" applyFont="1" applyBorder="1" applyAlignment="1">
      <alignment vertical="center" shrinkToFit="1"/>
    </xf>
    <xf numFmtId="0" fontId="10" fillId="0" borderId="4" xfId="0" applyFont="1" applyBorder="1" applyAlignment="1">
      <alignment vertical="center" shrinkToFit="1"/>
    </xf>
    <xf numFmtId="0" fontId="10" fillId="0" borderId="43" xfId="0" applyFont="1" applyBorder="1" applyAlignment="1">
      <alignment vertical="center" shrinkToFit="1"/>
    </xf>
    <xf numFmtId="0" fontId="14" fillId="2" borderId="34" xfId="0" applyFont="1" applyFill="1" applyBorder="1" applyAlignment="1">
      <alignment horizontal="center" vertical="center"/>
    </xf>
    <xf numFmtId="177" fontId="14" fillId="0" borderId="4" xfId="0" applyNumberFormat="1" applyFont="1" applyBorder="1"/>
    <xf numFmtId="41" fontId="14" fillId="2" borderId="34" xfId="1" applyFont="1" applyFill="1" applyBorder="1" applyAlignment="1">
      <alignment horizontal="center" vertical="center"/>
    </xf>
    <xf numFmtId="41" fontId="14" fillId="0" borderId="4" xfId="1" applyFont="1" applyBorder="1" applyAlignment="1"/>
    <xf numFmtId="182" fontId="14" fillId="2" borderId="33" xfId="0" applyNumberFormat="1" applyFont="1" applyFill="1" applyBorder="1" applyAlignment="1">
      <alignment horizontal="center" vertical="center"/>
    </xf>
    <xf numFmtId="182" fontId="14" fillId="0" borderId="35" xfId="0" applyNumberFormat="1" applyFont="1" applyBorder="1"/>
    <xf numFmtId="0" fontId="14" fillId="0" borderId="4" xfId="0" applyFont="1" applyBorder="1" applyAlignment="1">
      <alignment horizontal="center"/>
    </xf>
    <xf numFmtId="2" fontId="0" fillId="0" borderId="4" xfId="0" applyNumberForma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7" borderId="33" xfId="0" applyFont="1" applyFill="1" applyBorder="1" applyAlignment="1">
      <alignment horizontal="center"/>
    </xf>
    <xf numFmtId="0" fontId="12" fillId="7" borderId="34" xfId="0" applyFont="1" applyFill="1" applyBorder="1" applyAlignment="1">
      <alignment horizontal="center"/>
    </xf>
    <xf numFmtId="41" fontId="12" fillId="7" borderId="34" xfId="1" applyFont="1" applyFill="1" applyBorder="1" applyAlignment="1">
      <alignment horizontal="center"/>
    </xf>
    <xf numFmtId="0" fontId="14" fillId="0" borderId="0" xfId="0" applyFont="1" applyBorder="1"/>
    <xf numFmtId="41" fontId="14" fillId="0" borderId="0" xfId="1" applyFont="1" applyBorder="1" applyAlignment="1"/>
    <xf numFmtId="3" fontId="14" fillId="0" borderId="4" xfId="1" applyNumberFormat="1" applyFont="1" applyBorder="1" applyAlignment="1"/>
    <xf numFmtId="3" fontId="14" fillId="0" borderId="4" xfId="0" applyNumberFormat="1" applyFont="1" applyBorder="1"/>
    <xf numFmtId="3" fontId="14" fillId="0" borderId="0" xfId="1" applyNumberFormat="1" applyFont="1" applyBorder="1" applyAlignment="1"/>
    <xf numFmtId="0" fontId="12" fillId="0" borderId="42" xfId="0" applyFont="1" applyBorder="1" applyAlignment="1">
      <alignment horizontal="center" vertical="center" shrinkToFit="1"/>
    </xf>
    <xf numFmtId="183" fontId="27" fillId="8" borderId="4" xfId="1" applyNumberFormat="1" applyFont="1" applyFill="1" applyBorder="1" applyAlignment="1"/>
    <xf numFmtId="183" fontId="27" fillId="8" borderId="4" xfId="1" applyNumberFormat="1" applyFont="1" applyFill="1" applyBorder="1" applyAlignment="1">
      <alignment horizontal="right"/>
    </xf>
    <xf numFmtId="183" fontId="29" fillId="8" borderId="4" xfId="1" applyNumberFormat="1" applyFont="1" applyFill="1" applyBorder="1" applyAlignment="1"/>
    <xf numFmtId="183" fontId="29" fillId="8" borderId="4" xfId="1" applyNumberFormat="1" applyFont="1" applyFill="1" applyBorder="1" applyAlignment="1">
      <alignment horizontal="right"/>
    </xf>
    <xf numFmtId="3" fontId="30" fillId="0" borderId="4" xfId="1" applyNumberFormat="1" applyFont="1" applyBorder="1" applyAlignment="1"/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41" fontId="14" fillId="0" borderId="0" xfId="1" applyFont="1" applyAlignment="1">
      <alignment horizontal="center"/>
    </xf>
    <xf numFmtId="180" fontId="14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41" fontId="7" fillId="0" borderId="25" xfId="1" applyFont="1" applyBorder="1" applyAlignment="1">
      <alignment horizontal="center" vertical="center"/>
    </xf>
    <xf numFmtId="41" fontId="7" fillId="0" borderId="28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7" fillId="6" borderId="89" xfId="0" applyFont="1" applyFill="1" applyBorder="1" applyAlignment="1">
      <alignment horizontal="center" vertical="center" shrinkToFit="1"/>
    </xf>
    <xf numFmtId="0" fontId="27" fillId="6" borderId="33" xfId="0" applyFont="1" applyFill="1" applyBorder="1" applyAlignment="1">
      <alignment horizontal="center" vertical="center" shrinkToFit="1"/>
    </xf>
    <xf numFmtId="0" fontId="27" fillId="6" borderId="114" xfId="0" applyFont="1" applyFill="1" applyBorder="1" applyAlignment="1">
      <alignment horizontal="center" vertical="center" shrinkToFit="1"/>
    </xf>
    <xf numFmtId="0" fontId="12" fillId="2" borderId="100" xfId="0" applyFont="1" applyFill="1" applyBorder="1" applyAlignment="1">
      <alignment horizontal="center" vertical="center" wrapText="1"/>
    </xf>
    <xf numFmtId="0" fontId="12" fillId="2" borderId="101" xfId="0" applyFont="1" applyFill="1" applyBorder="1" applyAlignment="1">
      <alignment horizontal="center" vertical="center"/>
    </xf>
    <xf numFmtId="0" fontId="12" fillId="2" borderId="102" xfId="0" applyFont="1" applyFill="1" applyBorder="1" applyAlignment="1">
      <alignment horizontal="center" vertical="center"/>
    </xf>
    <xf numFmtId="49" fontId="12" fillId="2" borderId="103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center" vertical="center"/>
    </xf>
    <xf numFmtId="0" fontId="12" fillId="2" borderId="103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12" fillId="2" borderId="65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center" vertical="center" wrapText="1"/>
    </xf>
    <xf numFmtId="0" fontId="12" fillId="2" borderId="52" xfId="0" applyFont="1" applyFill="1" applyBorder="1" applyAlignment="1">
      <alignment horizontal="center" vertical="center" wrapText="1"/>
    </xf>
    <xf numFmtId="0" fontId="12" fillId="2" borderId="46" xfId="0" quotePrefix="1" applyFont="1" applyFill="1" applyBorder="1" applyAlignment="1">
      <alignment horizontal="center" vertical="center"/>
    </xf>
    <xf numFmtId="0" fontId="12" fillId="2" borderId="38" xfId="0" quotePrefix="1" applyFont="1" applyFill="1" applyBorder="1" applyAlignment="1">
      <alignment horizontal="center" vertical="center"/>
    </xf>
    <xf numFmtId="0" fontId="12" fillId="2" borderId="52" xfId="0" quotePrefix="1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12" fillId="2" borderId="39" xfId="0" applyFont="1" applyFill="1" applyBorder="1" applyAlignment="1">
      <alignment horizontal="center" vertical="center" wrapText="1"/>
    </xf>
    <xf numFmtId="0" fontId="14" fillId="2" borderId="46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49" fontId="14" fillId="2" borderId="59" xfId="0" applyNumberFormat="1" applyFont="1" applyFill="1" applyBorder="1" applyAlignment="1">
      <alignment horizontal="center" vertical="center"/>
    </xf>
    <xf numFmtId="49" fontId="14" fillId="2" borderId="50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2" fillId="0" borderId="23" xfId="0" applyFont="1" applyBorder="1" applyAlignment="1">
      <alignment horizontal="center" vertical="center"/>
    </xf>
    <xf numFmtId="177" fontId="12" fillId="0" borderId="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09" xfId="0" applyFont="1" applyBorder="1" applyAlignment="1">
      <alignment horizontal="center" vertical="center"/>
    </xf>
    <xf numFmtId="0" fontId="12" fillId="0" borderId="110" xfId="0" applyFont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106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108" xfId="0" applyFont="1" applyBorder="1" applyAlignment="1">
      <alignment horizontal="center" vertical="center"/>
    </xf>
    <xf numFmtId="0" fontId="12" fillId="0" borderId="11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2" borderId="106" xfId="0" applyFont="1" applyFill="1" applyBorder="1" applyAlignment="1">
      <alignment horizontal="center" vertical="center" wrapText="1"/>
    </xf>
    <xf numFmtId="0" fontId="12" fillId="2" borderId="112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12" fillId="2" borderId="61" xfId="0" applyFont="1" applyFill="1" applyBorder="1" applyAlignment="1">
      <alignment horizontal="center" vertical="center" wrapText="1"/>
    </xf>
    <xf numFmtId="0" fontId="12" fillId="2" borderId="117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16" xfId="0" applyFont="1" applyBorder="1" applyAlignment="1">
      <alignment horizontal="left" vertical="center"/>
    </xf>
    <xf numFmtId="0" fontId="11" fillId="0" borderId="85" xfId="0" applyFont="1" applyBorder="1" applyAlignment="1">
      <alignment horizontal="left" vertical="center"/>
    </xf>
    <xf numFmtId="0" fontId="11" fillId="0" borderId="99" xfId="0" applyFont="1" applyBorder="1" applyAlignment="1">
      <alignment horizontal="left" vertical="center"/>
    </xf>
    <xf numFmtId="0" fontId="12" fillId="2" borderId="72" xfId="0" applyFont="1" applyFill="1" applyBorder="1" applyAlignment="1">
      <alignment horizontal="center" vertical="center"/>
    </xf>
    <xf numFmtId="0" fontId="12" fillId="2" borderId="106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2" fillId="2" borderId="107" xfId="0" applyFont="1" applyFill="1" applyBorder="1" applyAlignment="1">
      <alignment horizontal="center" vertical="center"/>
    </xf>
    <xf numFmtId="0" fontId="12" fillId="2" borderId="71" xfId="0" applyFont="1" applyFill="1" applyBorder="1" applyAlignment="1">
      <alignment horizontal="center" vertical="center" wrapText="1"/>
    </xf>
    <xf numFmtId="0" fontId="12" fillId="2" borderId="62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104" xfId="0" applyFont="1" applyFill="1" applyBorder="1" applyAlignment="1">
      <alignment horizontal="center" vertical="center" wrapText="1"/>
    </xf>
    <xf numFmtId="0" fontId="12" fillId="2" borderId="114" xfId="0" applyFont="1" applyFill="1" applyBorder="1" applyAlignment="1">
      <alignment horizontal="center" vertical="center" wrapText="1"/>
    </xf>
    <xf numFmtId="0" fontId="12" fillId="2" borderId="115" xfId="0" applyFont="1" applyFill="1" applyBorder="1" applyAlignment="1">
      <alignment horizontal="center" vertical="center" wrapText="1"/>
    </xf>
    <xf numFmtId="0" fontId="12" fillId="2" borderId="57" xfId="0" applyFont="1" applyFill="1" applyBorder="1" applyAlignment="1">
      <alignment horizontal="center" vertical="center" wrapText="1"/>
    </xf>
    <xf numFmtId="0" fontId="12" fillId="2" borderId="107" xfId="0" applyFont="1" applyFill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/>
    </xf>
    <xf numFmtId="0" fontId="12" fillId="2" borderId="45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12" fillId="2" borderId="118" xfId="0" applyFont="1" applyFill="1" applyBorder="1" applyAlignment="1">
      <alignment horizontal="center" vertical="center" wrapText="1"/>
    </xf>
    <xf numFmtId="0" fontId="12" fillId="2" borderId="97" xfId="0" applyFont="1" applyFill="1" applyBorder="1" applyAlignment="1">
      <alignment horizontal="center" vertical="center" wrapText="1"/>
    </xf>
    <xf numFmtId="49" fontId="12" fillId="2" borderId="45" xfId="0" applyNumberFormat="1" applyFont="1" applyFill="1" applyBorder="1" applyAlignment="1">
      <alignment horizontal="center" vertical="center" wrapText="1"/>
    </xf>
    <xf numFmtId="49" fontId="12" fillId="2" borderId="34" xfId="0" applyNumberFormat="1" applyFont="1" applyFill="1" applyBorder="1" applyAlignment="1">
      <alignment horizontal="center" vertical="center" wrapText="1"/>
    </xf>
    <xf numFmtId="0" fontId="12" fillId="2" borderId="54" xfId="0" applyFont="1" applyFill="1" applyBorder="1" applyAlignment="1">
      <alignment horizontal="center" vertical="center" wrapText="1"/>
    </xf>
    <xf numFmtId="0" fontId="12" fillId="2" borderId="89" xfId="0" applyFont="1" applyFill="1" applyBorder="1" applyAlignment="1">
      <alignment horizontal="center" vertical="center" wrapText="1"/>
    </xf>
    <xf numFmtId="0" fontId="12" fillId="2" borderId="48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center" vertical="center" wrapText="1"/>
    </xf>
    <xf numFmtId="0" fontId="12" fillId="2" borderId="120" xfId="0" applyFont="1" applyFill="1" applyBorder="1" applyAlignment="1">
      <alignment horizontal="center" vertical="center" wrapText="1"/>
    </xf>
    <xf numFmtId="0" fontId="12" fillId="2" borderId="119" xfId="0" applyFont="1" applyFill="1" applyBorder="1" applyAlignment="1">
      <alignment horizontal="center" vertical="center" wrapText="1"/>
    </xf>
    <xf numFmtId="0" fontId="12" fillId="2" borderId="123" xfId="0" applyFont="1" applyFill="1" applyBorder="1" applyAlignment="1">
      <alignment horizontal="center" vertical="center" wrapText="1"/>
    </xf>
    <xf numFmtId="0" fontId="12" fillId="2" borderId="75" xfId="0" applyFont="1" applyFill="1" applyBorder="1" applyAlignment="1">
      <alignment horizontal="center" vertical="center" wrapText="1"/>
    </xf>
    <xf numFmtId="0" fontId="10" fillId="0" borderId="10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38" xfId="0" applyFont="1" applyBorder="1" applyAlignment="1">
      <alignment horizontal="center" vertical="center"/>
    </xf>
    <xf numFmtId="0" fontId="10" fillId="0" borderId="13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21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22" xfId="0" applyFont="1" applyBorder="1" applyAlignment="1">
      <alignment horizontal="center" vertical="top"/>
    </xf>
    <xf numFmtId="0" fontId="10" fillId="0" borderId="23" xfId="0" applyFont="1" applyBorder="1" applyAlignment="1">
      <alignment horizontal="center" vertical="top"/>
    </xf>
    <xf numFmtId="0" fontId="10" fillId="0" borderId="24" xfId="0" applyFont="1" applyBorder="1" applyAlignment="1">
      <alignment horizontal="center" vertical="top"/>
    </xf>
    <xf numFmtId="0" fontId="12" fillId="5" borderId="2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12" fillId="5" borderId="26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22" fillId="0" borderId="142" xfId="0" applyFont="1" applyBorder="1" applyAlignment="1">
      <alignment horizontal="center" vertical="center" shrinkToFit="1"/>
    </xf>
    <xf numFmtId="0" fontId="22" fillId="0" borderId="66" xfId="0" applyFont="1" applyBorder="1" applyAlignment="1">
      <alignment horizontal="center" vertical="center" shrinkToFit="1"/>
    </xf>
    <xf numFmtId="0" fontId="22" fillId="0" borderId="68" xfId="0" applyFont="1" applyBorder="1" applyAlignment="1">
      <alignment horizontal="center" vertical="center" shrinkToFit="1"/>
    </xf>
    <xf numFmtId="0" fontId="14" fillId="0" borderId="144" xfId="0" applyFont="1" applyBorder="1" applyAlignment="1">
      <alignment horizontal="center" shrinkToFit="1"/>
    </xf>
    <xf numFmtId="0" fontId="14" fillId="0" borderId="63" xfId="0" applyFont="1" applyBorder="1" applyAlignment="1">
      <alignment horizontal="center" shrinkToFit="1"/>
    </xf>
    <xf numFmtId="0" fontId="14" fillId="0" borderId="89" xfId="0" applyFont="1" applyBorder="1" applyAlignment="1">
      <alignment horizontal="center" shrinkToFit="1"/>
    </xf>
    <xf numFmtId="0" fontId="14" fillId="0" borderId="145" xfId="0" applyFont="1" applyBorder="1" applyAlignment="1">
      <alignment horizontal="center" shrinkToFit="1"/>
    </xf>
    <xf numFmtId="0" fontId="2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 shrinkToFit="1"/>
    </xf>
    <xf numFmtId="0" fontId="12" fillId="5" borderId="52" xfId="0" applyFont="1" applyFill="1" applyBorder="1" applyAlignment="1">
      <alignment horizontal="center" vertical="center"/>
    </xf>
    <xf numFmtId="0" fontId="12" fillId="5" borderId="61" xfId="0" applyFont="1" applyFill="1" applyBorder="1" applyAlignment="1">
      <alignment horizontal="center" vertical="center"/>
    </xf>
    <xf numFmtId="0" fontId="12" fillId="5" borderId="46" xfId="0" applyFont="1" applyFill="1" applyBorder="1" applyAlignment="1">
      <alignment horizontal="center" vertical="center"/>
    </xf>
    <xf numFmtId="0" fontId="12" fillId="0" borderId="55" xfId="0" applyFont="1" applyBorder="1" applyAlignment="1">
      <alignment horizontal="center" vertical="center" shrinkToFit="1"/>
    </xf>
    <xf numFmtId="0" fontId="12" fillId="0" borderId="106" xfId="0" applyFont="1" applyBorder="1" applyAlignment="1">
      <alignment horizontal="center" vertical="center" shrinkToFit="1"/>
    </xf>
    <xf numFmtId="0" fontId="12" fillId="0" borderId="35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2" fillId="0" borderId="53" xfId="0" applyFont="1" applyBorder="1" applyAlignment="1">
      <alignment horizontal="center" vertical="center" shrinkToFit="1"/>
    </xf>
    <xf numFmtId="0" fontId="12" fillId="0" borderId="108" xfId="0" applyFont="1" applyBorder="1" applyAlignment="1">
      <alignment horizontal="center" vertical="center" shrinkToFit="1"/>
    </xf>
    <xf numFmtId="0" fontId="12" fillId="0" borderId="47" xfId="0" applyFont="1" applyBorder="1" applyAlignment="1">
      <alignment horizontal="center" vertical="center" shrinkToFit="1"/>
    </xf>
  </cellXfs>
  <cellStyles count="3">
    <cellStyle name="쉼표 [0]" xfId="1" builtinId="6"/>
    <cellStyle name="쉼표 [0] 2" xfId="2"/>
    <cellStyle name="표준" xfId="0" builtinId="0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%20Project/G_Projcet_2020/&#54364;&#51456;&#54868;/&#51068;&#48372;/2021%20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 Form"/>
      <sheetName val="Set"/>
      <sheetName val="Calcining"/>
      <sheetName val="Preperation"/>
      <sheetName val="Mixing"/>
      <sheetName val="WetEnd"/>
      <sheetName val="Drying"/>
      <sheetName val="TakingOff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56"/>
  <sheetViews>
    <sheetView showGridLines="0" zoomScaleNormal="100" zoomScaleSheetLayoutView="7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G21" sqref="G21"/>
    </sheetView>
  </sheetViews>
  <sheetFormatPr defaultRowHeight="16.5" x14ac:dyDescent="0.3"/>
  <cols>
    <col min="1" max="1" width="5.125" style="1" customWidth="1"/>
    <col min="2" max="2" width="5.25" style="6" customWidth="1"/>
    <col min="3" max="3" width="9" style="18"/>
    <col min="4" max="4" width="7.75" style="6" customWidth="1"/>
    <col min="5" max="8" width="5.75" style="1" customWidth="1"/>
    <col min="9" max="12" width="5.625" style="6" customWidth="1"/>
    <col min="13" max="13" width="7.625" style="1" customWidth="1"/>
    <col min="14" max="15" width="6.5" style="1" customWidth="1"/>
    <col min="16" max="19" width="5.625" style="1" customWidth="1"/>
    <col min="20" max="21" width="7.125" style="1" customWidth="1"/>
    <col min="22" max="23" width="5.375" style="6" customWidth="1"/>
    <col min="24" max="24" width="7.75" style="1" customWidth="1"/>
    <col min="25" max="26" width="7.375" style="1" customWidth="1"/>
    <col min="27" max="28" width="5.625" style="1" customWidth="1"/>
    <col min="29" max="29" width="7.625" style="1" customWidth="1"/>
    <col min="30" max="30" width="6.75" style="1" customWidth="1"/>
    <col min="31" max="31" width="5.625" style="1" customWidth="1"/>
    <col min="32" max="39" width="5.625" style="6" customWidth="1"/>
    <col min="40" max="40" width="8.5" style="1" customWidth="1"/>
    <col min="41" max="47" width="7.625" style="1" customWidth="1"/>
    <col min="48" max="16384" width="9" style="1"/>
  </cols>
  <sheetData>
    <row r="1" spans="2:47" ht="27" customHeight="1" thickBot="1" x14ac:dyDescent="0.35">
      <c r="B1" s="6">
        <v>0</v>
      </c>
      <c r="C1" s="18">
        <v>1</v>
      </c>
      <c r="D1" s="6">
        <v>2</v>
      </c>
      <c r="E1" s="1">
        <v>3</v>
      </c>
      <c r="F1" s="1">
        <v>4</v>
      </c>
      <c r="G1" s="1">
        <v>5</v>
      </c>
      <c r="H1" s="1">
        <v>6</v>
      </c>
      <c r="I1" s="6">
        <v>7</v>
      </c>
      <c r="J1" s="6">
        <v>8</v>
      </c>
      <c r="K1" s="6">
        <v>9</v>
      </c>
      <c r="L1" s="6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6">
        <v>20</v>
      </c>
      <c r="W1" s="6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</row>
    <row r="2" spans="2:47" ht="21" customHeight="1" x14ac:dyDescent="0.3">
      <c r="B2" s="437" t="s">
        <v>61</v>
      </c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438"/>
      <c r="AG2" s="438"/>
      <c r="AH2" s="438"/>
      <c r="AI2" s="438"/>
      <c r="AJ2" s="438"/>
      <c r="AK2" s="438"/>
      <c r="AL2" s="438"/>
      <c r="AM2" s="438"/>
      <c r="AN2" s="438"/>
      <c r="AO2" s="428" t="s">
        <v>66</v>
      </c>
      <c r="AP2" s="431" t="s">
        <v>67</v>
      </c>
      <c r="AQ2" s="432"/>
      <c r="AR2" s="433" t="s">
        <v>68</v>
      </c>
      <c r="AS2" s="432"/>
      <c r="AT2" s="431" t="s">
        <v>69</v>
      </c>
      <c r="AU2" s="434"/>
    </row>
    <row r="3" spans="2:47" ht="30" customHeight="1" x14ac:dyDescent="0.3">
      <c r="B3" s="439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0"/>
      <c r="S3" s="440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0"/>
      <c r="AI3" s="440"/>
      <c r="AJ3" s="440"/>
      <c r="AK3" s="440"/>
      <c r="AL3" s="440"/>
      <c r="AM3" s="440"/>
      <c r="AN3" s="440"/>
      <c r="AO3" s="429"/>
      <c r="AP3" s="8"/>
      <c r="AQ3" s="9"/>
      <c r="AR3" s="7"/>
      <c r="AS3" s="9"/>
      <c r="AT3" s="2"/>
      <c r="AU3" s="3"/>
    </row>
    <row r="4" spans="2:47" ht="20.100000000000001" customHeight="1" x14ac:dyDescent="0.3">
      <c r="B4" s="441"/>
      <c r="C4" s="442"/>
      <c r="D4" s="442"/>
      <c r="E4" s="2"/>
      <c r="F4" s="17"/>
      <c r="G4" s="2"/>
      <c r="H4" s="2"/>
      <c r="I4" s="4" t="s">
        <v>62</v>
      </c>
      <c r="J4" s="19"/>
      <c r="K4" s="4" t="s">
        <v>24</v>
      </c>
      <c r="L4" s="4" t="s">
        <v>63</v>
      </c>
      <c r="M4" s="15"/>
      <c r="N4" s="2" t="s">
        <v>6</v>
      </c>
      <c r="O4" s="16"/>
      <c r="P4" s="4" t="s">
        <v>64</v>
      </c>
      <c r="Q4" s="5" t="s">
        <v>4</v>
      </c>
      <c r="R4" s="2" t="s">
        <v>65</v>
      </c>
      <c r="S4" s="451"/>
      <c r="T4" s="451"/>
      <c r="U4" s="2"/>
      <c r="V4" s="4" t="s">
        <v>5</v>
      </c>
      <c r="W4" s="4"/>
      <c r="X4" s="2"/>
      <c r="Y4" s="2"/>
      <c r="Z4" s="2"/>
      <c r="AA4" s="2"/>
      <c r="AB4" s="2"/>
      <c r="AC4" s="2"/>
      <c r="AD4" s="2"/>
      <c r="AE4" s="2"/>
      <c r="AF4" s="4"/>
      <c r="AG4" s="4"/>
      <c r="AH4" s="4"/>
      <c r="AI4" s="4"/>
      <c r="AJ4" s="4"/>
      <c r="AK4" s="4"/>
      <c r="AL4" s="4"/>
      <c r="AM4" s="4"/>
      <c r="AN4" s="2"/>
      <c r="AO4" s="430"/>
      <c r="AP4" s="435" t="s">
        <v>4</v>
      </c>
      <c r="AQ4" s="436"/>
      <c r="AR4" s="435" t="s">
        <v>4</v>
      </c>
      <c r="AS4" s="436"/>
      <c r="AT4" s="435" t="s">
        <v>4</v>
      </c>
      <c r="AU4" s="450"/>
    </row>
    <row r="5" spans="2:47" ht="21" customHeight="1" x14ac:dyDescent="0.3">
      <c r="B5" s="443" t="s">
        <v>0</v>
      </c>
      <c r="C5" s="444" t="s">
        <v>70</v>
      </c>
      <c r="D5" s="410" t="s">
        <v>71</v>
      </c>
      <c r="E5" s="411" t="s">
        <v>72</v>
      </c>
      <c r="F5" s="412"/>
      <c r="G5" s="412"/>
      <c r="H5" s="413"/>
      <c r="I5" s="425" t="s">
        <v>49</v>
      </c>
      <c r="J5" s="425"/>
      <c r="K5" s="425"/>
      <c r="L5" s="425"/>
      <c r="M5" s="425" t="s">
        <v>75</v>
      </c>
      <c r="N5" s="425"/>
      <c r="O5" s="425"/>
      <c r="P5" s="425" t="s">
        <v>58</v>
      </c>
      <c r="Q5" s="425"/>
      <c r="R5" s="425"/>
      <c r="S5" s="425"/>
      <c r="T5" s="425"/>
      <c r="U5" s="425"/>
      <c r="V5" s="425" t="s">
        <v>76</v>
      </c>
      <c r="W5" s="425"/>
      <c r="X5" s="410" t="s">
        <v>80</v>
      </c>
      <c r="Y5" s="410" t="s">
        <v>81</v>
      </c>
      <c r="Z5" s="410"/>
      <c r="AA5" s="427" t="s">
        <v>85</v>
      </c>
      <c r="AB5" s="427" t="s">
        <v>86</v>
      </c>
      <c r="AC5" s="427" t="s">
        <v>87</v>
      </c>
      <c r="AD5" s="427" t="s">
        <v>88</v>
      </c>
      <c r="AE5" s="427"/>
      <c r="AF5" s="410" t="s">
        <v>89</v>
      </c>
      <c r="AG5" s="410"/>
      <c r="AH5" s="410"/>
      <c r="AI5" s="410"/>
      <c r="AJ5" s="410"/>
      <c r="AK5" s="410"/>
      <c r="AL5" s="410"/>
      <c r="AM5" s="410"/>
      <c r="AN5" s="425" t="s">
        <v>100</v>
      </c>
      <c r="AO5" s="425"/>
      <c r="AP5" s="425"/>
      <c r="AQ5" s="425"/>
      <c r="AR5" s="425"/>
      <c r="AS5" s="425"/>
      <c r="AT5" s="420"/>
      <c r="AU5" s="446"/>
    </row>
    <row r="6" spans="2:47" ht="21" customHeight="1" x14ac:dyDescent="0.3">
      <c r="B6" s="443"/>
      <c r="C6" s="444"/>
      <c r="D6" s="410"/>
      <c r="E6" s="414"/>
      <c r="F6" s="415"/>
      <c r="G6" s="415"/>
      <c r="H6" s="416"/>
      <c r="I6" s="410" t="s">
        <v>73</v>
      </c>
      <c r="J6" s="410"/>
      <c r="K6" s="410"/>
      <c r="L6" s="410"/>
      <c r="M6" s="410" t="s">
        <v>74</v>
      </c>
      <c r="N6" s="425" t="s">
        <v>56</v>
      </c>
      <c r="O6" s="425"/>
      <c r="P6" s="425" t="s">
        <v>57</v>
      </c>
      <c r="Q6" s="425"/>
      <c r="R6" s="425"/>
      <c r="S6" s="425"/>
      <c r="T6" s="410" t="s">
        <v>59</v>
      </c>
      <c r="U6" s="410" t="s">
        <v>60</v>
      </c>
      <c r="V6" s="425" t="s">
        <v>77</v>
      </c>
      <c r="W6" s="425" t="s">
        <v>78</v>
      </c>
      <c r="X6" s="410"/>
      <c r="Y6" s="410" t="s">
        <v>82</v>
      </c>
      <c r="Z6" s="410" t="s">
        <v>83</v>
      </c>
      <c r="AA6" s="427"/>
      <c r="AB6" s="427"/>
      <c r="AC6" s="427"/>
      <c r="AD6" s="427"/>
      <c r="AE6" s="427"/>
      <c r="AF6" s="427"/>
      <c r="AG6" s="427"/>
      <c r="AH6" s="427"/>
      <c r="AI6" s="427"/>
      <c r="AJ6" s="427"/>
      <c r="AK6" s="427"/>
      <c r="AL6" s="427"/>
      <c r="AM6" s="427" t="s">
        <v>90</v>
      </c>
      <c r="AN6" s="20" t="s">
        <v>108</v>
      </c>
      <c r="AO6" s="21"/>
      <c r="AP6" s="21"/>
      <c r="AQ6" s="21"/>
      <c r="AR6" s="21"/>
      <c r="AS6" s="21"/>
      <c r="AT6" s="21"/>
      <c r="AU6" s="22"/>
    </row>
    <row r="7" spans="2:47" ht="21" customHeight="1" x14ac:dyDescent="0.3">
      <c r="B7" s="443"/>
      <c r="C7" s="444"/>
      <c r="D7" s="410"/>
      <c r="E7" s="417"/>
      <c r="F7" s="418"/>
      <c r="G7" s="418"/>
      <c r="H7" s="419"/>
      <c r="I7" s="410"/>
      <c r="J7" s="410"/>
      <c r="K7" s="410"/>
      <c r="L7" s="410"/>
      <c r="M7" s="410"/>
      <c r="N7" s="425"/>
      <c r="O7" s="425"/>
      <c r="P7" s="21" t="s">
        <v>52</v>
      </c>
      <c r="Q7" s="21" t="s">
        <v>27</v>
      </c>
      <c r="R7" s="21"/>
      <c r="S7" s="21"/>
      <c r="T7" s="410"/>
      <c r="U7" s="410"/>
      <c r="V7" s="425"/>
      <c r="W7" s="425"/>
      <c r="X7" s="410"/>
      <c r="Y7" s="410"/>
      <c r="Z7" s="410"/>
      <c r="AA7" s="427"/>
      <c r="AB7" s="427"/>
      <c r="AC7" s="427"/>
      <c r="AD7" s="427"/>
      <c r="AE7" s="427"/>
      <c r="AF7" s="427"/>
      <c r="AG7" s="427"/>
      <c r="AH7" s="427"/>
      <c r="AI7" s="427"/>
      <c r="AJ7" s="427"/>
      <c r="AK7" s="427"/>
      <c r="AL7" s="427"/>
      <c r="AM7" s="427"/>
      <c r="AN7" s="20" t="s">
        <v>101</v>
      </c>
      <c r="AO7" s="23"/>
      <c r="AP7" s="23"/>
      <c r="AQ7" s="23"/>
      <c r="AR7" s="23"/>
      <c r="AS7" s="23"/>
      <c r="AT7" s="23"/>
      <c r="AU7" s="24"/>
    </row>
    <row r="8" spans="2:47" s="6" customFormat="1" ht="25.5" customHeight="1" x14ac:dyDescent="0.3">
      <c r="B8" s="443"/>
      <c r="C8" s="444"/>
      <c r="D8" s="410"/>
      <c r="E8" s="21" t="s">
        <v>52</v>
      </c>
      <c r="F8" s="21" t="s">
        <v>27</v>
      </c>
      <c r="G8" s="21"/>
      <c r="H8" s="21"/>
      <c r="I8" s="21" t="s">
        <v>52</v>
      </c>
      <c r="J8" s="21" t="s">
        <v>27</v>
      </c>
      <c r="K8" s="21"/>
      <c r="L8" s="21"/>
      <c r="M8" s="21" t="s">
        <v>53</v>
      </c>
      <c r="N8" s="21" t="s">
        <v>54</v>
      </c>
      <c r="O8" s="21" t="s">
        <v>55</v>
      </c>
      <c r="P8" s="426" t="s">
        <v>13</v>
      </c>
      <c r="Q8" s="426"/>
      <c r="R8" s="426"/>
      <c r="S8" s="426"/>
      <c r="T8" s="25" t="s">
        <v>1</v>
      </c>
      <c r="U8" s="21" t="s">
        <v>2</v>
      </c>
      <c r="V8" s="452" t="s">
        <v>79</v>
      </c>
      <c r="W8" s="452"/>
      <c r="X8" s="21" t="s">
        <v>53</v>
      </c>
      <c r="Y8" s="425" t="s">
        <v>84</v>
      </c>
      <c r="Z8" s="425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20" t="s">
        <v>71</v>
      </c>
      <c r="AO8" s="23"/>
      <c r="AP8" s="23"/>
      <c r="AQ8" s="23"/>
      <c r="AR8" s="23"/>
      <c r="AS8" s="23"/>
      <c r="AT8" s="23"/>
      <c r="AU8" s="24"/>
    </row>
    <row r="9" spans="2:47" s="6" customFormat="1" ht="21.75" customHeight="1" x14ac:dyDescent="0.3">
      <c r="B9" s="26"/>
      <c r="C9" s="27"/>
      <c r="D9" s="20"/>
      <c r="E9" s="20"/>
      <c r="F9" s="20"/>
      <c r="G9" s="20"/>
      <c r="H9" s="20"/>
      <c r="I9" s="21"/>
      <c r="J9" s="21"/>
      <c r="K9" s="21"/>
      <c r="L9" s="21"/>
      <c r="M9" s="21"/>
      <c r="N9" s="21"/>
      <c r="O9" s="21"/>
      <c r="P9" s="25"/>
      <c r="Q9" s="25"/>
      <c r="R9" s="25"/>
      <c r="S9" s="25"/>
      <c r="T9" s="25"/>
      <c r="U9" s="21"/>
      <c r="V9" s="28"/>
      <c r="W9" s="28"/>
      <c r="X9" s="21"/>
      <c r="Y9" s="21"/>
      <c r="Z9" s="21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 t="s">
        <v>102</v>
      </c>
      <c r="AO9" s="23"/>
      <c r="AP9" s="23"/>
      <c r="AQ9" s="23"/>
      <c r="AR9" s="23"/>
      <c r="AS9" s="23"/>
      <c r="AT9" s="23"/>
      <c r="AU9" s="24"/>
    </row>
    <row r="10" spans="2:47" ht="20.100000000000001" customHeight="1" x14ac:dyDescent="0.3">
      <c r="B10" s="26"/>
      <c r="C10" s="27"/>
      <c r="D10" s="21"/>
      <c r="E10" s="23"/>
      <c r="F10" s="23"/>
      <c r="G10" s="23"/>
      <c r="H10" s="23"/>
      <c r="I10" s="21"/>
      <c r="J10" s="21"/>
      <c r="K10" s="21"/>
      <c r="L10" s="21"/>
      <c r="M10" s="23"/>
      <c r="N10" s="23"/>
      <c r="O10" s="23"/>
      <c r="P10" s="23"/>
      <c r="Q10" s="23"/>
      <c r="R10" s="23"/>
      <c r="S10" s="23"/>
      <c r="T10" s="23"/>
      <c r="U10" s="23"/>
      <c r="V10" s="21"/>
      <c r="W10" s="21"/>
      <c r="X10" s="23"/>
      <c r="Y10" s="23"/>
      <c r="Z10" s="23"/>
      <c r="AA10" s="23"/>
      <c r="AB10" s="23"/>
      <c r="AC10" s="23"/>
      <c r="AD10" s="23"/>
      <c r="AE10" s="23"/>
      <c r="AF10" s="21"/>
      <c r="AG10" s="21"/>
      <c r="AH10" s="21"/>
      <c r="AI10" s="21"/>
      <c r="AJ10" s="21"/>
      <c r="AK10" s="21"/>
      <c r="AL10" s="21"/>
      <c r="AM10" s="21"/>
      <c r="AN10" s="21" t="s">
        <v>103</v>
      </c>
      <c r="AO10" s="23"/>
      <c r="AP10" s="23"/>
      <c r="AQ10" s="23"/>
      <c r="AR10" s="23"/>
      <c r="AS10" s="23"/>
      <c r="AT10" s="23"/>
      <c r="AU10" s="24"/>
    </row>
    <row r="11" spans="2:47" ht="20.100000000000001" customHeight="1" x14ac:dyDescent="0.3">
      <c r="B11" s="26"/>
      <c r="C11" s="27"/>
      <c r="D11" s="21"/>
      <c r="E11" s="23"/>
      <c r="F11" s="23"/>
      <c r="G11" s="23"/>
      <c r="H11" s="23"/>
      <c r="I11" s="21"/>
      <c r="J11" s="21"/>
      <c r="K11" s="21"/>
      <c r="L11" s="21"/>
      <c r="M11" s="23"/>
      <c r="N11" s="23"/>
      <c r="O11" s="23"/>
      <c r="P11" s="23"/>
      <c r="Q11" s="23"/>
      <c r="R11" s="23"/>
      <c r="S11" s="23"/>
      <c r="T11" s="23"/>
      <c r="U11" s="23"/>
      <c r="V11" s="21"/>
      <c r="W11" s="21"/>
      <c r="X11" s="23"/>
      <c r="Y11" s="23"/>
      <c r="Z11" s="23"/>
      <c r="AA11" s="23"/>
      <c r="AB11" s="23"/>
      <c r="AC11" s="23"/>
      <c r="AD11" s="23"/>
      <c r="AE11" s="23"/>
      <c r="AF11" s="21"/>
      <c r="AG11" s="21"/>
      <c r="AH11" s="21"/>
      <c r="AI11" s="21"/>
      <c r="AJ11" s="21"/>
      <c r="AK11" s="21"/>
      <c r="AL11" s="21"/>
      <c r="AM11" s="21"/>
      <c r="AN11" s="21" t="s">
        <v>104</v>
      </c>
      <c r="AO11" s="23"/>
      <c r="AP11" s="23"/>
      <c r="AQ11" s="23"/>
      <c r="AR11" s="23"/>
      <c r="AS11" s="23"/>
      <c r="AT11" s="23"/>
      <c r="AU11" s="24"/>
    </row>
    <row r="12" spans="2:47" ht="20.100000000000001" customHeight="1" x14ac:dyDescent="0.3">
      <c r="B12" s="26"/>
      <c r="C12" s="27"/>
      <c r="D12" s="21"/>
      <c r="E12" s="23"/>
      <c r="F12" s="23"/>
      <c r="G12" s="23"/>
      <c r="H12" s="23"/>
      <c r="I12" s="21"/>
      <c r="J12" s="21"/>
      <c r="K12" s="21"/>
      <c r="L12" s="21"/>
      <c r="M12" s="23"/>
      <c r="N12" s="23"/>
      <c r="O12" s="23"/>
      <c r="P12" s="23"/>
      <c r="Q12" s="23"/>
      <c r="R12" s="23"/>
      <c r="S12" s="23"/>
      <c r="T12" s="23"/>
      <c r="U12" s="23"/>
      <c r="V12" s="21"/>
      <c r="W12" s="21"/>
      <c r="X12" s="23"/>
      <c r="Y12" s="23"/>
      <c r="Z12" s="23"/>
      <c r="AA12" s="23"/>
      <c r="AB12" s="23"/>
      <c r="AC12" s="23"/>
      <c r="AD12" s="23"/>
      <c r="AE12" s="23"/>
      <c r="AF12" s="21"/>
      <c r="AG12" s="21"/>
      <c r="AH12" s="21"/>
      <c r="AI12" s="21"/>
      <c r="AJ12" s="21"/>
      <c r="AK12" s="21"/>
      <c r="AL12" s="21"/>
      <c r="AM12" s="21"/>
      <c r="AN12" s="21" t="s">
        <v>105</v>
      </c>
      <c r="AO12" s="23"/>
      <c r="AP12" s="23"/>
      <c r="AQ12" s="23"/>
      <c r="AR12" s="23"/>
      <c r="AS12" s="23"/>
      <c r="AT12" s="23"/>
      <c r="AU12" s="24"/>
    </row>
    <row r="13" spans="2:47" ht="20.100000000000001" customHeight="1" x14ac:dyDescent="0.3">
      <c r="B13" s="26"/>
      <c r="C13" s="27"/>
      <c r="D13" s="21"/>
      <c r="E13" s="23"/>
      <c r="F13" s="23"/>
      <c r="G13" s="23"/>
      <c r="H13" s="23"/>
      <c r="I13" s="21"/>
      <c r="J13" s="21"/>
      <c r="K13" s="21"/>
      <c r="L13" s="21"/>
      <c r="M13" s="23"/>
      <c r="N13" s="23"/>
      <c r="O13" s="23"/>
      <c r="P13" s="23"/>
      <c r="Q13" s="23"/>
      <c r="R13" s="23"/>
      <c r="S13" s="23"/>
      <c r="T13" s="23"/>
      <c r="U13" s="23"/>
      <c r="V13" s="21"/>
      <c r="W13" s="21"/>
      <c r="X13" s="23"/>
      <c r="Y13" s="23"/>
      <c r="Z13" s="23"/>
      <c r="AA13" s="23"/>
      <c r="AB13" s="23"/>
      <c r="AC13" s="23"/>
      <c r="AD13" s="23"/>
      <c r="AE13" s="23"/>
      <c r="AF13" s="21"/>
      <c r="AG13" s="21"/>
      <c r="AH13" s="21"/>
      <c r="AI13" s="21"/>
      <c r="AJ13" s="21"/>
      <c r="AK13" s="21"/>
      <c r="AL13" s="21"/>
      <c r="AM13" s="21"/>
      <c r="AN13" s="21" t="s">
        <v>90</v>
      </c>
      <c r="AO13" s="23"/>
      <c r="AP13" s="23"/>
      <c r="AQ13" s="23"/>
      <c r="AR13" s="23"/>
      <c r="AS13" s="23"/>
      <c r="AT13" s="23"/>
      <c r="AU13" s="24"/>
    </row>
    <row r="14" spans="2:47" ht="20.100000000000001" customHeight="1" x14ac:dyDescent="0.3">
      <c r="B14" s="26"/>
      <c r="C14" s="27"/>
      <c r="D14" s="21"/>
      <c r="E14" s="23"/>
      <c r="F14" s="23"/>
      <c r="G14" s="23"/>
      <c r="H14" s="23"/>
      <c r="I14" s="21"/>
      <c r="J14" s="21"/>
      <c r="K14" s="21"/>
      <c r="L14" s="21"/>
      <c r="M14" s="23"/>
      <c r="N14" s="23"/>
      <c r="O14" s="23"/>
      <c r="P14" s="23"/>
      <c r="Q14" s="23"/>
      <c r="R14" s="23"/>
      <c r="S14" s="23"/>
      <c r="T14" s="23"/>
      <c r="U14" s="23"/>
      <c r="V14" s="21"/>
      <c r="W14" s="21"/>
      <c r="X14" s="23"/>
      <c r="Y14" s="23"/>
      <c r="Z14" s="23"/>
      <c r="AA14" s="23"/>
      <c r="AB14" s="23"/>
      <c r="AC14" s="23"/>
      <c r="AD14" s="23"/>
      <c r="AE14" s="23"/>
      <c r="AF14" s="21"/>
      <c r="AG14" s="21"/>
      <c r="AH14" s="21"/>
      <c r="AI14" s="21"/>
      <c r="AJ14" s="21"/>
      <c r="AK14" s="21"/>
      <c r="AL14" s="21"/>
      <c r="AM14" s="21"/>
      <c r="AN14" s="21" t="s">
        <v>106</v>
      </c>
      <c r="AO14" s="23"/>
      <c r="AP14" s="23"/>
      <c r="AQ14" s="23"/>
      <c r="AR14" s="23"/>
      <c r="AS14" s="23"/>
      <c r="AT14" s="23"/>
      <c r="AU14" s="24"/>
    </row>
    <row r="15" spans="2:47" ht="20.100000000000001" customHeight="1" x14ac:dyDescent="0.3">
      <c r="B15" s="26"/>
      <c r="C15" s="27"/>
      <c r="D15" s="21"/>
      <c r="E15" s="23"/>
      <c r="F15" s="23"/>
      <c r="G15" s="23"/>
      <c r="H15" s="23"/>
      <c r="I15" s="21"/>
      <c r="J15" s="21"/>
      <c r="K15" s="21"/>
      <c r="L15" s="21"/>
      <c r="M15" s="23"/>
      <c r="N15" s="23"/>
      <c r="O15" s="23"/>
      <c r="P15" s="23"/>
      <c r="Q15" s="23"/>
      <c r="R15" s="23"/>
      <c r="S15" s="23"/>
      <c r="T15" s="23"/>
      <c r="U15" s="23"/>
      <c r="V15" s="21"/>
      <c r="W15" s="21"/>
      <c r="X15" s="23"/>
      <c r="Y15" s="23"/>
      <c r="Z15" s="23"/>
      <c r="AA15" s="23"/>
      <c r="AB15" s="23"/>
      <c r="AC15" s="23"/>
      <c r="AD15" s="23"/>
      <c r="AE15" s="23"/>
      <c r="AF15" s="21"/>
      <c r="AG15" s="21"/>
      <c r="AH15" s="21"/>
      <c r="AI15" s="21"/>
      <c r="AJ15" s="21"/>
      <c r="AK15" s="21"/>
      <c r="AL15" s="21"/>
      <c r="AM15" s="21"/>
      <c r="AN15" s="21" t="s">
        <v>107</v>
      </c>
      <c r="AO15" s="23"/>
      <c r="AP15" s="23"/>
      <c r="AQ15" s="23"/>
      <c r="AR15" s="23"/>
      <c r="AS15" s="23"/>
      <c r="AT15" s="23"/>
      <c r="AU15" s="24"/>
    </row>
    <row r="16" spans="2:47" ht="20.100000000000001" customHeight="1" x14ac:dyDescent="0.3">
      <c r="B16" s="26"/>
      <c r="C16" s="27"/>
      <c r="D16" s="21"/>
      <c r="E16" s="23"/>
      <c r="F16" s="23"/>
      <c r="G16" s="23"/>
      <c r="H16" s="23"/>
      <c r="I16" s="21"/>
      <c r="J16" s="21"/>
      <c r="K16" s="21"/>
      <c r="L16" s="21"/>
      <c r="M16" s="23"/>
      <c r="N16" s="23"/>
      <c r="O16" s="23"/>
      <c r="P16" s="23"/>
      <c r="Q16" s="23"/>
      <c r="R16" s="23"/>
      <c r="S16" s="23"/>
      <c r="T16" s="23"/>
      <c r="U16" s="23"/>
      <c r="V16" s="21"/>
      <c r="W16" s="21"/>
      <c r="X16" s="23"/>
      <c r="Y16" s="23"/>
      <c r="Z16" s="23"/>
      <c r="AA16" s="23"/>
      <c r="AB16" s="23"/>
      <c r="AC16" s="23"/>
      <c r="AD16" s="23"/>
      <c r="AE16" s="23"/>
      <c r="AF16" s="21"/>
      <c r="AG16" s="21"/>
      <c r="AH16" s="21"/>
      <c r="AI16" s="21"/>
      <c r="AJ16" s="21"/>
      <c r="AK16" s="21"/>
      <c r="AL16" s="21"/>
      <c r="AM16" s="21"/>
      <c r="AN16" s="29" t="s">
        <v>109</v>
      </c>
      <c r="AO16" s="23"/>
      <c r="AP16" s="23"/>
      <c r="AQ16" s="23"/>
      <c r="AR16" s="23"/>
      <c r="AS16" s="23"/>
      <c r="AT16" s="23"/>
      <c r="AU16" s="24"/>
    </row>
    <row r="17" spans="2:47" ht="20.100000000000001" customHeight="1" x14ac:dyDescent="0.3">
      <c r="B17" s="26"/>
      <c r="C17" s="27"/>
      <c r="D17" s="21"/>
      <c r="E17" s="23"/>
      <c r="F17" s="23"/>
      <c r="G17" s="23"/>
      <c r="H17" s="23"/>
      <c r="I17" s="21"/>
      <c r="J17" s="21"/>
      <c r="K17" s="21"/>
      <c r="L17" s="21"/>
      <c r="M17" s="23"/>
      <c r="N17" s="23"/>
      <c r="O17" s="23"/>
      <c r="P17" s="23"/>
      <c r="Q17" s="23"/>
      <c r="R17" s="23"/>
      <c r="S17" s="23"/>
      <c r="T17" s="23"/>
      <c r="U17" s="23"/>
      <c r="V17" s="21"/>
      <c r="W17" s="21"/>
      <c r="X17" s="23"/>
      <c r="Y17" s="23"/>
      <c r="Z17" s="23"/>
      <c r="AA17" s="23"/>
      <c r="AB17" s="23"/>
      <c r="AC17" s="23"/>
      <c r="AD17" s="23"/>
      <c r="AE17" s="23"/>
      <c r="AF17" s="21"/>
      <c r="AG17" s="21"/>
      <c r="AH17" s="21"/>
      <c r="AI17" s="21"/>
      <c r="AJ17" s="21"/>
      <c r="AK17" s="21"/>
      <c r="AL17" s="21"/>
      <c r="AM17" s="21"/>
      <c r="AN17" s="425" t="s">
        <v>91</v>
      </c>
      <c r="AO17" s="425"/>
      <c r="AP17" s="425"/>
      <c r="AQ17" s="425"/>
      <c r="AR17" s="425"/>
      <c r="AS17" s="425"/>
      <c r="AT17" s="420"/>
      <c r="AU17" s="446"/>
    </row>
    <row r="18" spans="2:47" ht="20.100000000000001" customHeight="1" x14ac:dyDescent="0.3">
      <c r="B18" s="26"/>
      <c r="C18" s="27"/>
      <c r="D18" s="21"/>
      <c r="E18" s="23"/>
      <c r="F18" s="23"/>
      <c r="G18" s="23"/>
      <c r="H18" s="23"/>
      <c r="I18" s="21"/>
      <c r="J18" s="21"/>
      <c r="K18" s="21"/>
      <c r="L18" s="21"/>
      <c r="M18" s="23"/>
      <c r="N18" s="23"/>
      <c r="O18" s="23"/>
      <c r="P18" s="23"/>
      <c r="Q18" s="23"/>
      <c r="R18" s="23"/>
      <c r="S18" s="23"/>
      <c r="T18" s="23"/>
      <c r="U18" s="23"/>
      <c r="V18" s="21"/>
      <c r="W18" s="21"/>
      <c r="X18" s="23"/>
      <c r="Y18" s="23"/>
      <c r="Z18" s="23"/>
      <c r="AA18" s="23"/>
      <c r="AB18" s="23"/>
      <c r="AC18" s="23"/>
      <c r="AD18" s="23"/>
      <c r="AE18" s="23"/>
      <c r="AF18" s="21"/>
      <c r="AG18" s="21"/>
      <c r="AH18" s="21"/>
      <c r="AI18" s="21"/>
      <c r="AJ18" s="21"/>
      <c r="AK18" s="21"/>
      <c r="AL18" s="21"/>
      <c r="AM18" s="21"/>
      <c r="AN18" s="21" t="s">
        <v>94</v>
      </c>
      <c r="AO18" s="21" t="s">
        <v>95</v>
      </c>
      <c r="AP18" s="21" t="s">
        <v>96</v>
      </c>
      <c r="AQ18" s="21" t="s">
        <v>70</v>
      </c>
      <c r="AR18" s="425" t="s">
        <v>93</v>
      </c>
      <c r="AS18" s="425"/>
      <c r="AT18" s="425"/>
      <c r="AU18" s="446"/>
    </row>
    <row r="19" spans="2:47" ht="20.100000000000001" customHeight="1" x14ac:dyDescent="0.3">
      <c r="B19" s="26"/>
      <c r="C19" s="27"/>
      <c r="D19" s="21"/>
      <c r="E19" s="23"/>
      <c r="F19" s="23"/>
      <c r="G19" s="23"/>
      <c r="H19" s="23"/>
      <c r="I19" s="21"/>
      <c r="J19" s="21"/>
      <c r="K19" s="21"/>
      <c r="L19" s="21"/>
      <c r="M19" s="23"/>
      <c r="N19" s="23"/>
      <c r="O19" s="23"/>
      <c r="P19" s="23"/>
      <c r="Q19" s="23"/>
      <c r="R19" s="23"/>
      <c r="S19" s="23"/>
      <c r="T19" s="23"/>
      <c r="U19" s="23"/>
      <c r="V19" s="21"/>
      <c r="W19" s="21"/>
      <c r="X19" s="23"/>
      <c r="Y19" s="23"/>
      <c r="Z19" s="23"/>
      <c r="AA19" s="23"/>
      <c r="AB19" s="23"/>
      <c r="AC19" s="23"/>
      <c r="AD19" s="23"/>
      <c r="AE19" s="23"/>
      <c r="AF19" s="21"/>
      <c r="AG19" s="21"/>
      <c r="AH19" s="21"/>
      <c r="AI19" s="21"/>
      <c r="AJ19" s="21"/>
      <c r="AK19" s="21"/>
      <c r="AL19" s="21"/>
      <c r="AM19" s="21"/>
      <c r="AN19" s="23"/>
      <c r="AO19" s="23"/>
      <c r="AP19" s="23"/>
      <c r="AQ19" s="23"/>
      <c r="AR19" s="420"/>
      <c r="AS19" s="421"/>
      <c r="AT19" s="421"/>
      <c r="AU19" s="422"/>
    </row>
    <row r="20" spans="2:47" ht="20.100000000000001" customHeight="1" x14ac:dyDescent="0.3">
      <c r="B20" s="26"/>
      <c r="C20" s="27"/>
      <c r="D20" s="21"/>
      <c r="E20" s="23"/>
      <c r="F20" s="23"/>
      <c r="G20" s="23"/>
      <c r="H20" s="23"/>
      <c r="I20" s="21"/>
      <c r="J20" s="21"/>
      <c r="K20" s="21"/>
      <c r="L20" s="21"/>
      <c r="M20" s="23"/>
      <c r="N20" s="23"/>
      <c r="O20" s="23"/>
      <c r="P20" s="23"/>
      <c r="Q20" s="23"/>
      <c r="R20" s="23"/>
      <c r="S20" s="23"/>
      <c r="T20" s="23"/>
      <c r="U20" s="23"/>
      <c r="V20" s="21"/>
      <c r="W20" s="21"/>
      <c r="X20" s="23"/>
      <c r="Y20" s="23"/>
      <c r="Z20" s="23"/>
      <c r="AA20" s="23"/>
      <c r="AB20" s="23"/>
      <c r="AC20" s="23"/>
      <c r="AD20" s="23"/>
      <c r="AE20" s="23"/>
      <c r="AF20" s="21"/>
      <c r="AG20" s="21"/>
      <c r="AH20" s="21"/>
      <c r="AI20" s="21"/>
      <c r="AJ20" s="21"/>
      <c r="AK20" s="21"/>
      <c r="AL20" s="21"/>
      <c r="AM20" s="21"/>
      <c r="AN20" s="23"/>
      <c r="AO20" s="23"/>
      <c r="AP20" s="23"/>
      <c r="AQ20" s="23"/>
      <c r="AR20" s="420"/>
      <c r="AS20" s="421"/>
      <c r="AT20" s="421"/>
      <c r="AU20" s="422"/>
    </row>
    <row r="21" spans="2:47" ht="20.100000000000001" customHeight="1" x14ac:dyDescent="0.3">
      <c r="B21" s="26"/>
      <c r="C21" s="27"/>
      <c r="D21" s="21"/>
      <c r="E21" s="23"/>
      <c r="F21" s="23"/>
      <c r="G21" s="23"/>
      <c r="H21" s="23"/>
      <c r="I21" s="21"/>
      <c r="J21" s="21"/>
      <c r="K21" s="21"/>
      <c r="L21" s="21"/>
      <c r="M21" s="23"/>
      <c r="N21" s="23"/>
      <c r="O21" s="23"/>
      <c r="P21" s="23"/>
      <c r="Q21" s="23"/>
      <c r="R21" s="23"/>
      <c r="S21" s="23"/>
      <c r="T21" s="23"/>
      <c r="U21" s="23"/>
      <c r="V21" s="21"/>
      <c r="W21" s="21"/>
      <c r="X21" s="23"/>
      <c r="Y21" s="23"/>
      <c r="Z21" s="23"/>
      <c r="AA21" s="23"/>
      <c r="AB21" s="23"/>
      <c r="AC21" s="23"/>
      <c r="AD21" s="23"/>
      <c r="AE21" s="23"/>
      <c r="AF21" s="21"/>
      <c r="AG21" s="21"/>
      <c r="AH21" s="21"/>
      <c r="AI21" s="21"/>
      <c r="AJ21" s="21"/>
      <c r="AK21" s="21"/>
      <c r="AL21" s="21"/>
      <c r="AM21" s="21"/>
      <c r="AN21" s="23"/>
      <c r="AO21" s="23"/>
      <c r="AP21" s="23"/>
      <c r="AQ21" s="23"/>
      <c r="AR21" s="420"/>
      <c r="AS21" s="421"/>
      <c r="AT21" s="421"/>
      <c r="AU21" s="422"/>
    </row>
    <row r="22" spans="2:47" ht="20.100000000000001" customHeight="1" x14ac:dyDescent="0.3">
      <c r="B22" s="26"/>
      <c r="C22" s="27"/>
      <c r="D22" s="21"/>
      <c r="E22" s="23"/>
      <c r="F22" s="23"/>
      <c r="G22" s="23"/>
      <c r="H22" s="23"/>
      <c r="I22" s="21"/>
      <c r="J22" s="21"/>
      <c r="K22" s="21"/>
      <c r="L22" s="21"/>
      <c r="M22" s="23"/>
      <c r="N22" s="23"/>
      <c r="O22" s="23"/>
      <c r="P22" s="23"/>
      <c r="Q22" s="23"/>
      <c r="R22" s="23"/>
      <c r="S22" s="23"/>
      <c r="T22" s="23"/>
      <c r="U22" s="23"/>
      <c r="V22" s="21"/>
      <c r="W22" s="21"/>
      <c r="X22" s="23"/>
      <c r="Y22" s="23"/>
      <c r="Z22" s="23"/>
      <c r="AA22" s="23"/>
      <c r="AB22" s="23"/>
      <c r="AC22" s="23"/>
      <c r="AD22" s="23"/>
      <c r="AE22" s="23"/>
      <c r="AF22" s="21"/>
      <c r="AG22" s="21"/>
      <c r="AH22" s="21"/>
      <c r="AI22" s="21"/>
      <c r="AJ22" s="21"/>
      <c r="AK22" s="21"/>
      <c r="AL22" s="21"/>
      <c r="AM22" s="21"/>
      <c r="AN22" s="23"/>
      <c r="AO22" s="23"/>
      <c r="AP22" s="23"/>
      <c r="AQ22" s="23"/>
      <c r="AR22" s="420"/>
      <c r="AS22" s="421"/>
      <c r="AT22" s="421"/>
      <c r="AU22" s="422"/>
    </row>
    <row r="23" spans="2:47" ht="20.100000000000001" customHeight="1" x14ac:dyDescent="0.3">
      <c r="B23" s="26"/>
      <c r="C23" s="27"/>
      <c r="D23" s="21"/>
      <c r="E23" s="23"/>
      <c r="F23" s="23"/>
      <c r="G23" s="23"/>
      <c r="H23" s="23"/>
      <c r="I23" s="21"/>
      <c r="J23" s="21"/>
      <c r="K23" s="21"/>
      <c r="L23" s="21"/>
      <c r="M23" s="23"/>
      <c r="N23" s="23"/>
      <c r="O23" s="23"/>
      <c r="P23" s="23"/>
      <c r="Q23" s="23"/>
      <c r="R23" s="23"/>
      <c r="S23" s="23"/>
      <c r="T23" s="23"/>
      <c r="U23" s="23"/>
      <c r="V23" s="21"/>
      <c r="W23" s="21"/>
      <c r="X23" s="23"/>
      <c r="Y23" s="23"/>
      <c r="Z23" s="23"/>
      <c r="AA23" s="23"/>
      <c r="AB23" s="23"/>
      <c r="AC23" s="23"/>
      <c r="AD23" s="23"/>
      <c r="AE23" s="23"/>
      <c r="AF23" s="21"/>
      <c r="AG23" s="21"/>
      <c r="AH23" s="21"/>
      <c r="AI23" s="21"/>
      <c r="AJ23" s="21"/>
      <c r="AK23" s="21"/>
      <c r="AL23" s="21"/>
      <c r="AM23" s="21"/>
      <c r="AN23" s="23"/>
      <c r="AO23" s="23"/>
      <c r="AP23" s="23"/>
      <c r="AQ23" s="23"/>
      <c r="AR23" s="420"/>
      <c r="AS23" s="421"/>
      <c r="AT23" s="421"/>
      <c r="AU23" s="422"/>
    </row>
    <row r="24" spans="2:47" ht="20.100000000000001" customHeight="1" x14ac:dyDescent="0.3">
      <c r="B24" s="26"/>
      <c r="C24" s="27"/>
      <c r="D24" s="21"/>
      <c r="E24" s="23"/>
      <c r="F24" s="23"/>
      <c r="G24" s="23"/>
      <c r="H24" s="23"/>
      <c r="I24" s="21"/>
      <c r="J24" s="21"/>
      <c r="K24" s="21"/>
      <c r="L24" s="21"/>
      <c r="M24" s="23"/>
      <c r="N24" s="23"/>
      <c r="O24" s="23"/>
      <c r="P24" s="23"/>
      <c r="Q24" s="23"/>
      <c r="R24" s="23"/>
      <c r="S24" s="23"/>
      <c r="T24" s="23"/>
      <c r="U24" s="23"/>
      <c r="V24" s="21"/>
      <c r="W24" s="21"/>
      <c r="X24" s="23"/>
      <c r="Y24" s="23"/>
      <c r="Z24" s="23"/>
      <c r="AA24" s="23"/>
      <c r="AB24" s="23"/>
      <c r="AC24" s="23"/>
      <c r="AD24" s="23"/>
      <c r="AE24" s="23"/>
      <c r="AF24" s="21"/>
      <c r="AG24" s="21"/>
      <c r="AH24" s="21"/>
      <c r="AI24" s="21"/>
      <c r="AJ24" s="21"/>
      <c r="AK24" s="21"/>
      <c r="AL24" s="21"/>
      <c r="AM24" s="21"/>
      <c r="AN24" s="23"/>
      <c r="AO24" s="23"/>
      <c r="AP24" s="23"/>
      <c r="AQ24" s="23"/>
      <c r="AR24" s="420"/>
      <c r="AS24" s="421"/>
      <c r="AT24" s="421"/>
      <c r="AU24" s="422"/>
    </row>
    <row r="25" spans="2:47" ht="20.100000000000001" customHeight="1" x14ac:dyDescent="0.3">
      <c r="B25" s="26"/>
      <c r="C25" s="27"/>
      <c r="D25" s="21"/>
      <c r="E25" s="23"/>
      <c r="F25" s="23"/>
      <c r="G25" s="23"/>
      <c r="H25" s="23"/>
      <c r="I25" s="21"/>
      <c r="J25" s="21"/>
      <c r="K25" s="21"/>
      <c r="L25" s="21"/>
      <c r="M25" s="23"/>
      <c r="N25" s="23"/>
      <c r="O25" s="23"/>
      <c r="P25" s="23"/>
      <c r="Q25" s="23"/>
      <c r="R25" s="23"/>
      <c r="S25" s="23"/>
      <c r="T25" s="23"/>
      <c r="U25" s="23"/>
      <c r="V25" s="21"/>
      <c r="W25" s="21"/>
      <c r="X25" s="23"/>
      <c r="Y25" s="23"/>
      <c r="Z25" s="23"/>
      <c r="AA25" s="23"/>
      <c r="AB25" s="23"/>
      <c r="AC25" s="23"/>
      <c r="AD25" s="23"/>
      <c r="AE25" s="23"/>
      <c r="AF25" s="21"/>
      <c r="AG25" s="21"/>
      <c r="AH25" s="21"/>
      <c r="AI25" s="21"/>
      <c r="AJ25" s="21"/>
      <c r="AK25" s="21"/>
      <c r="AL25" s="21"/>
      <c r="AM25" s="21"/>
      <c r="AN25" s="23"/>
      <c r="AO25" s="23"/>
      <c r="AP25" s="23"/>
      <c r="AQ25" s="23"/>
      <c r="AR25" s="420"/>
      <c r="AS25" s="421"/>
      <c r="AT25" s="421"/>
      <c r="AU25" s="422"/>
    </row>
    <row r="26" spans="2:47" ht="20.100000000000001" customHeight="1" x14ac:dyDescent="0.3">
      <c r="B26" s="26"/>
      <c r="C26" s="27"/>
      <c r="D26" s="21"/>
      <c r="E26" s="23"/>
      <c r="F26" s="23"/>
      <c r="G26" s="23"/>
      <c r="H26" s="23"/>
      <c r="I26" s="21"/>
      <c r="J26" s="21"/>
      <c r="K26" s="21"/>
      <c r="L26" s="21"/>
      <c r="M26" s="23"/>
      <c r="N26" s="23"/>
      <c r="O26" s="23"/>
      <c r="P26" s="23"/>
      <c r="Q26" s="23"/>
      <c r="R26" s="23"/>
      <c r="S26" s="23"/>
      <c r="T26" s="23"/>
      <c r="U26" s="23"/>
      <c r="V26" s="21"/>
      <c r="W26" s="21"/>
      <c r="X26" s="23"/>
      <c r="Y26" s="23"/>
      <c r="Z26" s="23"/>
      <c r="AA26" s="23"/>
      <c r="AB26" s="23"/>
      <c r="AC26" s="23"/>
      <c r="AD26" s="23"/>
      <c r="AE26" s="23"/>
      <c r="AF26" s="21"/>
      <c r="AG26" s="21"/>
      <c r="AH26" s="21"/>
      <c r="AI26" s="21"/>
      <c r="AJ26" s="21"/>
      <c r="AK26" s="21"/>
      <c r="AL26" s="21"/>
      <c r="AM26" s="21"/>
      <c r="AN26" s="23"/>
      <c r="AO26" s="23"/>
      <c r="AP26" s="23"/>
      <c r="AQ26" s="23"/>
      <c r="AR26" s="420"/>
      <c r="AS26" s="421"/>
      <c r="AT26" s="421"/>
      <c r="AU26" s="422"/>
    </row>
    <row r="27" spans="2:47" ht="20.100000000000001" customHeight="1" x14ac:dyDescent="0.3">
      <c r="B27" s="26"/>
      <c r="C27" s="27"/>
      <c r="D27" s="21"/>
      <c r="E27" s="23"/>
      <c r="F27" s="23"/>
      <c r="G27" s="23"/>
      <c r="H27" s="23"/>
      <c r="I27" s="21"/>
      <c r="J27" s="21"/>
      <c r="K27" s="21"/>
      <c r="L27" s="21"/>
      <c r="M27" s="23"/>
      <c r="N27" s="23"/>
      <c r="O27" s="23"/>
      <c r="P27" s="23"/>
      <c r="Q27" s="23"/>
      <c r="R27" s="23"/>
      <c r="S27" s="23"/>
      <c r="T27" s="23"/>
      <c r="U27" s="23"/>
      <c r="V27" s="21"/>
      <c r="W27" s="21"/>
      <c r="X27" s="23"/>
      <c r="Y27" s="23"/>
      <c r="Z27" s="23"/>
      <c r="AA27" s="23"/>
      <c r="AB27" s="23"/>
      <c r="AC27" s="23"/>
      <c r="AD27" s="23"/>
      <c r="AE27" s="23"/>
      <c r="AF27" s="21"/>
      <c r="AG27" s="21"/>
      <c r="AH27" s="21"/>
      <c r="AI27" s="21"/>
      <c r="AJ27" s="21"/>
      <c r="AK27" s="21"/>
      <c r="AL27" s="21"/>
      <c r="AM27" s="21"/>
      <c r="AN27" s="23"/>
      <c r="AO27" s="23"/>
      <c r="AP27" s="23"/>
      <c r="AQ27" s="23"/>
      <c r="AR27" s="420"/>
      <c r="AS27" s="421"/>
      <c r="AT27" s="421"/>
      <c r="AU27" s="422"/>
    </row>
    <row r="28" spans="2:47" ht="20.100000000000001" customHeight="1" x14ac:dyDescent="0.3">
      <c r="B28" s="26"/>
      <c r="C28" s="27"/>
      <c r="D28" s="21"/>
      <c r="E28" s="23"/>
      <c r="F28" s="23"/>
      <c r="G28" s="23"/>
      <c r="H28" s="23"/>
      <c r="I28" s="21"/>
      <c r="J28" s="21"/>
      <c r="K28" s="21"/>
      <c r="L28" s="21"/>
      <c r="M28" s="23"/>
      <c r="N28" s="23"/>
      <c r="O28" s="23"/>
      <c r="P28" s="23"/>
      <c r="Q28" s="23"/>
      <c r="R28" s="23"/>
      <c r="S28" s="23"/>
      <c r="T28" s="23"/>
      <c r="U28" s="23"/>
      <c r="V28" s="21"/>
      <c r="W28" s="21"/>
      <c r="X28" s="23"/>
      <c r="Y28" s="23"/>
      <c r="Z28" s="23"/>
      <c r="AA28" s="23"/>
      <c r="AB28" s="23"/>
      <c r="AC28" s="23"/>
      <c r="AD28" s="23"/>
      <c r="AE28" s="23"/>
      <c r="AF28" s="21"/>
      <c r="AG28" s="21"/>
      <c r="AH28" s="21"/>
      <c r="AI28" s="21"/>
      <c r="AJ28" s="21"/>
      <c r="AK28" s="21"/>
      <c r="AL28" s="21"/>
      <c r="AM28" s="21"/>
      <c r="AN28" s="23"/>
      <c r="AO28" s="23"/>
      <c r="AP28" s="23"/>
      <c r="AQ28" s="23"/>
      <c r="AR28" s="420"/>
      <c r="AS28" s="421"/>
      <c r="AT28" s="421"/>
      <c r="AU28" s="422"/>
    </row>
    <row r="29" spans="2:47" ht="20.100000000000001" customHeight="1" x14ac:dyDescent="0.3">
      <c r="B29" s="26"/>
      <c r="C29" s="27"/>
      <c r="D29" s="21"/>
      <c r="E29" s="23"/>
      <c r="F29" s="23"/>
      <c r="G29" s="23"/>
      <c r="H29" s="23"/>
      <c r="I29" s="21"/>
      <c r="J29" s="21"/>
      <c r="K29" s="21"/>
      <c r="L29" s="21"/>
      <c r="M29" s="23"/>
      <c r="N29" s="23"/>
      <c r="O29" s="23"/>
      <c r="P29" s="23"/>
      <c r="Q29" s="23"/>
      <c r="R29" s="23"/>
      <c r="S29" s="23"/>
      <c r="T29" s="23"/>
      <c r="U29" s="23"/>
      <c r="V29" s="21"/>
      <c r="W29" s="21"/>
      <c r="X29" s="23"/>
      <c r="Y29" s="23"/>
      <c r="Z29" s="23"/>
      <c r="AA29" s="23"/>
      <c r="AB29" s="23"/>
      <c r="AC29" s="23"/>
      <c r="AD29" s="23"/>
      <c r="AE29" s="23"/>
      <c r="AF29" s="21"/>
      <c r="AG29" s="21"/>
      <c r="AH29" s="21"/>
      <c r="AI29" s="21"/>
      <c r="AJ29" s="21"/>
      <c r="AK29" s="21"/>
      <c r="AL29" s="21"/>
      <c r="AM29" s="21"/>
      <c r="AN29" s="425" t="s">
        <v>92</v>
      </c>
      <c r="AO29" s="425"/>
      <c r="AP29" s="425"/>
      <c r="AQ29" s="425"/>
      <c r="AR29" s="425"/>
      <c r="AS29" s="425"/>
      <c r="AT29" s="420"/>
      <c r="AU29" s="446"/>
    </row>
    <row r="30" spans="2:47" ht="20.100000000000001" customHeight="1" x14ac:dyDescent="0.3">
      <c r="B30" s="26"/>
      <c r="C30" s="27"/>
      <c r="D30" s="21"/>
      <c r="E30" s="23"/>
      <c r="F30" s="23"/>
      <c r="G30" s="23"/>
      <c r="H30" s="23"/>
      <c r="I30" s="21"/>
      <c r="J30" s="21"/>
      <c r="K30" s="21"/>
      <c r="L30" s="21"/>
      <c r="M30" s="23"/>
      <c r="N30" s="23"/>
      <c r="O30" s="23"/>
      <c r="P30" s="23"/>
      <c r="Q30" s="23"/>
      <c r="R30" s="23"/>
      <c r="S30" s="23"/>
      <c r="T30" s="23"/>
      <c r="U30" s="23"/>
      <c r="V30" s="21"/>
      <c r="W30" s="21"/>
      <c r="X30" s="23"/>
      <c r="Y30" s="23"/>
      <c r="Z30" s="23"/>
      <c r="AA30" s="23"/>
      <c r="AB30" s="23"/>
      <c r="AC30" s="23"/>
      <c r="AD30" s="23"/>
      <c r="AE30" s="23"/>
      <c r="AF30" s="21"/>
      <c r="AG30" s="21"/>
      <c r="AH30" s="21"/>
      <c r="AI30" s="21"/>
      <c r="AJ30" s="21"/>
      <c r="AK30" s="21"/>
      <c r="AL30" s="21"/>
      <c r="AM30" s="21"/>
      <c r="AN30" s="30"/>
      <c r="AO30" s="31"/>
      <c r="AP30" s="31"/>
      <c r="AQ30" s="31"/>
      <c r="AR30" s="31"/>
      <c r="AS30" s="31"/>
      <c r="AT30" s="31"/>
      <c r="AU30" s="32"/>
    </row>
    <row r="31" spans="2:47" ht="20.100000000000001" customHeight="1" x14ac:dyDescent="0.3">
      <c r="B31" s="26"/>
      <c r="C31" s="27"/>
      <c r="D31" s="21"/>
      <c r="E31" s="23"/>
      <c r="F31" s="23"/>
      <c r="G31" s="23"/>
      <c r="H31" s="23"/>
      <c r="I31" s="21"/>
      <c r="J31" s="21"/>
      <c r="K31" s="21"/>
      <c r="L31" s="21"/>
      <c r="M31" s="23"/>
      <c r="N31" s="23"/>
      <c r="O31" s="23"/>
      <c r="P31" s="23"/>
      <c r="Q31" s="23"/>
      <c r="R31" s="23"/>
      <c r="S31" s="23"/>
      <c r="T31" s="23"/>
      <c r="U31" s="23"/>
      <c r="V31" s="21"/>
      <c r="W31" s="21"/>
      <c r="X31" s="23"/>
      <c r="Y31" s="23"/>
      <c r="Z31" s="23"/>
      <c r="AA31" s="23"/>
      <c r="AB31" s="23"/>
      <c r="AC31" s="23"/>
      <c r="AD31" s="23"/>
      <c r="AE31" s="23"/>
      <c r="AF31" s="21"/>
      <c r="AG31" s="21"/>
      <c r="AH31" s="21"/>
      <c r="AI31" s="21"/>
      <c r="AJ31" s="21"/>
      <c r="AK31" s="21"/>
      <c r="AL31" s="21"/>
      <c r="AM31" s="21"/>
      <c r="AN31" s="33"/>
      <c r="AO31" s="34"/>
      <c r="AP31" s="34"/>
      <c r="AQ31" s="34"/>
      <c r="AR31" s="34"/>
      <c r="AS31" s="34"/>
      <c r="AT31" s="34"/>
      <c r="AU31" s="35"/>
    </row>
    <row r="32" spans="2:47" ht="20.100000000000001" customHeight="1" x14ac:dyDescent="0.3">
      <c r="B32" s="26"/>
      <c r="C32" s="27"/>
      <c r="D32" s="21"/>
      <c r="E32" s="23"/>
      <c r="F32" s="23"/>
      <c r="G32" s="23"/>
      <c r="H32" s="23"/>
      <c r="I32" s="21"/>
      <c r="J32" s="21"/>
      <c r="K32" s="21"/>
      <c r="L32" s="21"/>
      <c r="M32" s="23"/>
      <c r="N32" s="23"/>
      <c r="O32" s="23"/>
      <c r="P32" s="23"/>
      <c r="Q32" s="23"/>
      <c r="R32" s="23"/>
      <c r="S32" s="23"/>
      <c r="T32" s="23"/>
      <c r="U32" s="23"/>
      <c r="V32" s="21"/>
      <c r="W32" s="21"/>
      <c r="X32" s="23"/>
      <c r="Y32" s="23"/>
      <c r="Z32" s="23"/>
      <c r="AA32" s="23"/>
      <c r="AB32" s="23"/>
      <c r="AC32" s="23"/>
      <c r="AD32" s="23"/>
      <c r="AE32" s="23"/>
      <c r="AF32" s="21"/>
      <c r="AG32" s="21"/>
      <c r="AH32" s="21"/>
      <c r="AI32" s="21"/>
      <c r="AJ32" s="21"/>
      <c r="AK32" s="21"/>
      <c r="AL32" s="21"/>
      <c r="AM32" s="21"/>
      <c r="AN32" s="33"/>
      <c r="AO32" s="34"/>
      <c r="AP32" s="34"/>
      <c r="AQ32" s="34"/>
      <c r="AR32" s="34"/>
      <c r="AS32" s="34"/>
      <c r="AT32" s="34"/>
      <c r="AU32" s="35"/>
    </row>
    <row r="33" spans="2:47" ht="20.100000000000001" customHeight="1" x14ac:dyDescent="0.3">
      <c r="B33" s="26"/>
      <c r="C33" s="27"/>
      <c r="D33" s="21"/>
      <c r="E33" s="23"/>
      <c r="F33" s="23"/>
      <c r="G33" s="23"/>
      <c r="H33" s="23"/>
      <c r="I33" s="21"/>
      <c r="J33" s="21"/>
      <c r="K33" s="21"/>
      <c r="L33" s="21"/>
      <c r="M33" s="23"/>
      <c r="N33" s="23"/>
      <c r="O33" s="23"/>
      <c r="P33" s="23"/>
      <c r="Q33" s="23"/>
      <c r="R33" s="23"/>
      <c r="S33" s="23"/>
      <c r="T33" s="23"/>
      <c r="U33" s="23"/>
      <c r="V33" s="21"/>
      <c r="W33" s="21"/>
      <c r="X33" s="23"/>
      <c r="Y33" s="23"/>
      <c r="Z33" s="23"/>
      <c r="AA33" s="23"/>
      <c r="AB33" s="23"/>
      <c r="AC33" s="23"/>
      <c r="AD33" s="23"/>
      <c r="AE33" s="23"/>
      <c r="AF33" s="21"/>
      <c r="AG33" s="21"/>
      <c r="AH33" s="21"/>
      <c r="AI33" s="21"/>
      <c r="AJ33" s="21"/>
      <c r="AK33" s="21"/>
      <c r="AL33" s="21"/>
      <c r="AM33" s="21"/>
      <c r="AN33" s="33"/>
      <c r="AO33" s="34"/>
      <c r="AP33" s="34"/>
      <c r="AQ33" s="34"/>
      <c r="AR33" s="34"/>
      <c r="AS33" s="34"/>
      <c r="AT33" s="34"/>
      <c r="AU33" s="35"/>
    </row>
    <row r="34" spans="2:47" ht="20.100000000000001" customHeight="1" x14ac:dyDescent="0.3">
      <c r="B34" s="26"/>
      <c r="C34" s="27"/>
      <c r="D34" s="21"/>
      <c r="E34" s="23"/>
      <c r="F34" s="23"/>
      <c r="G34" s="23"/>
      <c r="H34" s="23"/>
      <c r="I34" s="21"/>
      <c r="J34" s="21"/>
      <c r="K34" s="21"/>
      <c r="L34" s="21"/>
      <c r="M34" s="23"/>
      <c r="N34" s="23"/>
      <c r="O34" s="23"/>
      <c r="P34" s="23"/>
      <c r="Q34" s="23"/>
      <c r="R34" s="23"/>
      <c r="S34" s="23"/>
      <c r="T34" s="23"/>
      <c r="U34" s="23"/>
      <c r="V34" s="21"/>
      <c r="W34" s="21"/>
      <c r="X34" s="23"/>
      <c r="Y34" s="23"/>
      <c r="Z34" s="23"/>
      <c r="AA34" s="23"/>
      <c r="AB34" s="23"/>
      <c r="AC34" s="23"/>
      <c r="AD34" s="23"/>
      <c r="AE34" s="23"/>
      <c r="AF34" s="21"/>
      <c r="AG34" s="21"/>
      <c r="AH34" s="21"/>
      <c r="AI34" s="21"/>
      <c r="AJ34" s="21"/>
      <c r="AK34" s="21"/>
      <c r="AL34" s="21"/>
      <c r="AM34" s="21"/>
      <c r="AN34" s="33"/>
      <c r="AO34" s="34"/>
      <c r="AP34" s="34"/>
      <c r="AQ34" s="34"/>
      <c r="AR34" s="34"/>
      <c r="AS34" s="34"/>
      <c r="AT34" s="34"/>
      <c r="AU34" s="35"/>
    </row>
    <row r="35" spans="2:47" ht="20.100000000000001" customHeight="1" x14ac:dyDescent="0.3">
      <c r="B35" s="26"/>
      <c r="C35" s="27"/>
      <c r="D35" s="21"/>
      <c r="E35" s="23"/>
      <c r="F35" s="23"/>
      <c r="G35" s="23"/>
      <c r="H35" s="23"/>
      <c r="I35" s="21"/>
      <c r="J35" s="21"/>
      <c r="K35" s="21"/>
      <c r="L35" s="21"/>
      <c r="M35" s="23"/>
      <c r="N35" s="23"/>
      <c r="O35" s="23"/>
      <c r="P35" s="23"/>
      <c r="Q35" s="23"/>
      <c r="R35" s="23"/>
      <c r="S35" s="23"/>
      <c r="T35" s="23"/>
      <c r="U35" s="23"/>
      <c r="V35" s="21"/>
      <c r="W35" s="21"/>
      <c r="X35" s="23"/>
      <c r="Y35" s="23"/>
      <c r="Z35" s="23"/>
      <c r="AA35" s="23"/>
      <c r="AB35" s="23"/>
      <c r="AC35" s="23"/>
      <c r="AD35" s="23"/>
      <c r="AE35" s="23"/>
      <c r="AF35" s="21"/>
      <c r="AG35" s="21"/>
      <c r="AH35" s="21"/>
      <c r="AI35" s="21"/>
      <c r="AJ35" s="21"/>
      <c r="AK35" s="21"/>
      <c r="AL35" s="21"/>
      <c r="AM35" s="21"/>
      <c r="AN35" s="33"/>
      <c r="AO35" s="34"/>
      <c r="AP35" s="34"/>
      <c r="AQ35" s="34"/>
      <c r="AR35" s="34"/>
      <c r="AS35" s="34"/>
      <c r="AT35" s="34"/>
      <c r="AU35" s="35"/>
    </row>
    <row r="36" spans="2:47" ht="20.100000000000001" customHeight="1" x14ac:dyDescent="0.3">
      <c r="B36" s="26"/>
      <c r="C36" s="27"/>
      <c r="D36" s="21"/>
      <c r="E36" s="23"/>
      <c r="F36" s="23"/>
      <c r="G36" s="23"/>
      <c r="H36" s="23"/>
      <c r="I36" s="21"/>
      <c r="J36" s="21"/>
      <c r="K36" s="21"/>
      <c r="L36" s="21"/>
      <c r="M36" s="23"/>
      <c r="N36" s="23"/>
      <c r="O36" s="23"/>
      <c r="P36" s="23"/>
      <c r="Q36" s="23"/>
      <c r="R36" s="23"/>
      <c r="S36" s="23"/>
      <c r="T36" s="23"/>
      <c r="U36" s="23"/>
      <c r="V36" s="21"/>
      <c r="W36" s="21"/>
      <c r="X36" s="23"/>
      <c r="Y36" s="23"/>
      <c r="Z36" s="23"/>
      <c r="AA36" s="23"/>
      <c r="AB36" s="23"/>
      <c r="AC36" s="23"/>
      <c r="AD36" s="23"/>
      <c r="AE36" s="23"/>
      <c r="AF36" s="21"/>
      <c r="AG36" s="21"/>
      <c r="AH36" s="21"/>
      <c r="AI36" s="21"/>
      <c r="AJ36" s="21"/>
      <c r="AK36" s="21"/>
      <c r="AL36" s="21"/>
      <c r="AM36" s="21"/>
      <c r="AN36" s="33"/>
      <c r="AO36" s="34"/>
      <c r="AP36" s="34"/>
      <c r="AQ36" s="34"/>
      <c r="AR36" s="34"/>
      <c r="AS36" s="34"/>
      <c r="AT36" s="34"/>
      <c r="AU36" s="35"/>
    </row>
    <row r="37" spans="2:47" ht="20.100000000000001" customHeight="1" x14ac:dyDescent="0.3">
      <c r="B37" s="26"/>
      <c r="C37" s="27"/>
      <c r="D37" s="21"/>
      <c r="E37" s="23"/>
      <c r="F37" s="23"/>
      <c r="G37" s="23"/>
      <c r="H37" s="23"/>
      <c r="I37" s="21"/>
      <c r="J37" s="21"/>
      <c r="K37" s="21"/>
      <c r="L37" s="21"/>
      <c r="M37" s="23"/>
      <c r="N37" s="23"/>
      <c r="O37" s="23"/>
      <c r="P37" s="23"/>
      <c r="Q37" s="23"/>
      <c r="R37" s="23"/>
      <c r="S37" s="23"/>
      <c r="T37" s="23"/>
      <c r="U37" s="23"/>
      <c r="V37" s="21"/>
      <c r="W37" s="21"/>
      <c r="X37" s="23"/>
      <c r="Y37" s="23"/>
      <c r="Z37" s="23"/>
      <c r="AA37" s="23"/>
      <c r="AB37" s="23"/>
      <c r="AC37" s="23"/>
      <c r="AD37" s="23"/>
      <c r="AE37" s="23"/>
      <c r="AF37" s="21"/>
      <c r="AG37" s="21"/>
      <c r="AH37" s="21"/>
      <c r="AI37" s="21"/>
      <c r="AJ37" s="21"/>
      <c r="AK37" s="21"/>
      <c r="AL37" s="21"/>
      <c r="AM37" s="21"/>
      <c r="AN37" s="33"/>
      <c r="AO37" s="34"/>
      <c r="AP37" s="34"/>
      <c r="AQ37" s="34"/>
      <c r="AR37" s="34"/>
      <c r="AS37" s="34"/>
      <c r="AT37" s="34"/>
      <c r="AU37" s="35"/>
    </row>
    <row r="38" spans="2:47" ht="20.100000000000001" customHeight="1" x14ac:dyDescent="0.3">
      <c r="B38" s="26"/>
      <c r="C38" s="27"/>
      <c r="D38" s="21"/>
      <c r="E38" s="23"/>
      <c r="F38" s="23"/>
      <c r="G38" s="23"/>
      <c r="H38" s="23"/>
      <c r="I38" s="21"/>
      <c r="J38" s="21"/>
      <c r="K38" s="21"/>
      <c r="L38" s="21"/>
      <c r="M38" s="23"/>
      <c r="N38" s="23"/>
      <c r="O38" s="23"/>
      <c r="P38" s="23"/>
      <c r="Q38" s="23"/>
      <c r="R38" s="23"/>
      <c r="S38" s="23"/>
      <c r="T38" s="23"/>
      <c r="U38" s="23"/>
      <c r="V38" s="21"/>
      <c r="W38" s="21"/>
      <c r="X38" s="23"/>
      <c r="Y38" s="23"/>
      <c r="Z38" s="23"/>
      <c r="AA38" s="23"/>
      <c r="AB38" s="23"/>
      <c r="AC38" s="23"/>
      <c r="AD38" s="23"/>
      <c r="AE38" s="23"/>
      <c r="AF38" s="21"/>
      <c r="AG38" s="21"/>
      <c r="AH38" s="21"/>
      <c r="AI38" s="21"/>
      <c r="AJ38" s="21"/>
      <c r="AK38" s="21"/>
      <c r="AL38" s="21"/>
      <c r="AM38" s="21"/>
      <c r="AN38" s="33"/>
      <c r="AO38" s="34"/>
      <c r="AP38" s="34"/>
      <c r="AQ38" s="34"/>
      <c r="AR38" s="34"/>
      <c r="AS38" s="34"/>
      <c r="AT38" s="34"/>
      <c r="AU38" s="35"/>
    </row>
    <row r="39" spans="2:47" ht="20.100000000000001" customHeight="1" x14ac:dyDescent="0.3">
      <c r="B39" s="26"/>
      <c r="C39" s="27"/>
      <c r="D39" s="21"/>
      <c r="E39" s="23"/>
      <c r="F39" s="23"/>
      <c r="G39" s="23"/>
      <c r="H39" s="23"/>
      <c r="I39" s="21"/>
      <c r="J39" s="21"/>
      <c r="K39" s="21"/>
      <c r="L39" s="21"/>
      <c r="M39" s="23"/>
      <c r="N39" s="23"/>
      <c r="O39" s="23"/>
      <c r="P39" s="23"/>
      <c r="Q39" s="23"/>
      <c r="R39" s="23"/>
      <c r="S39" s="23"/>
      <c r="T39" s="23"/>
      <c r="U39" s="23"/>
      <c r="V39" s="21"/>
      <c r="W39" s="21"/>
      <c r="X39" s="23"/>
      <c r="Y39" s="23"/>
      <c r="Z39" s="23"/>
      <c r="AA39" s="23"/>
      <c r="AB39" s="23"/>
      <c r="AC39" s="23"/>
      <c r="AD39" s="23"/>
      <c r="AE39" s="23"/>
      <c r="AF39" s="21"/>
      <c r="AG39" s="21"/>
      <c r="AH39" s="21"/>
      <c r="AI39" s="21"/>
      <c r="AJ39" s="21"/>
      <c r="AK39" s="21"/>
      <c r="AL39" s="21"/>
      <c r="AM39" s="21"/>
      <c r="AN39" s="33"/>
      <c r="AO39" s="34"/>
      <c r="AP39" s="34"/>
      <c r="AQ39" s="34"/>
      <c r="AR39" s="34"/>
      <c r="AS39" s="34"/>
      <c r="AT39" s="34"/>
      <c r="AU39" s="35"/>
    </row>
    <row r="40" spans="2:47" ht="20.100000000000001" customHeight="1" x14ac:dyDescent="0.3">
      <c r="B40" s="26"/>
      <c r="C40" s="27"/>
      <c r="D40" s="21"/>
      <c r="E40" s="23"/>
      <c r="F40" s="23"/>
      <c r="G40" s="23"/>
      <c r="H40" s="23"/>
      <c r="I40" s="21"/>
      <c r="J40" s="21"/>
      <c r="K40" s="21"/>
      <c r="L40" s="21"/>
      <c r="M40" s="23"/>
      <c r="N40" s="23"/>
      <c r="O40" s="23"/>
      <c r="P40" s="23"/>
      <c r="Q40" s="23"/>
      <c r="R40" s="23"/>
      <c r="S40" s="23"/>
      <c r="T40" s="23"/>
      <c r="U40" s="23"/>
      <c r="V40" s="21"/>
      <c r="W40" s="21"/>
      <c r="X40" s="23"/>
      <c r="Y40" s="23"/>
      <c r="Z40" s="23"/>
      <c r="AA40" s="23"/>
      <c r="AB40" s="23"/>
      <c r="AC40" s="23"/>
      <c r="AD40" s="23"/>
      <c r="AE40" s="23"/>
      <c r="AF40" s="21"/>
      <c r="AG40" s="21"/>
      <c r="AH40" s="21"/>
      <c r="AI40" s="21"/>
      <c r="AJ40" s="21"/>
      <c r="AK40" s="21"/>
      <c r="AL40" s="21"/>
      <c r="AM40" s="21"/>
      <c r="AN40" s="420" t="s">
        <v>110</v>
      </c>
      <c r="AO40" s="421"/>
      <c r="AP40" s="421"/>
      <c r="AQ40" s="421"/>
      <c r="AR40" s="421"/>
      <c r="AS40" s="421"/>
      <c r="AT40" s="421"/>
      <c r="AU40" s="422"/>
    </row>
    <row r="41" spans="2:47" ht="20.100000000000001" customHeight="1" x14ac:dyDescent="0.3">
      <c r="B41" s="26"/>
      <c r="C41" s="27"/>
      <c r="D41" s="21"/>
      <c r="E41" s="23"/>
      <c r="F41" s="23"/>
      <c r="G41" s="23"/>
      <c r="H41" s="23"/>
      <c r="I41" s="21"/>
      <c r="J41" s="21"/>
      <c r="K41" s="21"/>
      <c r="L41" s="21"/>
      <c r="M41" s="23"/>
      <c r="N41" s="23"/>
      <c r="O41" s="23"/>
      <c r="P41" s="23"/>
      <c r="Q41" s="23"/>
      <c r="R41" s="23"/>
      <c r="S41" s="23"/>
      <c r="T41" s="23"/>
      <c r="U41" s="23"/>
      <c r="V41" s="21"/>
      <c r="W41" s="21"/>
      <c r="X41" s="23"/>
      <c r="Y41" s="23"/>
      <c r="Z41" s="23"/>
      <c r="AA41" s="23"/>
      <c r="AB41" s="23"/>
      <c r="AC41" s="23"/>
      <c r="AD41" s="23"/>
      <c r="AE41" s="23"/>
      <c r="AF41" s="21"/>
      <c r="AG41" s="21"/>
      <c r="AH41" s="21"/>
      <c r="AI41" s="21"/>
      <c r="AJ41" s="21"/>
      <c r="AK41" s="21"/>
      <c r="AL41" s="21"/>
      <c r="AM41" s="21"/>
      <c r="AN41" s="21" t="s">
        <v>103</v>
      </c>
      <c r="AO41" s="423"/>
      <c r="AP41" s="424"/>
      <c r="AQ41" s="34"/>
      <c r="AR41" s="34"/>
      <c r="AS41" s="34"/>
      <c r="AT41" s="34"/>
      <c r="AU41" s="35"/>
    </row>
    <row r="42" spans="2:47" ht="20.100000000000001" customHeight="1" x14ac:dyDescent="0.3">
      <c r="B42" s="26"/>
      <c r="C42" s="27"/>
      <c r="D42" s="21"/>
      <c r="E42" s="23"/>
      <c r="F42" s="23"/>
      <c r="G42" s="23"/>
      <c r="H42" s="23"/>
      <c r="I42" s="21"/>
      <c r="J42" s="21"/>
      <c r="K42" s="21"/>
      <c r="L42" s="21"/>
      <c r="M42" s="23"/>
      <c r="N42" s="23"/>
      <c r="O42" s="23"/>
      <c r="P42" s="23"/>
      <c r="Q42" s="23"/>
      <c r="R42" s="23"/>
      <c r="S42" s="23"/>
      <c r="T42" s="23"/>
      <c r="U42" s="23"/>
      <c r="V42" s="21"/>
      <c r="W42" s="21"/>
      <c r="X42" s="23"/>
      <c r="Y42" s="23"/>
      <c r="Z42" s="23"/>
      <c r="AA42" s="23"/>
      <c r="AB42" s="23"/>
      <c r="AC42" s="23"/>
      <c r="AD42" s="23"/>
      <c r="AE42" s="23"/>
      <c r="AF42" s="21"/>
      <c r="AG42" s="21"/>
      <c r="AH42" s="21"/>
      <c r="AI42" s="21"/>
      <c r="AJ42" s="21"/>
      <c r="AK42" s="21"/>
      <c r="AL42" s="21"/>
      <c r="AM42" s="21"/>
      <c r="AN42" s="21" t="s">
        <v>104</v>
      </c>
      <c r="AO42" s="423"/>
      <c r="AP42" s="424"/>
      <c r="AQ42" s="34"/>
      <c r="AR42" s="34"/>
      <c r="AS42" s="34"/>
      <c r="AT42" s="34"/>
      <c r="AU42" s="35"/>
    </row>
    <row r="43" spans="2:47" ht="20.100000000000001" customHeight="1" x14ac:dyDescent="0.3">
      <c r="B43" s="26"/>
      <c r="C43" s="27"/>
      <c r="D43" s="21"/>
      <c r="E43" s="23"/>
      <c r="F43" s="23"/>
      <c r="G43" s="23"/>
      <c r="H43" s="23"/>
      <c r="I43" s="21"/>
      <c r="J43" s="21"/>
      <c r="K43" s="21"/>
      <c r="L43" s="21"/>
      <c r="M43" s="23"/>
      <c r="N43" s="23"/>
      <c r="O43" s="23"/>
      <c r="P43" s="23"/>
      <c r="Q43" s="23"/>
      <c r="R43" s="23"/>
      <c r="S43" s="23"/>
      <c r="T43" s="23"/>
      <c r="U43" s="23"/>
      <c r="V43" s="21"/>
      <c r="W43" s="21"/>
      <c r="X43" s="23"/>
      <c r="Y43" s="23"/>
      <c r="Z43" s="23"/>
      <c r="AA43" s="23"/>
      <c r="AB43" s="23"/>
      <c r="AC43" s="23"/>
      <c r="AD43" s="23"/>
      <c r="AE43" s="23"/>
      <c r="AF43" s="21"/>
      <c r="AG43" s="21"/>
      <c r="AH43" s="21"/>
      <c r="AI43" s="21"/>
      <c r="AJ43" s="21"/>
      <c r="AK43" s="21"/>
      <c r="AL43" s="21"/>
      <c r="AM43" s="21"/>
      <c r="AN43" s="21" t="s">
        <v>105</v>
      </c>
      <c r="AO43" s="423"/>
      <c r="AP43" s="424"/>
      <c r="AQ43" s="34"/>
      <c r="AR43" s="34"/>
      <c r="AS43" s="34"/>
      <c r="AT43" s="34"/>
      <c r="AU43" s="35"/>
    </row>
    <row r="44" spans="2:47" ht="20.100000000000001" customHeight="1" x14ac:dyDescent="0.3">
      <c r="B44" s="26"/>
      <c r="C44" s="27"/>
      <c r="D44" s="21"/>
      <c r="E44" s="23"/>
      <c r="F44" s="23"/>
      <c r="G44" s="23"/>
      <c r="H44" s="23"/>
      <c r="I44" s="21"/>
      <c r="J44" s="21"/>
      <c r="K44" s="21"/>
      <c r="L44" s="21"/>
      <c r="M44" s="23"/>
      <c r="N44" s="23"/>
      <c r="O44" s="23"/>
      <c r="P44" s="23"/>
      <c r="Q44" s="23"/>
      <c r="R44" s="23"/>
      <c r="S44" s="23"/>
      <c r="T44" s="23"/>
      <c r="U44" s="23"/>
      <c r="V44" s="21"/>
      <c r="W44" s="21"/>
      <c r="X44" s="23"/>
      <c r="Y44" s="23"/>
      <c r="Z44" s="23"/>
      <c r="AA44" s="23"/>
      <c r="AB44" s="23"/>
      <c r="AC44" s="23"/>
      <c r="AD44" s="23"/>
      <c r="AE44" s="23"/>
      <c r="AF44" s="21"/>
      <c r="AG44" s="21"/>
      <c r="AH44" s="21"/>
      <c r="AI44" s="21"/>
      <c r="AJ44" s="21"/>
      <c r="AK44" s="21"/>
      <c r="AL44" s="21"/>
      <c r="AM44" s="21"/>
      <c r="AN44" s="21" t="s">
        <v>90</v>
      </c>
      <c r="AO44" s="423"/>
      <c r="AP44" s="424"/>
      <c r="AQ44" s="34"/>
      <c r="AR44" s="34"/>
      <c r="AS44" s="34"/>
      <c r="AT44" s="34"/>
      <c r="AU44" s="35"/>
    </row>
    <row r="45" spans="2:47" ht="20.100000000000001" customHeight="1" x14ac:dyDescent="0.3">
      <c r="B45" s="26"/>
      <c r="C45" s="27"/>
      <c r="D45" s="21"/>
      <c r="E45" s="23"/>
      <c r="F45" s="23"/>
      <c r="G45" s="23"/>
      <c r="H45" s="23"/>
      <c r="I45" s="21"/>
      <c r="J45" s="21"/>
      <c r="K45" s="21"/>
      <c r="L45" s="21"/>
      <c r="M45" s="23"/>
      <c r="N45" s="23"/>
      <c r="O45" s="23"/>
      <c r="P45" s="23"/>
      <c r="Q45" s="23"/>
      <c r="R45" s="23"/>
      <c r="S45" s="23"/>
      <c r="T45" s="23"/>
      <c r="U45" s="23"/>
      <c r="V45" s="21"/>
      <c r="W45" s="21"/>
      <c r="X45" s="23"/>
      <c r="Y45" s="23"/>
      <c r="Z45" s="23"/>
      <c r="AA45" s="23"/>
      <c r="AB45" s="23"/>
      <c r="AC45" s="23"/>
      <c r="AD45" s="23"/>
      <c r="AE45" s="23"/>
      <c r="AF45" s="21"/>
      <c r="AG45" s="21"/>
      <c r="AH45" s="21"/>
      <c r="AI45" s="21"/>
      <c r="AJ45" s="21"/>
      <c r="AK45" s="21"/>
      <c r="AL45" s="21"/>
      <c r="AM45" s="21"/>
      <c r="AN45" s="21" t="s">
        <v>106</v>
      </c>
      <c r="AO45" s="423"/>
      <c r="AP45" s="424"/>
      <c r="AQ45" s="34"/>
      <c r="AR45" s="34"/>
      <c r="AS45" s="34"/>
      <c r="AT45" s="34"/>
      <c r="AU45" s="35"/>
    </row>
    <row r="46" spans="2:47" ht="20.100000000000001" customHeight="1" x14ac:dyDescent="0.3">
      <c r="B46" s="26"/>
      <c r="C46" s="27"/>
      <c r="D46" s="21"/>
      <c r="E46" s="23"/>
      <c r="F46" s="23"/>
      <c r="G46" s="23"/>
      <c r="H46" s="23"/>
      <c r="I46" s="21"/>
      <c r="J46" s="21"/>
      <c r="K46" s="21"/>
      <c r="L46" s="21"/>
      <c r="M46" s="23"/>
      <c r="N46" s="23"/>
      <c r="O46" s="23"/>
      <c r="P46" s="23"/>
      <c r="Q46" s="23"/>
      <c r="R46" s="23"/>
      <c r="S46" s="23"/>
      <c r="T46" s="23"/>
      <c r="U46" s="23"/>
      <c r="V46" s="21"/>
      <c r="W46" s="21"/>
      <c r="X46" s="23"/>
      <c r="Y46" s="23"/>
      <c r="Z46" s="23"/>
      <c r="AA46" s="23"/>
      <c r="AB46" s="23"/>
      <c r="AC46" s="23"/>
      <c r="AD46" s="23"/>
      <c r="AE46" s="23"/>
      <c r="AF46" s="21"/>
      <c r="AG46" s="21"/>
      <c r="AH46" s="21"/>
      <c r="AI46" s="21"/>
      <c r="AJ46" s="21"/>
      <c r="AK46" s="21"/>
      <c r="AL46" s="21"/>
      <c r="AM46" s="21"/>
      <c r="AN46" s="36"/>
      <c r="AO46" s="37"/>
      <c r="AP46" s="37"/>
      <c r="AQ46" s="37"/>
      <c r="AR46" s="37"/>
      <c r="AS46" s="37"/>
      <c r="AT46" s="37"/>
      <c r="AU46" s="38"/>
    </row>
    <row r="47" spans="2:47" ht="20.100000000000001" customHeight="1" x14ac:dyDescent="0.3">
      <c r="B47" s="26"/>
      <c r="C47" s="27"/>
      <c r="D47" s="21"/>
      <c r="E47" s="23"/>
      <c r="F47" s="23"/>
      <c r="G47" s="23"/>
      <c r="H47" s="23"/>
      <c r="I47" s="21"/>
      <c r="J47" s="21"/>
      <c r="K47" s="21"/>
      <c r="L47" s="21"/>
      <c r="M47" s="23"/>
      <c r="N47" s="23"/>
      <c r="O47" s="23"/>
      <c r="P47" s="23"/>
      <c r="Q47" s="23"/>
      <c r="R47" s="23"/>
      <c r="S47" s="23"/>
      <c r="T47" s="23"/>
      <c r="U47" s="23"/>
      <c r="V47" s="21"/>
      <c r="W47" s="21"/>
      <c r="X47" s="23"/>
      <c r="Y47" s="23"/>
      <c r="Z47" s="23"/>
      <c r="AA47" s="23"/>
      <c r="AB47" s="23"/>
      <c r="AC47" s="23"/>
      <c r="AD47" s="23"/>
      <c r="AE47" s="23"/>
      <c r="AF47" s="21"/>
      <c r="AG47" s="21"/>
      <c r="AH47" s="21"/>
      <c r="AI47" s="21"/>
      <c r="AJ47" s="21"/>
      <c r="AK47" s="21"/>
      <c r="AL47" s="21"/>
      <c r="AM47" s="21"/>
      <c r="AN47" s="425" t="s">
        <v>99</v>
      </c>
      <c r="AO47" s="425"/>
      <c r="AP47" s="425"/>
      <c r="AQ47" s="425"/>
      <c r="AR47" s="425"/>
      <c r="AS47" s="425"/>
      <c r="AT47" s="420"/>
      <c r="AU47" s="446"/>
    </row>
    <row r="48" spans="2:47" ht="20.100000000000001" customHeight="1" x14ac:dyDescent="0.3">
      <c r="B48" s="26"/>
      <c r="C48" s="27"/>
      <c r="D48" s="21"/>
      <c r="E48" s="23"/>
      <c r="F48" s="23"/>
      <c r="G48" s="23"/>
      <c r="H48" s="23"/>
      <c r="I48" s="21"/>
      <c r="J48" s="21"/>
      <c r="K48" s="21"/>
      <c r="L48" s="21"/>
      <c r="M48" s="23"/>
      <c r="N48" s="23"/>
      <c r="O48" s="23"/>
      <c r="P48" s="23"/>
      <c r="Q48" s="23"/>
      <c r="R48" s="23"/>
      <c r="S48" s="23"/>
      <c r="T48" s="23"/>
      <c r="U48" s="23"/>
      <c r="V48" s="21"/>
      <c r="W48" s="21"/>
      <c r="X48" s="23"/>
      <c r="Y48" s="23"/>
      <c r="Z48" s="23"/>
      <c r="AA48" s="23"/>
      <c r="AB48" s="23"/>
      <c r="AC48" s="23"/>
      <c r="AD48" s="23"/>
      <c r="AE48" s="23"/>
      <c r="AF48" s="21"/>
      <c r="AG48" s="21"/>
      <c r="AH48" s="21"/>
      <c r="AI48" s="21"/>
      <c r="AJ48" s="21"/>
      <c r="AK48" s="21"/>
      <c r="AL48" s="21"/>
      <c r="AM48" s="21"/>
      <c r="AN48" s="420" t="s">
        <v>3</v>
      </c>
      <c r="AO48" s="445"/>
      <c r="AP48" s="421" t="s">
        <v>82</v>
      </c>
      <c r="AQ48" s="421"/>
      <c r="AR48" s="445"/>
      <c r="AS48" s="420" t="s">
        <v>83</v>
      </c>
      <c r="AT48" s="421"/>
      <c r="AU48" s="422"/>
    </row>
    <row r="49" spans="2:47" ht="20.100000000000001" customHeight="1" x14ac:dyDescent="0.3">
      <c r="B49" s="26"/>
      <c r="C49" s="27"/>
      <c r="D49" s="21"/>
      <c r="E49" s="23"/>
      <c r="F49" s="23"/>
      <c r="G49" s="23"/>
      <c r="H49" s="23"/>
      <c r="I49" s="21"/>
      <c r="J49" s="21"/>
      <c r="K49" s="21"/>
      <c r="L49" s="21"/>
      <c r="M49" s="23"/>
      <c r="N49" s="23"/>
      <c r="O49" s="23"/>
      <c r="P49" s="23"/>
      <c r="Q49" s="23"/>
      <c r="R49" s="23"/>
      <c r="S49" s="23"/>
      <c r="T49" s="23"/>
      <c r="U49" s="23"/>
      <c r="V49" s="21"/>
      <c r="W49" s="21"/>
      <c r="X49" s="23"/>
      <c r="Y49" s="23"/>
      <c r="Z49" s="23"/>
      <c r="AA49" s="23"/>
      <c r="AB49" s="23"/>
      <c r="AC49" s="23"/>
      <c r="AD49" s="23"/>
      <c r="AE49" s="23"/>
      <c r="AF49" s="21"/>
      <c r="AG49" s="21"/>
      <c r="AH49" s="21"/>
      <c r="AI49" s="21"/>
      <c r="AJ49" s="21"/>
      <c r="AK49" s="21"/>
      <c r="AL49" s="21"/>
      <c r="AM49" s="21"/>
      <c r="AN49" s="420" t="s">
        <v>8</v>
      </c>
      <c r="AO49" s="445"/>
      <c r="AP49" s="421">
        <v>360</v>
      </c>
      <c r="AQ49" s="421"/>
      <c r="AR49" s="445"/>
      <c r="AS49" s="420">
        <v>140</v>
      </c>
      <c r="AT49" s="421"/>
      <c r="AU49" s="422"/>
    </row>
    <row r="50" spans="2:47" ht="20.100000000000001" customHeight="1" x14ac:dyDescent="0.3">
      <c r="B50" s="26"/>
      <c r="C50" s="27"/>
      <c r="D50" s="21"/>
      <c r="E50" s="23"/>
      <c r="F50" s="23"/>
      <c r="G50" s="23"/>
      <c r="H50" s="23"/>
      <c r="I50" s="21"/>
      <c r="J50" s="21"/>
      <c r="K50" s="21"/>
      <c r="L50" s="21"/>
      <c r="M50" s="23"/>
      <c r="N50" s="23"/>
      <c r="O50" s="23"/>
      <c r="P50" s="23"/>
      <c r="Q50" s="23"/>
      <c r="R50" s="23"/>
      <c r="S50" s="23"/>
      <c r="T50" s="23"/>
      <c r="U50" s="23"/>
      <c r="V50" s="21"/>
      <c r="W50" s="21"/>
      <c r="X50" s="23"/>
      <c r="Y50" s="23"/>
      <c r="Z50" s="23"/>
      <c r="AA50" s="23"/>
      <c r="AB50" s="23"/>
      <c r="AC50" s="23"/>
      <c r="AD50" s="23"/>
      <c r="AE50" s="23"/>
      <c r="AF50" s="21"/>
      <c r="AG50" s="21"/>
      <c r="AH50" s="21"/>
      <c r="AI50" s="21"/>
      <c r="AJ50" s="21"/>
      <c r="AK50" s="21"/>
      <c r="AL50" s="21"/>
      <c r="AM50" s="21"/>
      <c r="AN50" s="420" t="s">
        <v>9</v>
      </c>
      <c r="AO50" s="445"/>
      <c r="AP50" s="421">
        <v>500</v>
      </c>
      <c r="AQ50" s="421"/>
      <c r="AR50" s="445"/>
      <c r="AS50" s="420">
        <v>180</v>
      </c>
      <c r="AT50" s="421"/>
      <c r="AU50" s="422"/>
    </row>
    <row r="51" spans="2:47" ht="20.100000000000001" customHeight="1" x14ac:dyDescent="0.3">
      <c r="B51" s="26"/>
      <c r="C51" s="27"/>
      <c r="D51" s="21"/>
      <c r="E51" s="23"/>
      <c r="F51" s="23"/>
      <c r="G51" s="23"/>
      <c r="H51" s="23"/>
      <c r="I51" s="21"/>
      <c r="J51" s="21"/>
      <c r="K51" s="21"/>
      <c r="L51" s="21"/>
      <c r="M51" s="23"/>
      <c r="N51" s="23"/>
      <c r="O51" s="23"/>
      <c r="P51" s="23"/>
      <c r="Q51" s="23"/>
      <c r="R51" s="23"/>
      <c r="S51" s="23"/>
      <c r="T51" s="23"/>
      <c r="U51" s="23"/>
      <c r="V51" s="21"/>
      <c r="W51" s="21"/>
      <c r="X51" s="23"/>
      <c r="Y51" s="23"/>
      <c r="Z51" s="23"/>
      <c r="AA51" s="23"/>
      <c r="AB51" s="23"/>
      <c r="AC51" s="23"/>
      <c r="AD51" s="23"/>
      <c r="AE51" s="23"/>
      <c r="AF51" s="21"/>
      <c r="AG51" s="21"/>
      <c r="AH51" s="21"/>
      <c r="AI51" s="21"/>
      <c r="AJ51" s="21"/>
      <c r="AK51" s="21"/>
      <c r="AL51" s="21"/>
      <c r="AM51" s="21"/>
      <c r="AN51" s="420" t="s">
        <v>10</v>
      </c>
      <c r="AO51" s="445"/>
      <c r="AP51" s="421">
        <v>650</v>
      </c>
      <c r="AQ51" s="421"/>
      <c r="AR51" s="445"/>
      <c r="AS51" s="420">
        <v>220</v>
      </c>
      <c r="AT51" s="421"/>
      <c r="AU51" s="422"/>
    </row>
    <row r="52" spans="2:47" ht="20.100000000000001" customHeight="1" x14ac:dyDescent="0.3">
      <c r="B52" s="26"/>
      <c r="C52" s="27"/>
      <c r="D52" s="21"/>
      <c r="E52" s="23"/>
      <c r="F52" s="23"/>
      <c r="G52" s="23"/>
      <c r="H52" s="23"/>
      <c r="I52" s="21"/>
      <c r="J52" s="21"/>
      <c r="K52" s="21"/>
      <c r="L52" s="21"/>
      <c r="M52" s="23"/>
      <c r="N52" s="23"/>
      <c r="O52" s="23"/>
      <c r="P52" s="23"/>
      <c r="Q52" s="23"/>
      <c r="R52" s="23"/>
      <c r="S52" s="23"/>
      <c r="T52" s="23"/>
      <c r="U52" s="23"/>
      <c r="V52" s="21"/>
      <c r="W52" s="21"/>
      <c r="X52" s="23"/>
      <c r="Y52" s="23"/>
      <c r="Z52" s="23"/>
      <c r="AA52" s="23"/>
      <c r="AB52" s="23"/>
      <c r="AC52" s="23"/>
      <c r="AD52" s="23"/>
      <c r="AE52" s="23"/>
      <c r="AF52" s="21"/>
      <c r="AG52" s="21"/>
      <c r="AH52" s="21"/>
      <c r="AI52" s="21"/>
      <c r="AJ52" s="21"/>
      <c r="AK52" s="21"/>
      <c r="AL52" s="21"/>
      <c r="AM52" s="21"/>
      <c r="AN52" s="420" t="s">
        <v>11</v>
      </c>
      <c r="AO52" s="445"/>
      <c r="AP52" s="421">
        <v>756</v>
      </c>
      <c r="AQ52" s="421"/>
      <c r="AR52" s="445"/>
      <c r="AS52" s="420">
        <v>267</v>
      </c>
      <c r="AT52" s="421"/>
      <c r="AU52" s="422"/>
    </row>
    <row r="53" spans="2:47" ht="20.100000000000001" customHeight="1" x14ac:dyDescent="0.3">
      <c r="B53" s="26"/>
      <c r="C53" s="27"/>
      <c r="D53" s="21"/>
      <c r="E53" s="23"/>
      <c r="F53" s="23"/>
      <c r="G53" s="23"/>
      <c r="H53" s="23"/>
      <c r="I53" s="21"/>
      <c r="J53" s="21"/>
      <c r="K53" s="21"/>
      <c r="L53" s="21"/>
      <c r="M53" s="23"/>
      <c r="N53" s="23"/>
      <c r="O53" s="23"/>
      <c r="P53" s="23"/>
      <c r="Q53" s="23"/>
      <c r="R53" s="23"/>
      <c r="S53" s="23"/>
      <c r="T53" s="23"/>
      <c r="U53" s="23"/>
      <c r="V53" s="21"/>
      <c r="W53" s="21"/>
      <c r="X53" s="23"/>
      <c r="Y53" s="23"/>
      <c r="Z53" s="23"/>
      <c r="AA53" s="23"/>
      <c r="AB53" s="23"/>
      <c r="AC53" s="23"/>
      <c r="AD53" s="23"/>
      <c r="AE53" s="23"/>
      <c r="AF53" s="21"/>
      <c r="AG53" s="21"/>
      <c r="AH53" s="21"/>
      <c r="AI53" s="21"/>
      <c r="AJ53" s="21"/>
      <c r="AK53" s="21"/>
      <c r="AL53" s="21"/>
      <c r="AM53" s="21"/>
      <c r="AN53" s="420" t="s">
        <v>12</v>
      </c>
      <c r="AO53" s="445"/>
      <c r="AP53" s="421">
        <v>1000</v>
      </c>
      <c r="AQ53" s="421"/>
      <c r="AR53" s="445"/>
      <c r="AS53" s="420">
        <v>380</v>
      </c>
      <c r="AT53" s="421"/>
      <c r="AU53" s="422"/>
    </row>
    <row r="54" spans="2:47" ht="20.100000000000001" customHeight="1" x14ac:dyDescent="0.3">
      <c r="B54" s="26"/>
      <c r="C54" s="27"/>
      <c r="D54" s="21"/>
      <c r="E54" s="23"/>
      <c r="F54" s="23"/>
      <c r="G54" s="23"/>
      <c r="H54" s="23"/>
      <c r="I54" s="21"/>
      <c r="J54" s="21"/>
      <c r="K54" s="21"/>
      <c r="L54" s="21"/>
      <c r="M54" s="23"/>
      <c r="N54" s="23"/>
      <c r="O54" s="23"/>
      <c r="P54" s="23"/>
      <c r="Q54" s="23"/>
      <c r="R54" s="23"/>
      <c r="S54" s="23"/>
      <c r="T54" s="23"/>
      <c r="U54" s="23"/>
      <c r="V54" s="21"/>
      <c r="W54" s="21"/>
      <c r="X54" s="23"/>
      <c r="Y54" s="23"/>
      <c r="Z54" s="23"/>
      <c r="AA54" s="23"/>
      <c r="AB54" s="23"/>
      <c r="AC54" s="23"/>
      <c r="AD54" s="23"/>
      <c r="AE54" s="23"/>
      <c r="AF54" s="21"/>
      <c r="AG54" s="21"/>
      <c r="AH54" s="21"/>
      <c r="AI54" s="21"/>
      <c r="AJ54" s="21"/>
      <c r="AK54" s="21"/>
      <c r="AL54" s="21"/>
      <c r="AM54" s="21"/>
      <c r="AN54" s="425"/>
      <c r="AO54" s="425"/>
      <c r="AP54" s="425"/>
      <c r="AQ54" s="425"/>
      <c r="AR54" s="425"/>
      <c r="AS54" s="425"/>
      <c r="AT54" s="420"/>
      <c r="AU54" s="446"/>
    </row>
    <row r="55" spans="2:47" ht="20.100000000000001" customHeight="1" thickBot="1" x14ac:dyDescent="0.35">
      <c r="B55" s="39"/>
      <c r="C55" s="40"/>
      <c r="D55" s="41"/>
      <c r="E55" s="42"/>
      <c r="F55" s="42"/>
      <c r="G55" s="42"/>
      <c r="H55" s="42"/>
      <c r="I55" s="41"/>
      <c r="J55" s="41"/>
      <c r="K55" s="41"/>
      <c r="L55" s="41"/>
      <c r="M55" s="42"/>
      <c r="N55" s="42"/>
      <c r="O55" s="42"/>
      <c r="P55" s="42"/>
      <c r="Q55" s="42"/>
      <c r="R55" s="42"/>
      <c r="S55" s="42"/>
      <c r="T55" s="42"/>
      <c r="U55" s="42"/>
      <c r="V55" s="41"/>
      <c r="W55" s="41"/>
      <c r="X55" s="42"/>
      <c r="Y55" s="42"/>
      <c r="Z55" s="42"/>
      <c r="AA55" s="42"/>
      <c r="AB55" s="42"/>
      <c r="AC55" s="42"/>
      <c r="AD55" s="42"/>
      <c r="AE55" s="42"/>
      <c r="AF55" s="41"/>
      <c r="AG55" s="41"/>
      <c r="AH55" s="41"/>
      <c r="AI55" s="41"/>
      <c r="AJ55" s="41"/>
      <c r="AK55" s="41"/>
      <c r="AL55" s="41"/>
      <c r="AM55" s="41"/>
      <c r="AN55" s="447"/>
      <c r="AO55" s="447"/>
      <c r="AP55" s="447"/>
      <c r="AQ55" s="447"/>
      <c r="AR55" s="447"/>
      <c r="AS55" s="447"/>
      <c r="AT55" s="448"/>
      <c r="AU55" s="449"/>
    </row>
    <row r="56" spans="2:47" ht="17.25" x14ac:dyDescent="0.3">
      <c r="B56" s="6" t="s">
        <v>98</v>
      </c>
      <c r="X56" s="11" t="s">
        <v>97</v>
      </c>
      <c r="AU56" s="10" t="s">
        <v>7</v>
      </c>
    </row>
  </sheetData>
  <mergeCells count="88">
    <mergeCell ref="AR26:AU26"/>
    <mergeCell ref="AR27:AU27"/>
    <mergeCell ref="AR28:AU28"/>
    <mergeCell ref="AR21:AU21"/>
    <mergeCell ref="AR22:AU22"/>
    <mergeCell ref="AR23:AU23"/>
    <mergeCell ref="AR24:AU24"/>
    <mergeCell ref="AR25:AU25"/>
    <mergeCell ref="AP52:AR52"/>
    <mergeCell ref="AP53:AR53"/>
    <mergeCell ref="AS48:AU48"/>
    <mergeCell ref="AS49:AU49"/>
    <mergeCell ref="S4:T4"/>
    <mergeCell ref="AS51:AU51"/>
    <mergeCell ref="AS52:AU52"/>
    <mergeCell ref="V5:W5"/>
    <mergeCell ref="V6:V7"/>
    <mergeCell ref="W6:W7"/>
    <mergeCell ref="V8:W8"/>
    <mergeCell ref="AN29:AU29"/>
    <mergeCell ref="AN47:AU47"/>
    <mergeCell ref="AL6:AL8"/>
    <mergeCell ref="AA5:AA8"/>
    <mergeCell ref="AB5:AB8"/>
    <mergeCell ref="AN54:AU54"/>
    <mergeCell ref="AN55:AU55"/>
    <mergeCell ref="AR4:AS4"/>
    <mergeCell ref="AT4:AU4"/>
    <mergeCell ref="AS53:AU53"/>
    <mergeCell ref="AN48:AO48"/>
    <mergeCell ref="AN49:AO49"/>
    <mergeCell ref="AN50:AO50"/>
    <mergeCell ref="AN51:AO51"/>
    <mergeCell ref="AN52:AO52"/>
    <mergeCell ref="AN53:AO53"/>
    <mergeCell ref="AP49:AR49"/>
    <mergeCell ref="AP50:AR50"/>
    <mergeCell ref="AP51:AR51"/>
    <mergeCell ref="AS50:AU50"/>
    <mergeCell ref="AN17:AU17"/>
    <mergeCell ref="AE5:AE8"/>
    <mergeCell ref="AF6:AF8"/>
    <mergeCell ref="AP48:AR48"/>
    <mergeCell ref="AM6:AM8"/>
    <mergeCell ref="AN5:AU5"/>
    <mergeCell ref="AG6:AG8"/>
    <mergeCell ref="AH6:AH8"/>
    <mergeCell ref="AI6:AI8"/>
    <mergeCell ref="AJ6:AJ8"/>
    <mergeCell ref="AK6:AK8"/>
    <mergeCell ref="AO43:AP43"/>
    <mergeCell ref="AO44:AP44"/>
    <mergeCell ref="AO45:AP45"/>
    <mergeCell ref="AR18:AU18"/>
    <mergeCell ref="AR19:AU19"/>
    <mergeCell ref="AR20:AU20"/>
    <mergeCell ref="AO2:AO4"/>
    <mergeCell ref="AF5:AM5"/>
    <mergeCell ref="AP2:AQ2"/>
    <mergeCell ref="AR2:AS2"/>
    <mergeCell ref="AT2:AU2"/>
    <mergeCell ref="AP4:AQ4"/>
    <mergeCell ref="B2:AN3"/>
    <mergeCell ref="B4:D4"/>
    <mergeCell ref="X5:X7"/>
    <mergeCell ref="Y5:Z5"/>
    <mergeCell ref="Y6:Y7"/>
    <mergeCell ref="Z6:Z7"/>
    <mergeCell ref="B5:B8"/>
    <mergeCell ref="C5:C8"/>
    <mergeCell ref="D5:D8"/>
    <mergeCell ref="I5:L5"/>
    <mergeCell ref="I6:L7"/>
    <mergeCell ref="E5:H7"/>
    <mergeCell ref="AN40:AU40"/>
    <mergeCell ref="AO41:AP41"/>
    <mergeCell ref="AO42:AP42"/>
    <mergeCell ref="Y8:Z8"/>
    <mergeCell ref="M5:O5"/>
    <mergeCell ref="M6:M7"/>
    <mergeCell ref="N6:O7"/>
    <mergeCell ref="P6:S6"/>
    <mergeCell ref="P8:S8"/>
    <mergeCell ref="P5:U5"/>
    <mergeCell ref="T6:T7"/>
    <mergeCell ref="U6:U7"/>
    <mergeCell ref="AC5:AC8"/>
    <mergeCell ref="AD5:AD8"/>
  </mergeCells>
  <phoneticPr fontId="1" type="noConversion"/>
  <pageMargins left="0.19685039370078741" right="0.19685039370078741" top="0.74803149606299213" bottom="0.74803149606299213" header="0.31496062992125984" footer="0.31496062992125984"/>
  <pageSetup paperSize="8" scale="62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Set!$J$2:$J$6</xm:f>
          </x14:formula1>
          <xm:sqref>I9:L55</xm:sqref>
        </x14:dataValidation>
        <x14:dataValidation type="list" allowBlank="1" showInputMessage="1" showErrorMessage="1">
          <x14:formula1>
            <xm:f>Set!$J$2:$J$4</xm:f>
          </x14:formula1>
          <xm:sqref>V9:W55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:E1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G1" workbookViewId="0">
      <pane ySplit="1" topLeftCell="A2" activePane="bottomLeft" state="frozen"/>
      <selection pane="bottomLeft" activeCell="G1" sqref="G1:R1"/>
    </sheetView>
  </sheetViews>
  <sheetFormatPr defaultRowHeight="14.25" x14ac:dyDescent="0.2"/>
  <cols>
    <col min="1" max="1" width="10.375" style="388" bestFit="1" customWidth="1"/>
    <col min="2" max="2" width="8.875" style="367" bestFit="1" customWidth="1"/>
    <col min="3" max="3" width="24.875" style="367" bestFit="1" customWidth="1"/>
    <col min="4" max="4" width="15.25" style="367" bestFit="1" customWidth="1"/>
    <col min="5" max="5" width="18.125" style="367" bestFit="1" customWidth="1"/>
    <col min="6" max="6" width="25" style="367" bestFit="1" customWidth="1"/>
    <col min="7" max="7" width="21.875" style="367" customWidth="1"/>
    <col min="8" max="8" width="16.75" style="367" bestFit="1" customWidth="1"/>
    <col min="9" max="9" width="26.25" style="367" bestFit="1" customWidth="1"/>
    <col min="10" max="10" width="25.5" style="367" bestFit="1" customWidth="1"/>
    <col min="11" max="11" width="26.25" style="367" bestFit="1" customWidth="1"/>
    <col min="12" max="13" width="13.25" style="389" customWidth="1"/>
    <col min="14" max="16" width="13.25" style="367" customWidth="1"/>
    <col min="17" max="17" width="13.25" style="386" customWidth="1"/>
    <col min="18" max="18" width="13.375" style="367" customWidth="1"/>
    <col min="19" max="16384" width="9" style="367"/>
  </cols>
  <sheetData>
    <row r="1" spans="1:18" s="383" customFormat="1" x14ac:dyDescent="0.3">
      <c r="A1" s="387" t="s">
        <v>534</v>
      </c>
      <c r="B1" s="383" t="s">
        <v>525</v>
      </c>
      <c r="C1" s="164" t="s">
        <v>532</v>
      </c>
      <c r="D1" s="164" t="s">
        <v>526</v>
      </c>
      <c r="E1" s="164" t="s">
        <v>527</v>
      </c>
      <c r="F1" s="164" t="s">
        <v>533</v>
      </c>
      <c r="G1" s="164" t="s">
        <v>568</v>
      </c>
      <c r="H1" s="164" t="s">
        <v>528</v>
      </c>
      <c r="I1" s="164" t="s">
        <v>529</v>
      </c>
      <c r="J1" s="164" t="s">
        <v>530</v>
      </c>
      <c r="K1" s="164" t="s">
        <v>531</v>
      </c>
      <c r="L1" s="383" t="s">
        <v>535</v>
      </c>
      <c r="M1" s="383" t="s">
        <v>536</v>
      </c>
      <c r="N1" s="383" t="s">
        <v>538</v>
      </c>
      <c r="O1" s="383" t="s">
        <v>539</v>
      </c>
      <c r="P1" s="383" t="s">
        <v>540</v>
      </c>
      <c r="Q1" s="385" t="s">
        <v>537</v>
      </c>
      <c r="R1" s="383" t="s">
        <v>573</v>
      </c>
    </row>
    <row r="2" spans="1:18" x14ac:dyDescent="0.2">
      <c r="A2" s="388">
        <v>44501</v>
      </c>
      <c r="B2" s="367" t="s">
        <v>541</v>
      </c>
      <c r="C2" s="367" t="s">
        <v>542</v>
      </c>
      <c r="D2" s="367" t="s">
        <v>545</v>
      </c>
      <c r="E2" s="367" t="s">
        <v>546</v>
      </c>
      <c r="F2" s="367" t="s">
        <v>547</v>
      </c>
      <c r="G2" s="367" t="s">
        <v>569</v>
      </c>
      <c r="H2" s="367" t="s">
        <v>548</v>
      </c>
      <c r="I2" s="367" t="s">
        <v>547</v>
      </c>
      <c r="J2" s="384">
        <v>44501</v>
      </c>
      <c r="K2" s="367" t="s">
        <v>549</v>
      </c>
      <c r="L2" s="389" t="s">
        <v>478</v>
      </c>
      <c r="M2" s="389" t="s">
        <v>550</v>
      </c>
      <c r="N2" s="367">
        <v>9.5</v>
      </c>
      <c r="O2" s="367">
        <v>1220</v>
      </c>
      <c r="P2" s="367">
        <v>2440</v>
      </c>
      <c r="Q2" s="386">
        <v>1000</v>
      </c>
      <c r="R2" s="367" t="b">
        <v>0</v>
      </c>
    </row>
    <row r="3" spans="1:18" x14ac:dyDescent="0.2">
      <c r="A3" s="388">
        <v>44501</v>
      </c>
      <c r="B3" s="367" t="s">
        <v>613</v>
      </c>
      <c r="C3" s="367" t="s">
        <v>542</v>
      </c>
      <c r="D3" s="367" t="s">
        <v>545</v>
      </c>
      <c r="E3" s="367" t="s">
        <v>546</v>
      </c>
      <c r="F3" s="367" t="s">
        <v>547</v>
      </c>
      <c r="G3" s="367" t="s">
        <v>569</v>
      </c>
      <c r="H3" s="367" t="s">
        <v>548</v>
      </c>
      <c r="I3" s="367" t="s">
        <v>547</v>
      </c>
      <c r="J3" s="384">
        <v>44501</v>
      </c>
      <c r="K3" s="367" t="s">
        <v>549</v>
      </c>
      <c r="L3" s="389" t="s">
        <v>562</v>
      </c>
      <c r="M3" s="389" t="s">
        <v>550</v>
      </c>
      <c r="N3" s="367">
        <v>9.5</v>
      </c>
      <c r="O3" s="367">
        <v>1220</v>
      </c>
      <c r="P3" s="367">
        <v>2440</v>
      </c>
      <c r="Q3" s="386">
        <v>55</v>
      </c>
      <c r="R3" s="367" t="b">
        <v>0</v>
      </c>
    </row>
    <row r="4" spans="1:18" x14ac:dyDescent="0.2">
      <c r="A4" s="388">
        <v>44501</v>
      </c>
      <c r="B4" s="367" t="s">
        <v>556</v>
      </c>
      <c r="C4" s="367" t="s">
        <v>542</v>
      </c>
      <c r="D4" s="367" t="s">
        <v>545</v>
      </c>
      <c r="E4" s="367" t="s">
        <v>546</v>
      </c>
      <c r="F4" s="367" t="s">
        <v>547</v>
      </c>
      <c r="G4" s="367" t="s">
        <v>569</v>
      </c>
      <c r="H4" s="367" t="s">
        <v>548</v>
      </c>
      <c r="I4" s="367" t="s">
        <v>547</v>
      </c>
      <c r="J4" s="384">
        <v>44501</v>
      </c>
      <c r="K4" s="367" t="s">
        <v>549</v>
      </c>
      <c r="L4" s="389" t="s">
        <v>478</v>
      </c>
      <c r="M4" s="389" t="s">
        <v>550</v>
      </c>
      <c r="N4" s="367">
        <v>9.5</v>
      </c>
      <c r="O4" s="367">
        <v>1220</v>
      </c>
      <c r="P4" s="367">
        <v>2440</v>
      </c>
      <c r="Q4" s="386">
        <v>500</v>
      </c>
      <c r="R4" s="367" t="b">
        <v>0</v>
      </c>
    </row>
    <row r="5" spans="1:18" x14ac:dyDescent="0.2">
      <c r="A5" s="388">
        <v>44501</v>
      </c>
      <c r="B5" s="367" t="s">
        <v>563</v>
      </c>
      <c r="C5" s="367" t="s">
        <v>543</v>
      </c>
      <c r="D5" s="367" t="s">
        <v>551</v>
      </c>
      <c r="E5" s="367" t="s">
        <v>552</v>
      </c>
      <c r="F5" s="367" t="s">
        <v>553</v>
      </c>
      <c r="G5" s="367" t="s">
        <v>570</v>
      </c>
      <c r="H5" s="367" t="s">
        <v>554</v>
      </c>
      <c r="I5" s="367" t="s">
        <v>553</v>
      </c>
      <c r="J5" s="384">
        <v>44502</v>
      </c>
      <c r="K5" s="367" t="s">
        <v>555</v>
      </c>
      <c r="L5" s="389" t="s">
        <v>480</v>
      </c>
      <c r="M5" s="389" t="s">
        <v>550</v>
      </c>
      <c r="N5" s="367">
        <v>9.5</v>
      </c>
      <c r="O5" s="367">
        <v>1220</v>
      </c>
      <c r="P5" s="367">
        <v>2440</v>
      </c>
      <c r="Q5" s="386">
        <v>1000</v>
      </c>
      <c r="R5" s="367" t="b">
        <v>0</v>
      </c>
    </row>
    <row r="6" spans="1:18" x14ac:dyDescent="0.2">
      <c r="A6" s="388">
        <v>44501</v>
      </c>
      <c r="B6" s="367" t="s">
        <v>564</v>
      </c>
      <c r="C6" s="367" t="s">
        <v>544</v>
      </c>
      <c r="D6" s="367" t="s">
        <v>557</v>
      </c>
      <c r="E6" s="367" t="s">
        <v>558</v>
      </c>
      <c r="F6" s="367" t="s">
        <v>559</v>
      </c>
      <c r="G6" s="367" t="s">
        <v>571</v>
      </c>
      <c r="H6" s="367" t="s">
        <v>560</v>
      </c>
      <c r="I6" s="367" t="s">
        <v>559</v>
      </c>
      <c r="J6" s="384">
        <v>44503</v>
      </c>
      <c r="K6" s="367" t="s">
        <v>561</v>
      </c>
      <c r="L6" s="389" t="s">
        <v>478</v>
      </c>
      <c r="M6" s="389" t="s">
        <v>550</v>
      </c>
      <c r="N6" s="367">
        <v>9.5</v>
      </c>
      <c r="O6" s="367">
        <v>1220</v>
      </c>
      <c r="P6" s="367">
        <v>2440</v>
      </c>
      <c r="Q6" s="386">
        <v>1000</v>
      </c>
      <c r="R6" s="367" t="b">
        <v>0</v>
      </c>
    </row>
    <row r="7" spans="1:18" x14ac:dyDescent="0.2">
      <c r="A7" s="388">
        <v>44502</v>
      </c>
      <c r="B7" s="367" t="s">
        <v>565</v>
      </c>
      <c r="C7" s="367" t="s">
        <v>542</v>
      </c>
      <c r="D7" s="367" t="s">
        <v>545</v>
      </c>
      <c r="E7" s="367" t="s">
        <v>546</v>
      </c>
      <c r="F7" s="367" t="s">
        <v>547</v>
      </c>
      <c r="G7" s="367" t="s">
        <v>571</v>
      </c>
      <c r="H7" s="367" t="s">
        <v>548</v>
      </c>
      <c r="I7" s="367" t="s">
        <v>547</v>
      </c>
      <c r="J7" s="384">
        <v>44501</v>
      </c>
      <c r="K7" s="367" t="s">
        <v>549</v>
      </c>
      <c r="L7" s="389" t="s">
        <v>478</v>
      </c>
      <c r="M7" s="389" t="s">
        <v>550</v>
      </c>
      <c r="N7" s="367">
        <v>12.5</v>
      </c>
      <c r="O7" s="367">
        <v>1220</v>
      </c>
      <c r="P7" s="367">
        <v>2440</v>
      </c>
      <c r="Q7" s="386">
        <v>1000</v>
      </c>
      <c r="R7" s="367" t="b">
        <v>0</v>
      </c>
    </row>
    <row r="8" spans="1:18" x14ac:dyDescent="0.2">
      <c r="A8" s="388">
        <v>44502</v>
      </c>
      <c r="B8" s="367" t="s">
        <v>566</v>
      </c>
      <c r="C8" s="367" t="s">
        <v>542</v>
      </c>
      <c r="D8" s="367" t="s">
        <v>545</v>
      </c>
      <c r="E8" s="367" t="s">
        <v>546</v>
      </c>
      <c r="F8" s="367" t="s">
        <v>547</v>
      </c>
      <c r="G8" s="367" t="s">
        <v>571</v>
      </c>
      <c r="H8" s="367" t="s">
        <v>548</v>
      </c>
      <c r="I8" s="367" t="s">
        <v>547</v>
      </c>
      <c r="J8" s="384">
        <v>44501</v>
      </c>
      <c r="K8" s="367" t="s">
        <v>549</v>
      </c>
      <c r="L8" s="389" t="s">
        <v>478</v>
      </c>
      <c r="M8" s="389" t="s">
        <v>550</v>
      </c>
      <c r="N8" s="367">
        <v>12.5</v>
      </c>
      <c r="O8" s="367">
        <v>1220</v>
      </c>
      <c r="P8" s="367">
        <v>2440</v>
      </c>
      <c r="Q8" s="386">
        <v>1000</v>
      </c>
      <c r="R8" s="367" t="b">
        <v>0</v>
      </c>
    </row>
    <row r="9" spans="1:18" x14ac:dyDescent="0.2">
      <c r="A9" s="388">
        <v>44502</v>
      </c>
      <c r="B9" s="367" t="s">
        <v>567</v>
      </c>
      <c r="C9" s="367" t="s">
        <v>542</v>
      </c>
      <c r="D9" s="367" t="s">
        <v>545</v>
      </c>
      <c r="E9" s="367" t="s">
        <v>546</v>
      </c>
      <c r="F9" s="367" t="s">
        <v>547</v>
      </c>
      <c r="G9" s="367" t="s">
        <v>572</v>
      </c>
      <c r="H9" s="367" t="s">
        <v>548</v>
      </c>
      <c r="I9" s="367" t="s">
        <v>547</v>
      </c>
      <c r="J9" s="384">
        <v>44501</v>
      </c>
      <c r="K9" s="367" t="s">
        <v>549</v>
      </c>
      <c r="L9" s="389" t="s">
        <v>478</v>
      </c>
      <c r="M9" s="389" t="s">
        <v>550</v>
      </c>
      <c r="N9" s="367">
        <v>12.5</v>
      </c>
      <c r="O9" s="367">
        <v>1220</v>
      </c>
      <c r="P9" s="367">
        <v>2440</v>
      </c>
      <c r="Q9" s="386">
        <v>1000</v>
      </c>
      <c r="R9" s="367" t="b">
        <v>0</v>
      </c>
    </row>
    <row r="10" spans="1:18" x14ac:dyDescent="0.2">
      <c r="A10" s="388">
        <v>44502</v>
      </c>
      <c r="B10" s="367" t="s">
        <v>614</v>
      </c>
      <c r="C10" s="367" t="s">
        <v>542</v>
      </c>
      <c r="D10" s="367" t="s">
        <v>545</v>
      </c>
      <c r="E10" s="367" t="s">
        <v>546</v>
      </c>
      <c r="F10" s="367" t="s">
        <v>547</v>
      </c>
      <c r="G10" s="367" t="s">
        <v>569</v>
      </c>
      <c r="H10" s="367" t="s">
        <v>548</v>
      </c>
      <c r="I10" s="367" t="s">
        <v>547</v>
      </c>
      <c r="J10" s="384">
        <v>44501</v>
      </c>
      <c r="K10" s="367" t="s">
        <v>549</v>
      </c>
      <c r="L10" s="389" t="s">
        <v>478</v>
      </c>
      <c r="M10" s="389" t="s">
        <v>550</v>
      </c>
      <c r="N10" s="367">
        <v>12.5</v>
      </c>
      <c r="O10" s="367">
        <v>1220</v>
      </c>
      <c r="P10" s="367">
        <v>2440</v>
      </c>
      <c r="Q10" s="386">
        <v>1000</v>
      </c>
      <c r="R10" s="367" t="b">
        <v>0</v>
      </c>
    </row>
    <row r="11" spans="1:18" x14ac:dyDescent="0.2">
      <c r="A11" s="388">
        <v>44502</v>
      </c>
      <c r="B11" s="367" t="s">
        <v>615</v>
      </c>
      <c r="C11" s="367" t="s">
        <v>542</v>
      </c>
      <c r="D11" s="367" t="s">
        <v>545</v>
      </c>
      <c r="E11" s="367" t="s">
        <v>546</v>
      </c>
      <c r="F11" s="367" t="s">
        <v>547</v>
      </c>
      <c r="G11" s="367" t="s">
        <v>569</v>
      </c>
      <c r="H11" s="367" t="s">
        <v>548</v>
      </c>
      <c r="I11" s="367" t="s">
        <v>547</v>
      </c>
      <c r="J11" s="384">
        <v>44501</v>
      </c>
      <c r="K11" s="367" t="s">
        <v>549</v>
      </c>
      <c r="L11" s="389" t="s">
        <v>478</v>
      </c>
      <c r="M11" s="389" t="s">
        <v>550</v>
      </c>
      <c r="N11" s="367">
        <v>12.5</v>
      </c>
      <c r="O11" s="367">
        <v>1220</v>
      </c>
      <c r="P11" s="367">
        <v>2440</v>
      </c>
      <c r="Q11" s="386">
        <v>1000</v>
      </c>
      <c r="R11" s="367" t="b">
        <v>0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Set!$Q$2:$Q$11</xm:f>
          </x14:formula1>
          <xm:sqref>L2:L21</xm:sqref>
        </x14:dataValidation>
        <x14:dataValidation type="list" allowBlank="1" showInputMessage="1" showErrorMessage="1">
          <x14:formula1>
            <xm:f>Set!$R$2:$R$3</xm:f>
          </x14:formula1>
          <xm:sqref>M2:M18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topLeftCell="A10" zoomScale="115" zoomScaleNormal="115" workbookViewId="0">
      <selection activeCell="C24" sqref="C24:G24"/>
    </sheetView>
  </sheetViews>
  <sheetFormatPr defaultRowHeight="14.25" x14ac:dyDescent="0.3"/>
  <cols>
    <col min="1" max="1" width="13.125" style="148" customWidth="1"/>
    <col min="2" max="4" width="11.625" style="148" customWidth="1"/>
    <col min="5" max="5" width="8.125" style="148" customWidth="1"/>
    <col min="6" max="9" width="10.25" style="148" customWidth="1"/>
    <col min="10" max="10" width="12.375" style="148" customWidth="1"/>
    <col min="11" max="11" width="29.875" style="148" customWidth="1"/>
    <col min="12" max="16384" width="9" style="148"/>
  </cols>
  <sheetData>
    <row r="1" spans="1:11" ht="30" x14ac:dyDescent="0.3">
      <c r="A1" s="587" t="s">
        <v>512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</row>
    <row r="2" spans="1:11" ht="25.5" customHeight="1" x14ac:dyDescent="0.3"/>
    <row r="3" spans="1:11" ht="25.5" customHeight="1" x14ac:dyDescent="0.3">
      <c r="A3" s="391" t="s">
        <v>595</v>
      </c>
      <c r="B3" s="595"/>
      <c r="C3" s="595"/>
    </row>
    <row r="4" spans="1:11" ht="15" x14ac:dyDescent="0.3">
      <c r="A4" s="391" t="s">
        <v>594</v>
      </c>
      <c r="B4" s="595"/>
      <c r="C4" s="595"/>
    </row>
    <row r="6" spans="1:11" ht="15" x14ac:dyDescent="0.3">
      <c r="A6" s="368" t="s">
        <v>496</v>
      </c>
      <c r="H6" s="368" t="s">
        <v>509</v>
      </c>
    </row>
    <row r="7" spans="1:11" ht="20.25" customHeight="1" x14ac:dyDescent="0.3">
      <c r="A7" s="483" t="s">
        <v>505</v>
      </c>
      <c r="B7" s="483"/>
      <c r="C7" s="588"/>
      <c r="D7" s="588"/>
      <c r="E7" s="588"/>
      <c r="F7" s="588"/>
      <c r="G7" s="588"/>
      <c r="H7" s="483" t="s">
        <v>510</v>
      </c>
      <c r="I7" s="483"/>
      <c r="J7" s="588"/>
      <c r="K7" s="588"/>
    </row>
    <row r="8" spans="1:11" ht="20.25" customHeight="1" x14ac:dyDescent="0.3">
      <c r="A8" s="483" t="s">
        <v>507</v>
      </c>
      <c r="B8" s="483"/>
      <c r="C8" s="588"/>
      <c r="D8" s="588"/>
      <c r="E8" s="588"/>
      <c r="F8" s="588"/>
      <c r="G8" s="588"/>
      <c r="H8" s="483" t="s">
        <v>508</v>
      </c>
      <c r="I8" s="483"/>
      <c r="J8" s="588"/>
      <c r="K8" s="588"/>
    </row>
    <row r="9" spans="1:11" ht="20.25" customHeight="1" x14ac:dyDescent="0.3">
      <c r="A9" s="483" t="s">
        <v>508</v>
      </c>
      <c r="B9" s="483"/>
      <c r="C9" s="588"/>
      <c r="D9" s="588"/>
      <c r="E9" s="588"/>
      <c r="F9" s="588"/>
      <c r="G9" s="588"/>
      <c r="H9" s="483" t="s">
        <v>511</v>
      </c>
      <c r="I9" s="483"/>
      <c r="J9" s="588"/>
      <c r="K9" s="588"/>
    </row>
    <row r="10" spans="1:11" ht="40.5" customHeight="1" x14ac:dyDescent="0.3">
      <c r="A10" s="483" t="s">
        <v>506</v>
      </c>
      <c r="B10" s="483"/>
      <c r="C10" s="588"/>
      <c r="D10" s="588"/>
      <c r="E10" s="588"/>
      <c r="F10" s="588"/>
      <c r="G10" s="588"/>
      <c r="H10" s="483" t="s">
        <v>524</v>
      </c>
      <c r="I10" s="483"/>
      <c r="J10" s="588"/>
      <c r="K10" s="588"/>
    </row>
    <row r="11" spans="1:11" ht="13.5" customHeight="1" x14ac:dyDescent="0.3"/>
    <row r="12" spans="1:11" s="123" customFormat="1" ht="28.5" customHeight="1" x14ac:dyDescent="0.3">
      <c r="A12" s="373" t="s">
        <v>497</v>
      </c>
      <c r="B12" s="589" t="s">
        <v>498</v>
      </c>
      <c r="C12" s="590"/>
      <c r="D12" s="591"/>
      <c r="E12" s="374" t="s">
        <v>519</v>
      </c>
      <c r="F12" s="374" t="s">
        <v>499</v>
      </c>
      <c r="G12" s="374" t="s">
        <v>500</v>
      </c>
      <c r="H12" s="374" t="s">
        <v>501</v>
      </c>
      <c r="I12" s="374" t="s">
        <v>502</v>
      </c>
      <c r="J12" s="374" t="s">
        <v>503</v>
      </c>
      <c r="K12" s="375" t="s">
        <v>504</v>
      </c>
    </row>
    <row r="13" spans="1:11" ht="21.75" customHeight="1" x14ac:dyDescent="0.3">
      <c r="A13" s="376"/>
      <c r="B13" s="592"/>
      <c r="C13" s="593"/>
      <c r="D13" s="594"/>
      <c r="E13" s="377"/>
      <c r="F13" s="377"/>
      <c r="G13" s="377"/>
      <c r="H13" s="377"/>
      <c r="I13" s="377"/>
      <c r="J13" s="381"/>
      <c r="K13" s="378"/>
    </row>
    <row r="14" spans="1:11" ht="21.75" customHeight="1" x14ac:dyDescent="0.3">
      <c r="A14" s="376"/>
      <c r="B14" s="592"/>
      <c r="C14" s="593"/>
      <c r="D14" s="594"/>
      <c r="E14" s="377"/>
      <c r="F14" s="377"/>
      <c r="G14" s="377"/>
      <c r="H14" s="377"/>
      <c r="I14" s="377"/>
      <c r="J14" s="381"/>
      <c r="K14" s="378"/>
    </row>
    <row r="15" spans="1:11" ht="21.75" customHeight="1" x14ac:dyDescent="0.3">
      <c r="A15" s="376"/>
      <c r="B15" s="592"/>
      <c r="C15" s="593"/>
      <c r="D15" s="594"/>
      <c r="E15" s="377"/>
      <c r="F15" s="377"/>
      <c r="G15" s="377"/>
      <c r="H15" s="377"/>
      <c r="I15" s="377"/>
      <c r="J15" s="381"/>
      <c r="K15" s="378"/>
    </row>
    <row r="16" spans="1:11" ht="21.75" customHeight="1" x14ac:dyDescent="0.3">
      <c r="A16" s="376"/>
      <c r="B16" s="592"/>
      <c r="C16" s="593"/>
      <c r="D16" s="594"/>
      <c r="E16" s="377"/>
      <c r="F16" s="377"/>
      <c r="G16" s="377"/>
      <c r="H16" s="377"/>
      <c r="I16" s="377"/>
      <c r="J16" s="381"/>
      <c r="K16" s="378"/>
    </row>
    <row r="17" spans="1:11" ht="21.75" customHeight="1" x14ac:dyDescent="0.3">
      <c r="A17" s="376"/>
      <c r="B17" s="592"/>
      <c r="C17" s="593"/>
      <c r="D17" s="594"/>
      <c r="E17" s="377"/>
      <c r="F17" s="377"/>
      <c r="G17" s="377"/>
      <c r="H17" s="377"/>
      <c r="I17" s="377"/>
      <c r="J17" s="381"/>
      <c r="K17" s="378"/>
    </row>
    <row r="18" spans="1:11" ht="21.75" customHeight="1" x14ac:dyDescent="0.3">
      <c r="A18" s="400" t="s">
        <v>616</v>
      </c>
      <c r="B18" s="596"/>
      <c r="C18" s="597"/>
      <c r="D18" s="598"/>
      <c r="E18" s="379"/>
      <c r="F18" s="379"/>
      <c r="G18" s="379"/>
      <c r="H18" s="379"/>
      <c r="I18" s="379"/>
      <c r="J18" s="382"/>
      <c r="K18" s="380"/>
    </row>
    <row r="20" spans="1:11" ht="15" x14ac:dyDescent="0.3">
      <c r="A20" s="368" t="s">
        <v>495</v>
      </c>
      <c r="I20" s="368" t="s">
        <v>513</v>
      </c>
    </row>
    <row r="21" spans="1:11" ht="20.25" customHeight="1" x14ac:dyDescent="0.3">
      <c r="A21" s="483" t="s">
        <v>505</v>
      </c>
      <c r="B21" s="483"/>
      <c r="C21" s="483"/>
      <c r="D21" s="483"/>
      <c r="E21" s="483"/>
      <c r="F21" s="483"/>
      <c r="G21" s="483"/>
      <c r="I21" s="483" t="s">
        <v>520</v>
      </c>
      <c r="J21" s="483"/>
      <c r="K21" s="159"/>
    </row>
    <row r="22" spans="1:11" ht="20.25" customHeight="1" x14ac:dyDescent="0.3">
      <c r="A22" s="483" t="s">
        <v>507</v>
      </c>
      <c r="B22" s="483"/>
      <c r="C22" s="483"/>
      <c r="D22" s="483"/>
      <c r="E22" s="483"/>
      <c r="F22" s="483"/>
      <c r="G22" s="483"/>
      <c r="I22" s="483" t="s">
        <v>515</v>
      </c>
      <c r="J22" s="483"/>
      <c r="K22" s="159"/>
    </row>
    <row r="23" spans="1:11" ht="20.25" customHeight="1" x14ac:dyDescent="0.3">
      <c r="A23" s="483" t="s">
        <v>508</v>
      </c>
      <c r="B23" s="483"/>
      <c r="C23" s="483"/>
      <c r="D23" s="483"/>
      <c r="E23" s="483"/>
      <c r="F23" s="483"/>
      <c r="G23" s="483"/>
      <c r="I23" s="483" t="s">
        <v>514</v>
      </c>
      <c r="J23" s="483"/>
      <c r="K23" s="159"/>
    </row>
    <row r="24" spans="1:11" ht="34.5" customHeight="1" x14ac:dyDescent="0.3">
      <c r="A24" s="483" t="s">
        <v>506</v>
      </c>
      <c r="B24" s="483"/>
      <c r="C24" s="483"/>
      <c r="D24" s="483"/>
      <c r="E24" s="483"/>
      <c r="F24" s="483"/>
      <c r="G24" s="483"/>
      <c r="I24" s="483" t="s">
        <v>516</v>
      </c>
      <c r="J24" s="483"/>
      <c r="K24" s="159"/>
    </row>
    <row r="26" spans="1:11" ht="15" x14ac:dyDescent="0.3">
      <c r="A26" s="368" t="s">
        <v>521</v>
      </c>
      <c r="I26" s="368" t="s">
        <v>523</v>
      </c>
    </row>
    <row r="27" spans="1:11" x14ac:dyDescent="0.3">
      <c r="A27" s="123" t="s">
        <v>522</v>
      </c>
      <c r="I27" s="123" t="s">
        <v>522</v>
      </c>
    </row>
  </sheetData>
  <mergeCells count="38">
    <mergeCell ref="B16:D16"/>
    <mergeCell ref="B17:D17"/>
    <mergeCell ref="B18:D18"/>
    <mergeCell ref="B4:C4"/>
    <mergeCell ref="B13:D13"/>
    <mergeCell ref="B14:D14"/>
    <mergeCell ref="I24:J24"/>
    <mergeCell ref="B3:C3"/>
    <mergeCell ref="H7:I7"/>
    <mergeCell ref="H8:I8"/>
    <mergeCell ref="H9:I9"/>
    <mergeCell ref="H10:I10"/>
    <mergeCell ref="J7:K7"/>
    <mergeCell ref="C23:G23"/>
    <mergeCell ref="A24:B24"/>
    <mergeCell ref="C24:G24"/>
    <mergeCell ref="I21:J21"/>
    <mergeCell ref="I22:J22"/>
    <mergeCell ref="I23:J23"/>
    <mergeCell ref="C21:G21"/>
    <mergeCell ref="A22:B22"/>
    <mergeCell ref="C22:G22"/>
    <mergeCell ref="A21:B21"/>
    <mergeCell ref="A23:B23"/>
    <mergeCell ref="A1:K1"/>
    <mergeCell ref="A8:B8"/>
    <mergeCell ref="A10:B10"/>
    <mergeCell ref="J8:K8"/>
    <mergeCell ref="J9:K9"/>
    <mergeCell ref="J10:K10"/>
    <mergeCell ref="B12:D12"/>
    <mergeCell ref="C7:G7"/>
    <mergeCell ref="C8:G8"/>
    <mergeCell ref="C9:G9"/>
    <mergeCell ref="C10:G10"/>
    <mergeCell ref="A7:B7"/>
    <mergeCell ref="A9:B9"/>
    <mergeCell ref="B15:D1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pane="bottomLeft" activeCell="D18" sqref="D18"/>
    </sheetView>
  </sheetViews>
  <sheetFormatPr defaultColWidth="20.25" defaultRowHeight="14.25" x14ac:dyDescent="0.2"/>
  <cols>
    <col min="1" max="1" width="20.25" style="370"/>
    <col min="2" max="2" width="20.25" style="367"/>
    <col min="3" max="3" width="14.75" style="367" customWidth="1"/>
    <col min="4" max="4" width="20.25" style="367"/>
    <col min="5" max="5" width="16.625" style="367" customWidth="1"/>
    <col min="6" max="16384" width="20.25" style="367"/>
  </cols>
  <sheetData>
    <row r="1" spans="1:5" s="369" customFormat="1" x14ac:dyDescent="0.2">
      <c r="A1" s="371" t="s">
        <v>517</v>
      </c>
      <c r="B1" s="372" t="s">
        <v>515</v>
      </c>
      <c r="C1" s="372" t="s">
        <v>514</v>
      </c>
      <c r="D1" s="372" t="s">
        <v>518</v>
      </c>
      <c r="E1" s="372" t="s">
        <v>645</v>
      </c>
    </row>
    <row r="2" spans="1:5" x14ac:dyDescent="0.2">
      <c r="A2" s="370" t="str">
        <f>B2&amp;C2</f>
        <v>77-234-1234driver 1</v>
      </c>
      <c r="B2" s="367" t="s">
        <v>574</v>
      </c>
      <c r="C2" s="367" t="s">
        <v>575</v>
      </c>
      <c r="D2" s="367" t="s">
        <v>576</v>
      </c>
      <c r="E2" s="367" t="s">
        <v>646</v>
      </c>
    </row>
    <row r="3" spans="1:5" x14ac:dyDescent="0.2">
      <c r="A3" s="370" t="str">
        <f t="shared" ref="A3:A14" si="0">B3&amp;C3</f>
        <v>77-234-1235driver 2</v>
      </c>
      <c r="B3" s="367" t="s">
        <v>579</v>
      </c>
      <c r="C3" s="367" t="s">
        <v>580</v>
      </c>
      <c r="D3" s="367" t="s">
        <v>581</v>
      </c>
      <c r="E3" s="367" t="s">
        <v>647</v>
      </c>
    </row>
    <row r="4" spans="1:5" x14ac:dyDescent="0.2">
      <c r="A4" s="370" t="str">
        <f t="shared" si="0"/>
        <v>77-234-1236driver 3</v>
      </c>
      <c r="B4" s="367" t="s">
        <v>582</v>
      </c>
      <c r="C4" s="367" t="s">
        <v>583</v>
      </c>
      <c r="D4" s="367" t="s">
        <v>584</v>
      </c>
      <c r="E4" s="367" t="s">
        <v>646</v>
      </c>
    </row>
    <row r="5" spans="1:5" x14ac:dyDescent="0.2">
      <c r="A5" s="370" t="str">
        <f t="shared" si="0"/>
        <v>77-234-1237driver 4</v>
      </c>
      <c r="B5" s="367" t="s">
        <v>585</v>
      </c>
      <c r="C5" s="367" t="s">
        <v>586</v>
      </c>
      <c r="D5" s="367" t="s">
        <v>587</v>
      </c>
      <c r="E5" s="367" t="s">
        <v>646</v>
      </c>
    </row>
    <row r="6" spans="1:5" x14ac:dyDescent="0.2">
      <c r="A6" s="370" t="str">
        <f t="shared" si="0"/>
        <v>77-234-1238driver 5</v>
      </c>
      <c r="B6" s="367" t="s">
        <v>648</v>
      </c>
      <c r="C6" s="367" t="s">
        <v>649</v>
      </c>
      <c r="D6" s="367" t="s">
        <v>650</v>
      </c>
      <c r="E6" s="367" t="s">
        <v>647</v>
      </c>
    </row>
    <row r="7" spans="1:5" x14ac:dyDescent="0.2">
      <c r="A7" s="370" t="str">
        <f t="shared" si="0"/>
        <v>77-234-1239driver 6</v>
      </c>
      <c r="B7" s="367" t="s">
        <v>651</v>
      </c>
      <c r="C7" s="367" t="s">
        <v>652</v>
      </c>
      <c r="D7" s="367" t="s">
        <v>653</v>
      </c>
      <c r="E7" s="367" t="s">
        <v>647</v>
      </c>
    </row>
    <row r="8" spans="1:5" x14ac:dyDescent="0.2">
      <c r="A8" s="370" t="str">
        <f t="shared" si="0"/>
        <v>77-234-1240driver 7</v>
      </c>
      <c r="B8" s="367" t="s">
        <v>654</v>
      </c>
      <c r="C8" s="367" t="s">
        <v>655</v>
      </c>
      <c r="D8" s="367" t="s">
        <v>656</v>
      </c>
      <c r="E8" s="367" t="s">
        <v>657</v>
      </c>
    </row>
    <row r="9" spans="1:5" x14ac:dyDescent="0.2">
      <c r="A9" s="370" t="str">
        <f t="shared" si="0"/>
        <v>77-234-1241driver 8</v>
      </c>
      <c r="B9" s="367" t="s">
        <v>658</v>
      </c>
      <c r="C9" s="367" t="s">
        <v>659</v>
      </c>
      <c r="D9" s="367" t="s">
        <v>660</v>
      </c>
      <c r="E9" s="367" t="s">
        <v>657</v>
      </c>
    </row>
    <row r="10" spans="1:5" x14ac:dyDescent="0.2">
      <c r="A10" s="370" t="str">
        <f t="shared" si="0"/>
        <v>77-234-1242driver 9</v>
      </c>
      <c r="B10" s="367" t="s">
        <v>661</v>
      </c>
      <c r="C10" s="367" t="s">
        <v>662</v>
      </c>
      <c r="D10" s="367" t="s">
        <v>663</v>
      </c>
      <c r="E10" s="367" t="s">
        <v>647</v>
      </c>
    </row>
    <row r="11" spans="1:5" x14ac:dyDescent="0.2">
      <c r="A11" s="370" t="str">
        <f t="shared" si="0"/>
        <v>77-234-1243driver 10</v>
      </c>
      <c r="B11" s="367" t="s">
        <v>664</v>
      </c>
      <c r="C11" s="367" t="s">
        <v>665</v>
      </c>
      <c r="D11" s="367" t="s">
        <v>666</v>
      </c>
      <c r="E11" s="367" t="s">
        <v>647</v>
      </c>
    </row>
    <row r="12" spans="1:5" x14ac:dyDescent="0.2">
      <c r="A12" s="370" t="str">
        <f t="shared" si="0"/>
        <v>77-234-1244driver 11</v>
      </c>
      <c r="B12" s="367" t="s">
        <v>667</v>
      </c>
      <c r="C12" s="367" t="s">
        <v>668</v>
      </c>
      <c r="D12" s="367" t="s">
        <v>669</v>
      </c>
      <c r="E12" s="367" t="s">
        <v>657</v>
      </c>
    </row>
    <row r="13" spans="1:5" x14ac:dyDescent="0.2">
      <c r="A13" s="370" t="str">
        <f t="shared" si="0"/>
        <v>77-234-1245driver 12</v>
      </c>
      <c r="B13" s="367" t="s">
        <v>670</v>
      </c>
      <c r="C13" s="367" t="s">
        <v>671</v>
      </c>
      <c r="D13" s="367" t="s">
        <v>672</v>
      </c>
      <c r="E13" s="367" t="s">
        <v>657</v>
      </c>
    </row>
    <row r="14" spans="1:5" x14ac:dyDescent="0.2">
      <c r="A14" s="370" t="str">
        <f t="shared" si="0"/>
        <v>77-234-1246driver 13</v>
      </c>
      <c r="B14" s="367" t="s">
        <v>673</v>
      </c>
      <c r="C14" s="367" t="s">
        <v>674</v>
      </c>
      <c r="D14" s="367" t="s">
        <v>675</v>
      </c>
      <c r="E14" s="367" t="s">
        <v>647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[LoadingOrder.xlsx]CarSpec!#REF!</xm:f>
          </x14:formula1>
          <xm:sqref>E2:E14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ySplit="1" topLeftCell="A2" activePane="bottomLeft" state="frozen"/>
      <selection pane="bottomLeft" activeCell="H11" sqref="H11"/>
    </sheetView>
  </sheetViews>
  <sheetFormatPr defaultColWidth="20.25" defaultRowHeight="14.25" x14ac:dyDescent="0.2"/>
  <cols>
    <col min="1" max="1" width="20.25" style="370"/>
    <col min="2" max="2" width="20.25" style="367"/>
    <col min="3" max="5" width="20.25" style="386"/>
    <col min="6" max="16384" width="20.25" style="367"/>
  </cols>
  <sheetData>
    <row r="1" spans="1:8" s="393" customFormat="1" ht="15" x14ac:dyDescent="0.25">
      <c r="A1" s="392" t="s">
        <v>517</v>
      </c>
      <c r="B1" s="393" t="s">
        <v>598</v>
      </c>
      <c r="C1" s="394" t="s">
        <v>577</v>
      </c>
      <c r="D1" s="394" t="s">
        <v>578</v>
      </c>
      <c r="E1" s="394" t="s">
        <v>599</v>
      </c>
      <c r="F1" s="393" t="s">
        <v>600</v>
      </c>
      <c r="G1" s="393" t="s">
        <v>601</v>
      </c>
    </row>
    <row r="2" spans="1:8" x14ac:dyDescent="0.2">
      <c r="A2" s="370" t="s">
        <v>610</v>
      </c>
      <c r="B2" s="367">
        <f>25000*1.1</f>
        <v>27500.000000000004</v>
      </c>
      <c r="C2" s="405">
        <v>2440</v>
      </c>
      <c r="D2" s="386">
        <v>12000</v>
      </c>
      <c r="E2" s="397">
        <v>1400</v>
      </c>
      <c r="F2" s="398">
        <v>2700</v>
      </c>
      <c r="H2" s="405">
        <v>2400</v>
      </c>
    </row>
    <row r="3" spans="1:8" x14ac:dyDescent="0.2">
      <c r="A3" s="370" t="s">
        <v>609</v>
      </c>
      <c r="B3" s="367">
        <f>25000*1.1</f>
        <v>27500.000000000004</v>
      </c>
      <c r="C3" s="405">
        <v>2400</v>
      </c>
      <c r="D3" s="386">
        <v>10100</v>
      </c>
      <c r="E3" s="397">
        <v>1400</v>
      </c>
      <c r="F3" s="398">
        <v>2500</v>
      </c>
      <c r="H3" s="405">
        <v>2350</v>
      </c>
    </row>
    <row r="4" spans="1:8" x14ac:dyDescent="0.2">
      <c r="A4" s="370" t="s">
        <v>608</v>
      </c>
      <c r="B4" s="367">
        <f>18000*1.1</f>
        <v>19800</v>
      </c>
      <c r="C4" s="405">
        <v>2400</v>
      </c>
      <c r="D4" s="386">
        <v>10100</v>
      </c>
      <c r="E4" s="397">
        <v>1400</v>
      </c>
      <c r="F4" s="398">
        <v>2500</v>
      </c>
      <c r="H4" s="405">
        <v>2350</v>
      </c>
    </row>
    <row r="5" spans="1:8" x14ac:dyDescent="0.2">
      <c r="A5" s="370" t="s">
        <v>607</v>
      </c>
      <c r="B5" s="367">
        <f>11000*1.1</f>
        <v>12100.000000000002</v>
      </c>
      <c r="C5" s="405">
        <v>2400</v>
      </c>
      <c r="D5" s="397">
        <v>9100</v>
      </c>
      <c r="E5" s="397">
        <v>1400</v>
      </c>
      <c r="F5" s="398">
        <v>2500</v>
      </c>
      <c r="H5" s="405">
        <v>2350</v>
      </c>
    </row>
    <row r="6" spans="1:8" x14ac:dyDescent="0.2">
      <c r="A6" s="370" t="s">
        <v>606</v>
      </c>
      <c r="B6" s="367">
        <f>5000*1.1</f>
        <v>5500</v>
      </c>
      <c r="C6" s="397">
        <v>2280</v>
      </c>
      <c r="D6" s="397">
        <v>6200</v>
      </c>
      <c r="E6" s="397">
        <v>1200</v>
      </c>
      <c r="F6" s="397">
        <v>2400</v>
      </c>
    </row>
    <row r="7" spans="1:8" x14ac:dyDescent="0.2">
      <c r="A7" s="370" t="s">
        <v>605</v>
      </c>
      <c r="B7" s="367">
        <f>5000*1.1</f>
        <v>5500</v>
      </c>
      <c r="C7" s="397">
        <v>2280</v>
      </c>
      <c r="D7" s="397">
        <v>6200</v>
      </c>
      <c r="E7" s="397">
        <v>1200</v>
      </c>
      <c r="F7" s="398">
        <v>2400</v>
      </c>
    </row>
    <row r="8" spans="1:8" x14ac:dyDescent="0.2">
      <c r="A8" s="370" t="s">
        <v>604</v>
      </c>
      <c r="B8" s="367">
        <f>3500*1.1</f>
        <v>3850.0000000000005</v>
      </c>
      <c r="C8" s="397">
        <v>2000</v>
      </c>
      <c r="D8" s="397">
        <v>4600</v>
      </c>
      <c r="E8" s="397">
        <v>1060</v>
      </c>
      <c r="F8" s="398">
        <v>2200</v>
      </c>
    </row>
    <row r="9" spans="1:8" x14ac:dyDescent="0.2">
      <c r="A9" s="370" t="s">
        <v>603</v>
      </c>
      <c r="B9" s="367">
        <f>2500*1.1</f>
        <v>2750</v>
      </c>
      <c r="C9" s="397">
        <v>1800</v>
      </c>
      <c r="D9" s="397">
        <v>4200</v>
      </c>
      <c r="E9" s="397">
        <v>1000</v>
      </c>
      <c r="F9" s="398">
        <v>2200</v>
      </c>
    </row>
    <row r="10" spans="1:8" x14ac:dyDescent="0.2">
      <c r="A10" s="370" t="s">
        <v>602</v>
      </c>
      <c r="B10" s="367">
        <f>1400*1.1</f>
        <v>1540.0000000000002</v>
      </c>
      <c r="C10" s="399">
        <v>1700</v>
      </c>
      <c r="D10" s="399">
        <v>3110</v>
      </c>
      <c r="E10" s="386">
        <v>900</v>
      </c>
      <c r="F10" s="398">
        <v>1800</v>
      </c>
      <c r="H10" s="395"/>
    </row>
    <row r="11" spans="1:8" x14ac:dyDescent="0.2">
      <c r="A11" s="370" t="s">
        <v>597</v>
      </c>
      <c r="B11" s="367">
        <v>1100</v>
      </c>
      <c r="C11" s="399">
        <v>1600</v>
      </c>
      <c r="D11" s="399">
        <v>2865</v>
      </c>
      <c r="E11" s="386">
        <v>800</v>
      </c>
      <c r="F11" s="398">
        <v>1700</v>
      </c>
      <c r="H11" s="395"/>
    </row>
    <row r="12" spans="1:8" x14ac:dyDescent="0.2">
      <c r="A12" s="395"/>
      <c r="B12" s="395"/>
      <c r="C12" s="396"/>
      <c r="D12" s="396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I11" sqref="I11"/>
    </sheetView>
  </sheetViews>
  <sheetFormatPr defaultRowHeight="16.5" x14ac:dyDescent="0.3"/>
  <cols>
    <col min="1" max="1" width="9" style="401"/>
    <col min="2" max="2" width="34" style="402" customWidth="1"/>
    <col min="3" max="4" width="9.125" style="401" bestFit="1" customWidth="1"/>
    <col min="5" max="6" width="9" style="401"/>
    <col min="7" max="8" width="9.125" style="401" bestFit="1" customWidth="1"/>
    <col min="9" max="10" width="9" style="401"/>
    <col min="11" max="12" width="9.125" style="401" bestFit="1" customWidth="1"/>
    <col min="13" max="14" width="9" style="401"/>
    <col min="15" max="16" width="9.125" style="401" bestFit="1" customWidth="1"/>
    <col min="17" max="18" width="9" style="401"/>
    <col min="19" max="19" width="9.125" style="401" bestFit="1" customWidth="1"/>
    <col min="20" max="20" width="9.375" style="401" bestFit="1" customWidth="1"/>
    <col min="21" max="22" width="9" style="401"/>
    <col min="23" max="23" width="9.125" style="401" bestFit="1" customWidth="1"/>
    <col min="24" max="24" width="9.375" style="401" bestFit="1" customWidth="1"/>
    <col min="25" max="26" width="9" style="401"/>
    <col min="27" max="27" width="9.125" style="401" bestFit="1" customWidth="1"/>
    <col min="28" max="28" width="9.375" style="401" bestFit="1" customWidth="1"/>
    <col min="29" max="30" width="9" style="401"/>
    <col min="31" max="31" width="9.125" style="401" bestFit="1" customWidth="1"/>
    <col min="32" max="32" width="9.375" style="401" bestFit="1" customWidth="1"/>
    <col min="33" max="34" width="9" style="401"/>
    <col min="35" max="35" width="9.125" style="401" bestFit="1" customWidth="1"/>
    <col min="36" max="36" width="9.375" style="401" bestFit="1" customWidth="1"/>
    <col min="37" max="38" width="9" style="401"/>
    <col min="39" max="39" width="9.125" style="401" bestFit="1" customWidth="1"/>
    <col min="40" max="40" width="9.375" style="401" bestFit="1" customWidth="1"/>
    <col min="41" max="16384" width="9" style="401"/>
  </cols>
  <sheetData>
    <row r="3" spans="2:2" s="403" customFormat="1" ht="17.25" x14ac:dyDescent="0.3">
      <c r="B3" s="40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"/>
  <sheetViews>
    <sheetView topLeftCell="B1" workbookViewId="0">
      <selection activeCell="B1" sqref="B1:AA1"/>
    </sheetView>
  </sheetViews>
  <sheetFormatPr defaultRowHeight="16.5" x14ac:dyDescent="0.3"/>
  <sheetData>
    <row r="1" spans="2:27" x14ac:dyDescent="0.3">
      <c r="B1" s="406" t="s">
        <v>619</v>
      </c>
      <c r="C1" s="406" t="s">
        <v>620</v>
      </c>
      <c r="D1" s="406" t="s">
        <v>621</v>
      </c>
      <c r="E1" s="406" t="s">
        <v>622</v>
      </c>
      <c r="F1" s="406" t="s">
        <v>623</v>
      </c>
      <c r="G1" s="406" t="s">
        <v>624</v>
      </c>
      <c r="H1" s="406" t="s">
        <v>625</v>
      </c>
      <c r="I1" s="406" t="s">
        <v>626</v>
      </c>
      <c r="J1" s="407" t="s">
        <v>627</v>
      </c>
      <c r="K1" s="406" t="s">
        <v>628</v>
      </c>
      <c r="L1" s="406" t="s">
        <v>629</v>
      </c>
      <c r="M1" s="406" t="s">
        <v>630</v>
      </c>
      <c r="N1" s="406" t="s">
        <v>631</v>
      </c>
      <c r="O1" s="406" t="s">
        <v>632</v>
      </c>
      <c r="P1" s="406" t="s">
        <v>633</v>
      </c>
      <c r="Q1" s="406" t="s">
        <v>634</v>
      </c>
      <c r="R1" s="406" t="s">
        <v>635</v>
      </c>
      <c r="S1" s="406" t="s">
        <v>636</v>
      </c>
      <c r="T1" s="406" t="s">
        <v>637</v>
      </c>
      <c r="U1" s="406" t="s">
        <v>638</v>
      </c>
      <c r="V1" s="406" t="s">
        <v>639</v>
      </c>
      <c r="W1" s="406" t="s">
        <v>640</v>
      </c>
      <c r="X1" s="406" t="s">
        <v>641</v>
      </c>
      <c r="Y1" s="408" t="s">
        <v>642</v>
      </c>
      <c r="Z1" s="409" t="s">
        <v>643</v>
      </c>
      <c r="AA1" s="409" t="s">
        <v>644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G1" workbookViewId="0">
      <selection activeCell="Y9" sqref="Y9"/>
    </sheetView>
  </sheetViews>
  <sheetFormatPr defaultRowHeight="16.5" x14ac:dyDescent="0.3"/>
  <cols>
    <col min="1" max="1" width="9" style="12"/>
    <col min="2" max="3" width="9" style="13"/>
    <col min="4" max="4" width="9.875" style="13" customWidth="1"/>
    <col min="5" max="10" width="9" style="13"/>
    <col min="11" max="11" width="11.625" style="14" customWidth="1"/>
    <col min="12" max="12" width="13.5" style="14" customWidth="1"/>
    <col min="13" max="15" width="9" style="14"/>
    <col min="16" max="16" width="10.875" style="13" customWidth="1"/>
    <col min="17" max="17" width="14.625" style="14" bestFit="1" customWidth="1"/>
    <col min="18" max="18" width="14.125" style="14" customWidth="1"/>
    <col min="19" max="19" width="9" style="14"/>
    <col min="20" max="20" width="14.875" style="14" customWidth="1"/>
    <col min="21" max="21" width="11.25" style="14" customWidth="1"/>
    <col min="22" max="22" width="9" style="14"/>
    <col min="23" max="25" width="14.125" style="14" customWidth="1"/>
    <col min="26" max="16384" width="9" style="14"/>
  </cols>
  <sheetData>
    <row r="1" spans="1:25" s="45" customFormat="1" x14ac:dyDescent="0.3">
      <c r="A1" s="43" t="s">
        <v>41</v>
      </c>
      <c r="B1" s="44" t="s">
        <v>42</v>
      </c>
      <c r="C1" s="44" t="s">
        <v>370</v>
      </c>
      <c r="D1" s="44" t="s">
        <v>43</v>
      </c>
      <c r="E1" s="44" t="s">
        <v>44</v>
      </c>
      <c r="F1" s="44" t="s">
        <v>45</v>
      </c>
      <c r="G1" s="44" t="s">
        <v>46</v>
      </c>
      <c r="H1" s="44" t="s">
        <v>47</v>
      </c>
      <c r="I1" s="44" t="s">
        <v>48</v>
      </c>
      <c r="J1" s="44" t="s">
        <v>49</v>
      </c>
      <c r="K1" s="44" t="s">
        <v>233</v>
      </c>
      <c r="L1" s="44" t="s">
        <v>259</v>
      </c>
      <c r="M1" s="44" t="s">
        <v>389</v>
      </c>
      <c r="N1" s="44" t="s">
        <v>396</v>
      </c>
      <c r="O1" s="44"/>
      <c r="P1" s="44" t="s">
        <v>475</v>
      </c>
      <c r="Q1" s="44" t="s">
        <v>476</v>
      </c>
      <c r="R1" s="44" t="s">
        <v>477</v>
      </c>
      <c r="T1" s="453" t="s">
        <v>588</v>
      </c>
      <c r="U1" s="454"/>
      <c r="W1" s="453" t="s">
        <v>596</v>
      </c>
      <c r="X1" s="455"/>
      <c r="Y1" s="454"/>
    </row>
    <row r="2" spans="1:25" x14ac:dyDescent="0.3">
      <c r="A2" s="59" t="s">
        <v>28</v>
      </c>
      <c r="B2" s="60" t="s">
        <v>33</v>
      </c>
      <c r="C2" s="60" t="s">
        <v>36</v>
      </c>
      <c r="D2" s="60" t="s">
        <v>14</v>
      </c>
      <c r="E2" s="60">
        <v>9.5</v>
      </c>
      <c r="F2" s="60">
        <v>1220</v>
      </c>
      <c r="G2" s="60">
        <v>2440</v>
      </c>
      <c r="H2" s="60" t="s">
        <v>50</v>
      </c>
      <c r="I2" s="60">
        <v>1</v>
      </c>
      <c r="J2" s="60" t="s">
        <v>25</v>
      </c>
      <c r="K2" s="14" t="s">
        <v>234</v>
      </c>
      <c r="L2" s="14" t="s">
        <v>234</v>
      </c>
      <c r="M2" s="14" t="s">
        <v>390</v>
      </c>
      <c r="N2" s="14" t="s">
        <v>397</v>
      </c>
      <c r="P2" s="13" t="s">
        <v>611</v>
      </c>
      <c r="Q2" s="14" t="s">
        <v>478</v>
      </c>
      <c r="R2" s="14" t="s">
        <v>479</v>
      </c>
      <c r="T2" s="44" t="s">
        <v>535</v>
      </c>
      <c r="U2" s="44" t="s">
        <v>86</v>
      </c>
      <c r="W2" s="44" t="s">
        <v>538</v>
      </c>
      <c r="X2" s="44" t="s">
        <v>617</v>
      </c>
      <c r="Y2" s="44" t="s">
        <v>618</v>
      </c>
    </row>
    <row r="3" spans="1:25" x14ac:dyDescent="0.3">
      <c r="A3" s="59" t="s">
        <v>29</v>
      </c>
      <c r="B3" s="60" t="s">
        <v>34</v>
      </c>
      <c r="C3" s="60" t="s">
        <v>37</v>
      </c>
      <c r="D3" s="60" t="s">
        <v>15</v>
      </c>
      <c r="E3" s="60">
        <v>12.5</v>
      </c>
      <c r="F3" s="60">
        <v>900</v>
      </c>
      <c r="G3" s="60">
        <v>1800</v>
      </c>
      <c r="H3" s="60" t="s">
        <v>51</v>
      </c>
      <c r="I3" s="60">
        <v>2</v>
      </c>
      <c r="J3" s="60" t="s">
        <v>26</v>
      </c>
      <c r="K3" s="14" t="s">
        <v>235</v>
      </c>
      <c r="L3" s="14" t="s">
        <v>235</v>
      </c>
      <c r="M3" s="14" t="s">
        <v>391</v>
      </c>
      <c r="N3" s="14" t="s">
        <v>398</v>
      </c>
      <c r="P3" s="13" t="s">
        <v>612</v>
      </c>
      <c r="Q3" s="14" t="s">
        <v>478</v>
      </c>
      <c r="R3" s="14" t="s">
        <v>481</v>
      </c>
      <c r="T3" s="14" t="s">
        <v>589</v>
      </c>
      <c r="U3" s="390">
        <v>0.6</v>
      </c>
      <c r="W3" s="14">
        <v>9.5</v>
      </c>
      <c r="X3" s="390">
        <v>120</v>
      </c>
      <c r="Y3" s="14">
        <f>W3*X3</f>
        <v>1140</v>
      </c>
    </row>
    <row r="4" spans="1:25" x14ac:dyDescent="0.3">
      <c r="A4" s="59" t="s">
        <v>30</v>
      </c>
      <c r="B4" s="60" t="s">
        <v>35</v>
      </c>
      <c r="C4" s="60" t="s">
        <v>38</v>
      </c>
      <c r="D4" s="60" t="s">
        <v>16</v>
      </c>
      <c r="E4" s="60">
        <v>15</v>
      </c>
      <c r="F4" s="60">
        <v>1200</v>
      </c>
      <c r="G4" s="60">
        <v>2400</v>
      </c>
      <c r="H4" s="60"/>
      <c r="I4" s="60">
        <v>3</v>
      </c>
      <c r="J4" s="60" t="s">
        <v>376</v>
      </c>
      <c r="K4" s="14" t="s">
        <v>236</v>
      </c>
      <c r="L4" s="14" t="s">
        <v>236</v>
      </c>
      <c r="M4" s="14" t="s">
        <v>392</v>
      </c>
      <c r="N4" s="14" t="s">
        <v>399</v>
      </c>
      <c r="P4" s="13" t="s">
        <v>482</v>
      </c>
      <c r="Q4" s="14" t="s">
        <v>562</v>
      </c>
      <c r="R4" s="14" t="s">
        <v>479</v>
      </c>
      <c r="T4" s="14" t="s">
        <v>590</v>
      </c>
      <c r="U4" s="390">
        <v>0.6</v>
      </c>
      <c r="W4" s="14">
        <v>9</v>
      </c>
      <c r="X4" s="390">
        <v>130</v>
      </c>
      <c r="Y4" s="14">
        <f t="shared" ref="Y4:Y8" si="0">W4*X4</f>
        <v>1170</v>
      </c>
    </row>
    <row r="5" spans="1:25" x14ac:dyDescent="0.3">
      <c r="A5" s="59" t="s">
        <v>31</v>
      </c>
      <c r="B5" s="60"/>
      <c r="C5" s="60" t="s">
        <v>39</v>
      </c>
      <c r="D5" s="60" t="s">
        <v>17</v>
      </c>
      <c r="E5" s="60">
        <v>19</v>
      </c>
      <c r="F5" s="60">
        <v>600</v>
      </c>
      <c r="G5" s="60">
        <v>2450</v>
      </c>
      <c r="H5" s="60"/>
      <c r="I5" s="60"/>
      <c r="J5" s="60"/>
      <c r="K5" s="14" t="s">
        <v>237</v>
      </c>
      <c r="L5" s="14" t="s">
        <v>238</v>
      </c>
      <c r="M5" s="14" t="s">
        <v>393</v>
      </c>
      <c r="N5" s="14" t="s">
        <v>400</v>
      </c>
      <c r="P5" s="13" t="s">
        <v>483</v>
      </c>
      <c r="Q5" s="14" t="s">
        <v>562</v>
      </c>
      <c r="R5" s="14" t="s">
        <v>481</v>
      </c>
      <c r="T5" s="14" t="s">
        <v>591</v>
      </c>
      <c r="U5" s="390">
        <v>0.85</v>
      </c>
      <c r="W5" s="14">
        <v>8</v>
      </c>
      <c r="X5" s="390">
        <v>140</v>
      </c>
      <c r="Y5" s="14">
        <f t="shared" si="0"/>
        <v>1120</v>
      </c>
    </row>
    <row r="6" spans="1:25" x14ac:dyDescent="0.3">
      <c r="A6" s="59" t="s">
        <v>32</v>
      </c>
      <c r="B6" s="60"/>
      <c r="C6" s="60" t="s">
        <v>40</v>
      </c>
      <c r="D6" s="60" t="s">
        <v>18</v>
      </c>
      <c r="E6" s="60">
        <v>25</v>
      </c>
      <c r="F6" s="60">
        <v>860</v>
      </c>
      <c r="G6" s="60">
        <v>2500</v>
      </c>
      <c r="H6" s="60"/>
      <c r="I6" s="60"/>
      <c r="J6" s="60"/>
      <c r="K6" s="14" t="s">
        <v>238</v>
      </c>
      <c r="L6" s="14" t="s">
        <v>239</v>
      </c>
      <c r="M6" s="14" t="s">
        <v>394</v>
      </c>
      <c r="N6" s="14" t="s">
        <v>401</v>
      </c>
      <c r="P6" s="13" t="s">
        <v>484</v>
      </c>
      <c r="Q6" s="14" t="s">
        <v>490</v>
      </c>
      <c r="R6" s="14" t="s">
        <v>479</v>
      </c>
      <c r="T6" s="14" t="s">
        <v>592</v>
      </c>
      <c r="U6" s="390">
        <v>0.85</v>
      </c>
      <c r="W6" s="14">
        <v>12.5</v>
      </c>
      <c r="X6" s="390">
        <v>90</v>
      </c>
      <c r="Y6" s="14">
        <f t="shared" si="0"/>
        <v>1125</v>
      </c>
    </row>
    <row r="7" spans="1:25" x14ac:dyDescent="0.3">
      <c r="A7" s="59"/>
      <c r="B7" s="60"/>
      <c r="C7" s="60"/>
      <c r="D7" s="60" t="s">
        <v>19</v>
      </c>
      <c r="E7" s="60">
        <v>9</v>
      </c>
      <c r="F7" s="60">
        <v>870</v>
      </c>
      <c r="G7" s="60">
        <v>2550</v>
      </c>
      <c r="H7" s="60"/>
      <c r="I7" s="60"/>
      <c r="J7" s="60"/>
      <c r="K7" s="14" t="s">
        <v>239</v>
      </c>
      <c r="L7" s="14" t="s">
        <v>240</v>
      </c>
      <c r="M7" s="14" t="s">
        <v>395</v>
      </c>
      <c r="N7" s="14" t="s">
        <v>402</v>
      </c>
      <c r="P7" s="13" t="s">
        <v>485</v>
      </c>
      <c r="Q7" s="14" t="s">
        <v>490</v>
      </c>
      <c r="R7" s="14" t="s">
        <v>481</v>
      </c>
      <c r="T7" s="14" t="s">
        <v>593</v>
      </c>
      <c r="U7" s="390">
        <v>0.6</v>
      </c>
      <c r="W7" s="14">
        <v>15</v>
      </c>
      <c r="X7" s="390">
        <v>70</v>
      </c>
      <c r="Y7" s="14">
        <f t="shared" si="0"/>
        <v>1050</v>
      </c>
    </row>
    <row r="8" spans="1:25" x14ac:dyDescent="0.3">
      <c r="A8" s="59"/>
      <c r="B8" s="60"/>
      <c r="C8" s="60"/>
      <c r="D8" s="60" t="s">
        <v>20</v>
      </c>
      <c r="E8" s="60">
        <v>8</v>
      </c>
      <c r="F8" s="60">
        <v>880</v>
      </c>
      <c r="G8" s="60">
        <v>2600</v>
      </c>
      <c r="H8" s="60"/>
      <c r="I8" s="60"/>
      <c r="J8" s="60"/>
      <c r="K8" s="14" t="s">
        <v>240</v>
      </c>
      <c r="L8" s="14" t="s">
        <v>241</v>
      </c>
      <c r="N8" s="14" t="s">
        <v>403</v>
      </c>
      <c r="P8" s="13" t="s">
        <v>486</v>
      </c>
      <c r="Q8" s="14" t="s">
        <v>490</v>
      </c>
      <c r="R8" s="14" t="s">
        <v>493</v>
      </c>
      <c r="W8" s="14">
        <v>19</v>
      </c>
      <c r="X8" s="14">
        <v>60</v>
      </c>
      <c r="Y8" s="14">
        <f t="shared" si="0"/>
        <v>1140</v>
      </c>
    </row>
    <row r="9" spans="1:25" x14ac:dyDescent="0.3">
      <c r="A9" s="59"/>
      <c r="B9" s="60"/>
      <c r="C9" s="60"/>
      <c r="D9" s="60" t="s">
        <v>21</v>
      </c>
      <c r="E9" s="60"/>
      <c r="F9" s="60">
        <v>1180</v>
      </c>
      <c r="G9" s="60">
        <v>2700</v>
      </c>
      <c r="H9" s="60"/>
      <c r="I9" s="60"/>
      <c r="J9" s="60"/>
      <c r="K9" s="14" t="s">
        <v>241</v>
      </c>
      <c r="L9" s="14" t="s">
        <v>242</v>
      </c>
      <c r="N9" s="14" t="s">
        <v>404</v>
      </c>
      <c r="P9" s="13" t="s">
        <v>487</v>
      </c>
      <c r="Q9" s="14" t="s">
        <v>491</v>
      </c>
      <c r="R9" s="14" t="s">
        <v>479</v>
      </c>
    </row>
    <row r="10" spans="1:25" x14ac:dyDescent="0.3">
      <c r="A10" s="59"/>
      <c r="B10" s="60"/>
      <c r="C10" s="60"/>
      <c r="D10" s="60" t="s">
        <v>22</v>
      </c>
      <c r="E10" s="60"/>
      <c r="F10" s="60"/>
      <c r="G10" s="60">
        <v>3000</v>
      </c>
      <c r="H10" s="60"/>
      <c r="I10" s="60"/>
      <c r="J10" s="60"/>
      <c r="K10" s="14" t="s">
        <v>242</v>
      </c>
      <c r="L10" s="14" t="s">
        <v>243</v>
      </c>
      <c r="N10" s="14" t="s">
        <v>405</v>
      </c>
      <c r="P10" s="13" t="s">
        <v>488</v>
      </c>
      <c r="Q10" s="14" t="s">
        <v>491</v>
      </c>
      <c r="R10" s="14" t="s">
        <v>481</v>
      </c>
    </row>
    <row r="11" spans="1:25" x14ac:dyDescent="0.3">
      <c r="A11" s="59"/>
      <c r="B11" s="60"/>
      <c r="C11" s="60"/>
      <c r="D11" s="60" t="s">
        <v>23</v>
      </c>
      <c r="E11" s="60"/>
      <c r="F11" s="60"/>
      <c r="G11" s="60">
        <v>3030</v>
      </c>
      <c r="H11" s="60"/>
      <c r="I11" s="60"/>
      <c r="J11" s="60"/>
      <c r="K11" s="14" t="s">
        <v>243</v>
      </c>
      <c r="L11" s="14" t="s">
        <v>244</v>
      </c>
      <c r="N11" s="14" t="s">
        <v>406</v>
      </c>
      <c r="P11" s="13" t="s">
        <v>489</v>
      </c>
      <c r="Q11" s="14" t="s">
        <v>492</v>
      </c>
      <c r="R11" s="14" t="s">
        <v>479</v>
      </c>
    </row>
    <row r="12" spans="1:25" x14ac:dyDescent="0.3">
      <c r="A12" s="59"/>
      <c r="B12" s="60"/>
      <c r="C12" s="60"/>
      <c r="D12" s="60"/>
      <c r="E12" s="60"/>
      <c r="F12" s="60"/>
      <c r="G12" s="60"/>
      <c r="H12" s="60"/>
      <c r="I12" s="60"/>
      <c r="J12" s="60"/>
      <c r="K12" s="14" t="s">
        <v>244</v>
      </c>
      <c r="L12" s="14" t="s">
        <v>245</v>
      </c>
      <c r="N12" s="14" t="s">
        <v>407</v>
      </c>
    </row>
    <row r="13" spans="1:25" x14ac:dyDescent="0.3">
      <c r="K13" s="14" t="s">
        <v>245</v>
      </c>
      <c r="L13" s="14" t="s">
        <v>246</v>
      </c>
      <c r="N13" s="14" t="s">
        <v>408</v>
      </c>
    </row>
    <row r="14" spans="1:25" x14ac:dyDescent="0.3">
      <c r="K14" s="14" t="s">
        <v>246</v>
      </c>
      <c r="L14" s="14" t="s">
        <v>247</v>
      </c>
      <c r="N14" s="14" t="s">
        <v>409</v>
      </c>
    </row>
    <row r="15" spans="1:25" x14ac:dyDescent="0.3">
      <c r="K15" s="14" t="s">
        <v>247</v>
      </c>
      <c r="L15" s="14" t="s">
        <v>248</v>
      </c>
      <c r="N15" s="14" t="s">
        <v>410</v>
      </c>
    </row>
    <row r="16" spans="1:25" x14ac:dyDescent="0.3">
      <c r="K16" s="14" t="s">
        <v>248</v>
      </c>
      <c r="L16" s="14" t="s">
        <v>257</v>
      </c>
      <c r="N16" s="14" t="s">
        <v>411</v>
      </c>
    </row>
    <row r="17" spans="11:14" x14ac:dyDescent="0.3">
      <c r="K17" s="14" t="s">
        <v>249</v>
      </c>
      <c r="L17" s="14" t="s">
        <v>260</v>
      </c>
      <c r="N17" s="14" t="s">
        <v>412</v>
      </c>
    </row>
    <row r="18" spans="11:14" x14ac:dyDescent="0.3">
      <c r="K18" s="14" t="s">
        <v>250</v>
      </c>
      <c r="N18" s="14" t="s">
        <v>413</v>
      </c>
    </row>
    <row r="19" spans="11:14" x14ac:dyDescent="0.3">
      <c r="K19" s="14" t="s">
        <v>251</v>
      </c>
      <c r="N19" s="14" t="s">
        <v>414</v>
      </c>
    </row>
    <row r="20" spans="11:14" x14ac:dyDescent="0.3">
      <c r="K20" s="14" t="s">
        <v>252</v>
      </c>
      <c r="N20" s="14" t="s">
        <v>415</v>
      </c>
    </row>
    <row r="21" spans="11:14" x14ac:dyDescent="0.3">
      <c r="K21" s="14" t="s">
        <v>253</v>
      </c>
      <c r="N21" s="14" t="s">
        <v>416</v>
      </c>
    </row>
    <row r="22" spans="11:14" x14ac:dyDescent="0.3">
      <c r="K22" s="14" t="s">
        <v>254</v>
      </c>
      <c r="N22" s="14" t="s">
        <v>417</v>
      </c>
    </row>
    <row r="23" spans="11:14" x14ac:dyDescent="0.3">
      <c r="K23" s="14" t="s">
        <v>255</v>
      </c>
      <c r="N23" s="14" t="s">
        <v>418</v>
      </c>
    </row>
    <row r="24" spans="11:14" x14ac:dyDescent="0.3">
      <c r="K24" s="14" t="s">
        <v>256</v>
      </c>
      <c r="N24" s="14" t="s">
        <v>419</v>
      </c>
    </row>
    <row r="25" spans="11:14" x14ac:dyDescent="0.3">
      <c r="K25" s="14" t="s">
        <v>257</v>
      </c>
      <c r="N25" s="14" t="s">
        <v>420</v>
      </c>
    </row>
    <row r="26" spans="11:14" x14ac:dyDescent="0.3">
      <c r="K26" s="14" t="s">
        <v>258</v>
      </c>
      <c r="N26" s="14" t="s">
        <v>421</v>
      </c>
    </row>
    <row r="27" spans="11:14" x14ac:dyDescent="0.3">
      <c r="N27" s="14" t="s">
        <v>422</v>
      </c>
    </row>
    <row r="28" spans="11:14" x14ac:dyDescent="0.3">
      <c r="N28" s="14" t="s">
        <v>423</v>
      </c>
    </row>
    <row r="29" spans="11:14" x14ac:dyDescent="0.3">
      <c r="N29" s="14" t="s">
        <v>424</v>
      </c>
    </row>
    <row r="30" spans="11:14" x14ac:dyDescent="0.3">
      <c r="N30" s="14" t="s">
        <v>425</v>
      </c>
    </row>
    <row r="31" spans="11:14" x14ac:dyDescent="0.3">
      <c r="N31" s="14" t="s">
        <v>426</v>
      </c>
    </row>
    <row r="32" spans="11:14" x14ac:dyDescent="0.3">
      <c r="N32" s="14" t="s">
        <v>427</v>
      </c>
    </row>
    <row r="33" spans="14:14" x14ac:dyDescent="0.3">
      <c r="N33" s="14" t="s">
        <v>428</v>
      </c>
    </row>
    <row r="34" spans="14:14" x14ac:dyDescent="0.3">
      <c r="N34" s="14" t="s">
        <v>429</v>
      </c>
    </row>
    <row r="35" spans="14:14" x14ac:dyDescent="0.3">
      <c r="N35" s="14" t="s">
        <v>430</v>
      </c>
    </row>
    <row r="36" spans="14:14" x14ac:dyDescent="0.3">
      <c r="N36" s="14" t="s">
        <v>431</v>
      </c>
    </row>
    <row r="37" spans="14:14" x14ac:dyDescent="0.3">
      <c r="N37" s="14" t="s">
        <v>432</v>
      </c>
    </row>
    <row r="38" spans="14:14" x14ac:dyDescent="0.3">
      <c r="N38" s="14" t="s">
        <v>433</v>
      </c>
    </row>
    <row r="39" spans="14:14" x14ac:dyDescent="0.3">
      <c r="N39" s="14" t="s">
        <v>434</v>
      </c>
    </row>
    <row r="40" spans="14:14" x14ac:dyDescent="0.3">
      <c r="N40" s="14" t="s">
        <v>435</v>
      </c>
    </row>
    <row r="41" spans="14:14" x14ac:dyDescent="0.3">
      <c r="N41" s="14" t="s">
        <v>436</v>
      </c>
    </row>
    <row r="42" spans="14:14" x14ac:dyDescent="0.3">
      <c r="N42" s="14" t="s">
        <v>437</v>
      </c>
    </row>
    <row r="43" spans="14:14" x14ac:dyDescent="0.3">
      <c r="N43" s="14" t="s">
        <v>438</v>
      </c>
    </row>
    <row r="44" spans="14:14" x14ac:dyDescent="0.3">
      <c r="N44" s="14" t="s">
        <v>439</v>
      </c>
    </row>
    <row r="45" spans="14:14" x14ac:dyDescent="0.3">
      <c r="N45" s="14" t="s">
        <v>440</v>
      </c>
    </row>
    <row r="46" spans="14:14" x14ac:dyDescent="0.3">
      <c r="N46" s="14" t="s">
        <v>441</v>
      </c>
    </row>
    <row r="47" spans="14:14" x14ac:dyDescent="0.3">
      <c r="N47" s="14" t="s">
        <v>442</v>
      </c>
    </row>
    <row r="48" spans="14:14" x14ac:dyDescent="0.3">
      <c r="N48" s="14" t="s">
        <v>443</v>
      </c>
    </row>
    <row r="49" spans="14:14" x14ac:dyDescent="0.3">
      <c r="N49" s="14" t="s">
        <v>444</v>
      </c>
    </row>
    <row r="50" spans="14:14" x14ac:dyDescent="0.3">
      <c r="N50" s="14" t="s">
        <v>445</v>
      </c>
    </row>
    <row r="51" spans="14:14" x14ac:dyDescent="0.3">
      <c r="N51" s="14" t="s">
        <v>446</v>
      </c>
    </row>
    <row r="52" spans="14:14" x14ac:dyDescent="0.3">
      <c r="N52" s="14" t="s">
        <v>447</v>
      </c>
    </row>
    <row r="53" spans="14:14" x14ac:dyDescent="0.3">
      <c r="N53" s="14" t="s">
        <v>448</v>
      </c>
    </row>
    <row r="54" spans="14:14" x14ac:dyDescent="0.3">
      <c r="N54" s="14" t="s">
        <v>449</v>
      </c>
    </row>
    <row r="55" spans="14:14" x14ac:dyDescent="0.3">
      <c r="N55" s="14" t="s">
        <v>450</v>
      </c>
    </row>
    <row r="56" spans="14:14" x14ac:dyDescent="0.3">
      <c r="N56" s="14" t="s">
        <v>451</v>
      </c>
    </row>
    <row r="57" spans="14:14" x14ac:dyDescent="0.3">
      <c r="N57" s="14" t="s">
        <v>452</v>
      </c>
    </row>
    <row r="58" spans="14:14" x14ac:dyDescent="0.3">
      <c r="N58" s="14" t="s">
        <v>453</v>
      </c>
    </row>
    <row r="59" spans="14:14" x14ac:dyDescent="0.3">
      <c r="N59" s="14" t="s">
        <v>454</v>
      </c>
    </row>
    <row r="60" spans="14:14" x14ac:dyDescent="0.3">
      <c r="N60" s="14" t="s">
        <v>455</v>
      </c>
    </row>
    <row r="61" spans="14:14" x14ac:dyDescent="0.3">
      <c r="N61" s="14" t="s">
        <v>456</v>
      </c>
    </row>
    <row r="62" spans="14:14" x14ac:dyDescent="0.3">
      <c r="N62" s="14" t="s">
        <v>457</v>
      </c>
    </row>
    <row r="63" spans="14:14" x14ac:dyDescent="0.3">
      <c r="N63" s="14" t="s">
        <v>458</v>
      </c>
    </row>
    <row r="64" spans="14:14" x14ac:dyDescent="0.3">
      <c r="N64" s="14" t="s">
        <v>459</v>
      </c>
    </row>
    <row r="65" spans="14:14" x14ac:dyDescent="0.3">
      <c r="N65" s="14" t="s">
        <v>460</v>
      </c>
    </row>
    <row r="66" spans="14:14" x14ac:dyDescent="0.3">
      <c r="N66" s="14" t="s">
        <v>461</v>
      </c>
    </row>
  </sheetData>
  <mergeCells count="2">
    <mergeCell ref="T1:U1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6"/>
  <sheetViews>
    <sheetView zoomScale="70" zoomScaleNormal="70" zoomScaleSheetLayoutView="70" workbookViewId="0">
      <selection activeCell="K23" sqref="K23"/>
    </sheetView>
  </sheetViews>
  <sheetFormatPr defaultColWidth="7.375" defaultRowHeight="12.75" outlineLevelRow="1" x14ac:dyDescent="0.3"/>
  <cols>
    <col min="1" max="1" width="9.375" style="66" customWidth="1"/>
    <col min="2" max="2" width="9.375" style="67" customWidth="1"/>
    <col min="3" max="3" width="9.375" style="66" customWidth="1"/>
    <col min="4" max="22" width="9.375" style="46" customWidth="1"/>
    <col min="23" max="31" width="9.375" style="66" customWidth="1"/>
    <col min="32" max="16384" width="7.375" style="46"/>
  </cols>
  <sheetData>
    <row r="1" spans="1:31" s="148" customFormat="1" ht="27" customHeight="1" x14ac:dyDescent="0.3">
      <c r="A1" s="195"/>
      <c r="B1" s="200" t="s">
        <v>176</v>
      </c>
      <c r="C1" s="497"/>
      <c r="D1" s="498"/>
      <c r="E1" s="498"/>
      <c r="F1" s="80"/>
      <c r="G1" s="80"/>
      <c r="H1" s="508" t="s">
        <v>222</v>
      </c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80"/>
      <c r="V1" s="80"/>
      <c r="W1" s="80"/>
      <c r="X1" s="80"/>
      <c r="Y1" s="80"/>
      <c r="Z1" s="80"/>
      <c r="AA1" s="80"/>
      <c r="AB1" s="80"/>
      <c r="AC1" s="499" t="s">
        <v>221</v>
      </c>
      <c r="AD1" s="500"/>
      <c r="AE1" s="501"/>
    </row>
    <row r="2" spans="1:31" s="148" customFormat="1" ht="27" customHeight="1" x14ac:dyDescent="0.3">
      <c r="A2" s="85"/>
      <c r="B2" s="199" t="s">
        <v>212</v>
      </c>
      <c r="C2" s="82"/>
      <c r="D2" s="82"/>
      <c r="E2" s="82"/>
      <c r="F2" s="82"/>
      <c r="G2" s="82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  <c r="T2" s="509"/>
      <c r="U2" s="82"/>
      <c r="V2" s="82" t="s">
        <v>217</v>
      </c>
      <c r="W2" s="82"/>
      <c r="X2" s="82"/>
      <c r="Y2" s="82"/>
      <c r="Z2" s="82"/>
      <c r="AA2" s="82"/>
      <c r="AB2" s="82"/>
      <c r="AC2" s="502"/>
      <c r="AD2" s="503"/>
      <c r="AE2" s="504"/>
    </row>
    <row r="3" spans="1:31" s="148" customFormat="1" ht="33.75" customHeight="1" x14ac:dyDescent="0.3">
      <c r="A3" s="85"/>
      <c r="B3" s="201" t="s">
        <v>214</v>
      </c>
      <c r="C3" s="496"/>
      <c r="D3" s="496"/>
      <c r="E3" s="496"/>
      <c r="F3" s="201"/>
      <c r="G3" s="82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82"/>
      <c r="V3" s="201" t="s">
        <v>218</v>
      </c>
      <c r="W3" s="496"/>
      <c r="X3" s="496"/>
      <c r="Y3" s="496"/>
      <c r="Z3" s="201" t="s">
        <v>213</v>
      </c>
      <c r="AA3" s="82"/>
      <c r="AB3" s="82"/>
      <c r="AC3" s="502"/>
      <c r="AD3" s="503"/>
      <c r="AE3" s="504"/>
    </row>
    <row r="4" spans="1:31" s="148" customFormat="1" ht="33.75" customHeight="1" x14ac:dyDescent="0.3">
      <c r="A4" s="85"/>
      <c r="B4" s="201" t="s">
        <v>215</v>
      </c>
      <c r="C4" s="496"/>
      <c r="D4" s="496"/>
      <c r="E4" s="496"/>
      <c r="F4" s="201"/>
      <c r="G4" s="82"/>
      <c r="H4" s="509"/>
      <c r="I4" s="509"/>
      <c r="J4" s="509"/>
      <c r="K4" s="509"/>
      <c r="L4" s="509"/>
      <c r="M4" s="509"/>
      <c r="N4" s="509"/>
      <c r="O4" s="509"/>
      <c r="P4" s="509"/>
      <c r="Q4" s="509"/>
      <c r="R4" s="509"/>
      <c r="S4" s="509"/>
      <c r="T4" s="509"/>
      <c r="U4" s="82"/>
      <c r="V4" s="201" t="s">
        <v>219</v>
      </c>
      <c r="W4" s="496"/>
      <c r="X4" s="496"/>
      <c r="Y4" s="496"/>
      <c r="Z4" s="201" t="s">
        <v>213</v>
      </c>
      <c r="AA4" s="82"/>
      <c r="AB4" s="82"/>
      <c r="AC4" s="502"/>
      <c r="AD4" s="503"/>
      <c r="AE4" s="504"/>
    </row>
    <row r="5" spans="1:31" s="148" customFormat="1" ht="33.75" customHeight="1" x14ac:dyDescent="0.3">
      <c r="A5" s="85"/>
      <c r="B5" s="201" t="s">
        <v>216</v>
      </c>
      <c r="C5" s="496"/>
      <c r="D5" s="496"/>
      <c r="E5" s="496"/>
      <c r="F5" s="201"/>
      <c r="G5" s="82"/>
      <c r="H5" s="509"/>
      <c r="I5" s="509"/>
      <c r="J5" s="509"/>
      <c r="K5" s="509"/>
      <c r="L5" s="509"/>
      <c r="M5" s="509"/>
      <c r="N5" s="509"/>
      <c r="O5" s="509"/>
      <c r="P5" s="509"/>
      <c r="Q5" s="509"/>
      <c r="R5" s="509"/>
      <c r="S5" s="509"/>
      <c r="T5" s="509"/>
      <c r="U5" s="82"/>
      <c r="V5" s="201" t="s">
        <v>220</v>
      </c>
      <c r="W5" s="496"/>
      <c r="X5" s="496"/>
      <c r="Y5" s="496"/>
      <c r="Z5" s="201" t="s">
        <v>213</v>
      </c>
      <c r="AA5" s="82"/>
      <c r="AB5" s="82"/>
      <c r="AC5" s="505"/>
      <c r="AD5" s="506"/>
      <c r="AE5" s="507"/>
    </row>
    <row r="6" spans="1:31" s="148" customFormat="1" ht="11.25" customHeight="1" x14ac:dyDescent="0.3">
      <c r="A6" s="85"/>
      <c r="B6" s="82"/>
      <c r="C6" s="82"/>
      <c r="D6" s="82"/>
      <c r="E6" s="82"/>
      <c r="F6" s="82"/>
      <c r="G6" s="82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82"/>
      <c r="X6" s="82"/>
      <c r="Y6" s="82"/>
      <c r="Z6" s="82"/>
      <c r="AA6" s="82"/>
      <c r="AB6" s="82"/>
      <c r="AC6" s="82"/>
      <c r="AD6" s="82"/>
      <c r="AE6" s="196"/>
    </row>
    <row r="7" spans="1:31" s="123" customFormat="1" ht="27" customHeight="1" x14ac:dyDescent="0.3">
      <c r="A7" s="456" t="s">
        <v>205</v>
      </c>
      <c r="B7" s="459" t="s">
        <v>144</v>
      </c>
      <c r="C7" s="467" t="s">
        <v>162</v>
      </c>
      <c r="D7" s="465"/>
      <c r="E7" s="468"/>
      <c r="F7" s="464" t="s">
        <v>152</v>
      </c>
      <c r="G7" s="465"/>
      <c r="H7" s="465"/>
      <c r="I7" s="475"/>
      <c r="J7" s="469" t="s">
        <v>148</v>
      </c>
      <c r="K7" s="470"/>
      <c r="L7" s="470"/>
      <c r="M7" s="470"/>
      <c r="N7" s="470"/>
      <c r="O7" s="471"/>
      <c r="P7" s="122" t="s">
        <v>161</v>
      </c>
      <c r="Q7" s="472" t="s">
        <v>158</v>
      </c>
      <c r="R7" s="473"/>
      <c r="S7" s="473"/>
      <c r="T7" s="473"/>
      <c r="U7" s="474"/>
      <c r="V7" s="462" t="s">
        <v>207</v>
      </c>
      <c r="W7" s="464" t="s">
        <v>168</v>
      </c>
      <c r="X7" s="465"/>
      <c r="Y7" s="465"/>
      <c r="Z7" s="465"/>
      <c r="AA7" s="465"/>
      <c r="AB7" s="465"/>
      <c r="AC7" s="465"/>
      <c r="AD7" s="465"/>
      <c r="AE7" s="466"/>
    </row>
    <row r="8" spans="1:31" s="123" customFormat="1" ht="27" customHeight="1" x14ac:dyDescent="0.3">
      <c r="A8" s="457"/>
      <c r="B8" s="460"/>
      <c r="C8" s="124" t="s">
        <v>167</v>
      </c>
      <c r="D8" s="125" t="s">
        <v>145</v>
      </c>
      <c r="E8" s="126" t="s">
        <v>163</v>
      </c>
      <c r="F8" s="127" t="s">
        <v>153</v>
      </c>
      <c r="G8" s="128" t="s">
        <v>146</v>
      </c>
      <c r="H8" s="128" t="s">
        <v>154</v>
      </c>
      <c r="I8" s="129" t="s">
        <v>147</v>
      </c>
      <c r="J8" s="130" t="s">
        <v>155</v>
      </c>
      <c r="K8" s="128" t="s">
        <v>156</v>
      </c>
      <c r="L8" s="125" t="s">
        <v>149</v>
      </c>
      <c r="M8" s="128" t="s">
        <v>150</v>
      </c>
      <c r="N8" s="128" t="s">
        <v>151</v>
      </c>
      <c r="O8" s="131" t="s">
        <v>166</v>
      </c>
      <c r="P8" s="132" t="s">
        <v>157</v>
      </c>
      <c r="Q8" s="130" t="s">
        <v>159</v>
      </c>
      <c r="R8" s="128" t="s">
        <v>160</v>
      </c>
      <c r="S8" s="128" t="s">
        <v>184</v>
      </c>
      <c r="T8" s="128" t="s">
        <v>164</v>
      </c>
      <c r="U8" s="131" t="s">
        <v>165</v>
      </c>
      <c r="V8" s="463"/>
      <c r="W8" s="127" t="s">
        <v>169</v>
      </c>
      <c r="X8" s="128" t="s">
        <v>170</v>
      </c>
      <c r="Y8" s="128" t="s">
        <v>171</v>
      </c>
      <c r="Z8" s="128" t="s">
        <v>172</v>
      </c>
      <c r="AA8" s="125" t="s">
        <v>152</v>
      </c>
      <c r="AB8" s="128" t="s">
        <v>173</v>
      </c>
      <c r="AC8" s="128" t="s">
        <v>174</v>
      </c>
      <c r="AD8" s="128" t="s">
        <v>158</v>
      </c>
      <c r="AE8" s="133" t="s">
        <v>175</v>
      </c>
    </row>
    <row r="9" spans="1:31" s="123" customFormat="1" ht="27" customHeight="1" x14ac:dyDescent="0.3">
      <c r="A9" s="458"/>
      <c r="B9" s="461"/>
      <c r="C9" s="134"/>
      <c r="D9" s="135" t="s">
        <v>177</v>
      </c>
      <c r="E9" s="136" t="s">
        <v>177</v>
      </c>
      <c r="F9" s="137" t="s">
        <v>177</v>
      </c>
      <c r="G9" s="138" t="s">
        <v>178</v>
      </c>
      <c r="H9" s="138" t="s">
        <v>178</v>
      </c>
      <c r="I9" s="139" t="s">
        <v>186</v>
      </c>
      <c r="J9" s="140" t="s">
        <v>179</v>
      </c>
      <c r="K9" s="141" t="s">
        <v>179</v>
      </c>
      <c r="L9" s="135" t="s">
        <v>179</v>
      </c>
      <c r="M9" s="141" t="s">
        <v>180</v>
      </c>
      <c r="N9" s="141" t="s">
        <v>181</v>
      </c>
      <c r="O9" s="142" t="s">
        <v>182</v>
      </c>
      <c r="P9" s="143" t="s">
        <v>183</v>
      </c>
      <c r="Q9" s="144" t="s">
        <v>178</v>
      </c>
      <c r="R9" s="138" t="s">
        <v>178</v>
      </c>
      <c r="S9" s="141" t="s">
        <v>181</v>
      </c>
      <c r="T9" s="138" t="s">
        <v>178</v>
      </c>
      <c r="U9" s="145" t="s">
        <v>178</v>
      </c>
      <c r="V9" s="186"/>
      <c r="W9" s="137" t="s">
        <v>185</v>
      </c>
      <c r="X9" s="141" t="s">
        <v>185</v>
      </c>
      <c r="Y9" s="141" t="s">
        <v>185</v>
      </c>
      <c r="Z9" s="141" t="s">
        <v>185</v>
      </c>
      <c r="AA9" s="135" t="s">
        <v>185</v>
      </c>
      <c r="AB9" s="141" t="s">
        <v>185</v>
      </c>
      <c r="AC9" s="141" t="s">
        <v>185</v>
      </c>
      <c r="AD9" s="141" t="s">
        <v>185</v>
      </c>
      <c r="AE9" s="146" t="s">
        <v>185</v>
      </c>
    </row>
    <row r="10" spans="1:31" s="66" customFormat="1" ht="27" customHeight="1" outlineLevel="1" x14ac:dyDescent="0.3">
      <c r="A10" s="101"/>
      <c r="B10" s="102"/>
      <c r="C10" s="103"/>
      <c r="D10" s="104"/>
      <c r="E10" s="105"/>
      <c r="F10" s="106"/>
      <c r="G10" s="107"/>
      <c r="H10" s="107"/>
      <c r="I10" s="108"/>
      <c r="J10" s="109"/>
      <c r="K10" s="107"/>
      <c r="L10" s="104"/>
      <c r="M10" s="107"/>
      <c r="N10" s="107"/>
      <c r="O10" s="110"/>
      <c r="P10" s="111"/>
      <c r="Q10" s="109"/>
      <c r="R10" s="107"/>
      <c r="S10" s="107"/>
      <c r="T10" s="107"/>
      <c r="U10" s="110"/>
      <c r="V10" s="187"/>
      <c r="W10" s="106"/>
      <c r="X10" s="107"/>
      <c r="Y10" s="107"/>
      <c r="Z10" s="107"/>
      <c r="AA10" s="104"/>
      <c r="AB10" s="107"/>
      <c r="AC10" s="107"/>
      <c r="AD10" s="107"/>
      <c r="AE10" s="112"/>
    </row>
    <row r="11" spans="1:31" s="66" customFormat="1" ht="27" customHeight="1" x14ac:dyDescent="0.3">
      <c r="A11" s="95">
        <v>1</v>
      </c>
      <c r="B11" s="96"/>
      <c r="C11" s="97"/>
      <c r="D11" s="78"/>
      <c r="E11" s="98"/>
      <c r="F11" s="99"/>
      <c r="G11" s="78"/>
      <c r="H11" s="78"/>
      <c r="I11" s="100"/>
      <c r="J11" s="97"/>
      <c r="K11" s="78"/>
      <c r="L11" s="78"/>
      <c r="M11" s="78"/>
      <c r="N11" s="78"/>
      <c r="O11" s="98"/>
      <c r="P11" s="55"/>
      <c r="Q11" s="97"/>
      <c r="R11" s="78"/>
      <c r="S11" s="78"/>
      <c r="T11" s="78"/>
      <c r="U11" s="98"/>
      <c r="V11" s="188"/>
      <c r="W11" s="99"/>
      <c r="X11" s="78"/>
      <c r="Y11" s="78"/>
      <c r="Z11" s="78"/>
      <c r="AA11" s="78"/>
      <c r="AB11" s="78"/>
      <c r="AC11" s="78"/>
      <c r="AD11" s="78"/>
      <c r="AE11" s="79"/>
    </row>
    <row r="12" spans="1:31" ht="27" customHeight="1" x14ac:dyDescent="0.3">
      <c r="A12" s="75">
        <v>2</v>
      </c>
      <c r="B12" s="77"/>
      <c r="C12" s="50"/>
      <c r="D12" s="51"/>
      <c r="E12" s="58"/>
      <c r="F12" s="64"/>
      <c r="G12" s="51"/>
      <c r="H12" s="51"/>
      <c r="I12" s="52"/>
      <c r="J12" s="76"/>
      <c r="K12" s="51"/>
      <c r="L12" s="51"/>
      <c r="M12" s="51"/>
      <c r="N12" s="51"/>
      <c r="O12" s="58"/>
      <c r="P12" s="56"/>
      <c r="Q12" s="76"/>
      <c r="R12" s="51"/>
      <c r="S12" s="51"/>
      <c r="T12" s="51"/>
      <c r="U12" s="58"/>
      <c r="V12" s="189"/>
      <c r="W12" s="49"/>
      <c r="X12" s="61"/>
      <c r="Y12" s="61"/>
      <c r="Z12" s="61"/>
      <c r="AA12" s="61"/>
      <c r="AB12" s="61"/>
      <c r="AC12" s="61"/>
      <c r="AD12" s="61"/>
      <c r="AE12" s="70"/>
    </row>
    <row r="13" spans="1:31" ht="27" customHeight="1" x14ac:dyDescent="0.3">
      <c r="A13" s="75">
        <v>3</v>
      </c>
      <c r="B13" s="77"/>
      <c r="C13" s="50"/>
      <c r="D13" s="51"/>
      <c r="E13" s="58"/>
      <c r="F13" s="64"/>
      <c r="G13" s="51"/>
      <c r="H13" s="51"/>
      <c r="I13" s="52"/>
      <c r="J13" s="76"/>
      <c r="K13" s="51"/>
      <c r="L13" s="51"/>
      <c r="M13" s="51"/>
      <c r="N13" s="51"/>
      <c r="O13" s="58"/>
      <c r="P13" s="56"/>
      <c r="Q13" s="76"/>
      <c r="R13" s="51"/>
      <c r="S13" s="51"/>
      <c r="T13" s="51"/>
      <c r="U13" s="58"/>
      <c r="V13" s="189"/>
      <c r="W13" s="49"/>
      <c r="X13" s="61"/>
      <c r="Y13" s="61"/>
      <c r="Z13" s="61"/>
      <c r="AA13" s="61"/>
      <c r="AB13" s="61"/>
      <c r="AC13" s="61"/>
      <c r="AD13" s="61"/>
      <c r="AE13" s="70"/>
    </row>
    <row r="14" spans="1:31" ht="27" customHeight="1" x14ac:dyDescent="0.3">
      <c r="A14" s="75">
        <v>4</v>
      </c>
      <c r="B14" s="77"/>
      <c r="C14" s="50"/>
      <c r="D14" s="51"/>
      <c r="E14" s="58"/>
      <c r="F14" s="64"/>
      <c r="G14" s="51"/>
      <c r="H14" s="51"/>
      <c r="I14" s="52"/>
      <c r="J14" s="76"/>
      <c r="K14" s="51"/>
      <c r="L14" s="51"/>
      <c r="M14" s="51"/>
      <c r="N14" s="51"/>
      <c r="O14" s="58"/>
      <c r="P14" s="56"/>
      <c r="Q14" s="76"/>
      <c r="R14" s="51"/>
      <c r="S14" s="51"/>
      <c r="T14" s="51"/>
      <c r="U14" s="58"/>
      <c r="V14" s="189"/>
      <c r="W14" s="49"/>
      <c r="X14" s="61"/>
      <c r="Y14" s="61"/>
      <c r="Z14" s="61"/>
      <c r="AA14" s="61"/>
      <c r="AB14" s="61"/>
      <c r="AC14" s="61"/>
      <c r="AD14" s="61"/>
      <c r="AE14" s="70"/>
    </row>
    <row r="15" spans="1:31" ht="27" customHeight="1" x14ac:dyDescent="0.3">
      <c r="A15" s="75">
        <v>5</v>
      </c>
      <c r="B15" s="77"/>
      <c r="C15" s="50"/>
      <c r="D15" s="51"/>
      <c r="E15" s="58"/>
      <c r="F15" s="64"/>
      <c r="G15" s="51"/>
      <c r="H15" s="51"/>
      <c r="I15" s="52"/>
      <c r="J15" s="76"/>
      <c r="K15" s="51"/>
      <c r="L15" s="51"/>
      <c r="M15" s="51"/>
      <c r="N15" s="51"/>
      <c r="O15" s="58"/>
      <c r="P15" s="56"/>
      <c r="Q15" s="76"/>
      <c r="R15" s="51"/>
      <c r="S15" s="51"/>
      <c r="T15" s="51"/>
      <c r="U15" s="58"/>
      <c r="V15" s="189"/>
      <c r="W15" s="49"/>
      <c r="X15" s="61"/>
      <c r="Y15" s="61"/>
      <c r="Z15" s="61"/>
      <c r="AA15" s="61"/>
      <c r="AB15" s="61"/>
      <c r="AC15" s="61"/>
      <c r="AD15" s="61"/>
      <c r="AE15" s="70"/>
    </row>
    <row r="16" spans="1:31" ht="27" customHeight="1" x14ac:dyDescent="0.3">
      <c r="A16" s="75">
        <v>6</v>
      </c>
      <c r="B16" s="77"/>
      <c r="C16" s="50"/>
      <c r="D16" s="51"/>
      <c r="E16" s="58"/>
      <c r="F16" s="64"/>
      <c r="G16" s="51"/>
      <c r="H16" s="51"/>
      <c r="I16" s="52"/>
      <c r="J16" s="76"/>
      <c r="K16" s="51"/>
      <c r="L16" s="51"/>
      <c r="M16" s="51"/>
      <c r="N16" s="51"/>
      <c r="O16" s="58"/>
      <c r="P16" s="56"/>
      <c r="Q16" s="76"/>
      <c r="R16" s="51"/>
      <c r="S16" s="51"/>
      <c r="T16" s="51"/>
      <c r="U16" s="58"/>
      <c r="V16" s="189"/>
      <c r="W16" s="49"/>
      <c r="X16" s="61"/>
      <c r="Y16" s="61"/>
      <c r="Z16" s="61"/>
      <c r="AA16" s="61"/>
      <c r="AB16" s="61"/>
      <c r="AC16" s="61"/>
      <c r="AD16" s="61"/>
      <c r="AE16" s="70"/>
    </row>
    <row r="17" spans="1:31" ht="27" customHeight="1" x14ac:dyDescent="0.3">
      <c r="A17" s="75">
        <v>7</v>
      </c>
      <c r="B17" s="77"/>
      <c r="C17" s="50"/>
      <c r="D17" s="51"/>
      <c r="E17" s="58"/>
      <c r="F17" s="64"/>
      <c r="G17" s="51"/>
      <c r="H17" s="51"/>
      <c r="I17" s="52"/>
      <c r="J17" s="76"/>
      <c r="K17" s="51"/>
      <c r="L17" s="51"/>
      <c r="M17" s="51"/>
      <c r="N17" s="51"/>
      <c r="O17" s="58"/>
      <c r="P17" s="56"/>
      <c r="Q17" s="76"/>
      <c r="R17" s="51"/>
      <c r="S17" s="51"/>
      <c r="T17" s="51"/>
      <c r="U17" s="58"/>
      <c r="V17" s="189"/>
      <c r="W17" s="49"/>
      <c r="X17" s="61"/>
      <c r="Y17" s="61"/>
      <c r="Z17" s="61"/>
      <c r="AA17" s="61"/>
      <c r="AB17" s="61"/>
      <c r="AC17" s="61"/>
      <c r="AD17" s="61"/>
      <c r="AE17" s="70"/>
    </row>
    <row r="18" spans="1:31" ht="27" customHeight="1" x14ac:dyDescent="0.3">
      <c r="A18" s="75">
        <v>8</v>
      </c>
      <c r="B18" s="77"/>
      <c r="C18" s="50"/>
      <c r="D18" s="51"/>
      <c r="E18" s="58"/>
      <c r="F18" s="64"/>
      <c r="G18" s="51"/>
      <c r="H18" s="51"/>
      <c r="I18" s="52"/>
      <c r="J18" s="76"/>
      <c r="K18" s="51"/>
      <c r="L18" s="51"/>
      <c r="M18" s="51"/>
      <c r="N18" s="51"/>
      <c r="O18" s="58"/>
      <c r="P18" s="56"/>
      <c r="Q18" s="76"/>
      <c r="R18" s="51"/>
      <c r="S18" s="51"/>
      <c r="T18" s="51"/>
      <c r="U18" s="58"/>
      <c r="V18" s="189"/>
      <c r="W18" s="49"/>
      <c r="X18" s="61"/>
      <c r="Y18" s="61"/>
      <c r="Z18" s="61"/>
      <c r="AA18" s="61"/>
      <c r="AB18" s="61"/>
      <c r="AC18" s="61"/>
      <c r="AD18" s="61"/>
      <c r="AE18" s="70"/>
    </row>
    <row r="19" spans="1:31" ht="27" customHeight="1" x14ac:dyDescent="0.3">
      <c r="A19" s="75">
        <v>9</v>
      </c>
      <c r="B19" s="77"/>
      <c r="C19" s="50"/>
      <c r="D19" s="51"/>
      <c r="E19" s="58"/>
      <c r="F19" s="64"/>
      <c r="G19" s="51"/>
      <c r="H19" s="51"/>
      <c r="I19" s="52"/>
      <c r="J19" s="76"/>
      <c r="K19" s="51"/>
      <c r="L19" s="51"/>
      <c r="M19" s="51"/>
      <c r="N19" s="51"/>
      <c r="O19" s="58"/>
      <c r="P19" s="56"/>
      <c r="Q19" s="76"/>
      <c r="R19" s="51"/>
      <c r="S19" s="51"/>
      <c r="T19" s="51"/>
      <c r="U19" s="58"/>
      <c r="V19" s="189"/>
      <c r="W19" s="49"/>
      <c r="X19" s="61"/>
      <c r="Y19" s="61"/>
      <c r="Z19" s="61"/>
      <c r="AA19" s="61"/>
      <c r="AB19" s="61"/>
      <c r="AC19" s="61"/>
      <c r="AD19" s="61"/>
      <c r="AE19" s="70"/>
    </row>
    <row r="20" spans="1:31" ht="27" customHeight="1" x14ac:dyDescent="0.3">
      <c r="A20" s="75">
        <v>10</v>
      </c>
      <c r="B20" s="77"/>
      <c r="C20" s="50"/>
      <c r="D20" s="51"/>
      <c r="E20" s="58"/>
      <c r="F20" s="64"/>
      <c r="G20" s="51"/>
      <c r="H20" s="51"/>
      <c r="I20" s="52"/>
      <c r="J20" s="76"/>
      <c r="K20" s="51"/>
      <c r="L20" s="51"/>
      <c r="M20" s="51"/>
      <c r="N20" s="51"/>
      <c r="O20" s="58"/>
      <c r="P20" s="56"/>
      <c r="Q20" s="76"/>
      <c r="R20" s="51"/>
      <c r="S20" s="51"/>
      <c r="T20" s="51"/>
      <c r="U20" s="58"/>
      <c r="V20" s="189"/>
      <c r="W20" s="49"/>
      <c r="X20" s="61"/>
      <c r="Y20" s="61"/>
      <c r="Z20" s="61"/>
      <c r="AA20" s="61"/>
      <c r="AB20" s="61"/>
      <c r="AC20" s="61"/>
      <c r="AD20" s="61"/>
      <c r="AE20" s="70"/>
    </row>
    <row r="21" spans="1:31" ht="27" customHeight="1" x14ac:dyDescent="0.3">
      <c r="A21" s="75">
        <v>11</v>
      </c>
      <c r="B21" s="77"/>
      <c r="C21" s="50"/>
      <c r="D21" s="51"/>
      <c r="E21" s="58"/>
      <c r="F21" s="64"/>
      <c r="G21" s="51"/>
      <c r="H21" s="51"/>
      <c r="I21" s="52"/>
      <c r="J21" s="76"/>
      <c r="K21" s="51"/>
      <c r="L21" s="51"/>
      <c r="M21" s="51"/>
      <c r="N21" s="51"/>
      <c r="O21" s="58"/>
      <c r="P21" s="56"/>
      <c r="Q21" s="76"/>
      <c r="R21" s="51"/>
      <c r="S21" s="51"/>
      <c r="T21" s="51"/>
      <c r="U21" s="58"/>
      <c r="V21" s="189"/>
      <c r="W21" s="49"/>
      <c r="X21" s="61"/>
      <c r="Y21" s="61"/>
      <c r="Z21" s="61"/>
      <c r="AA21" s="61"/>
      <c r="AB21" s="61"/>
      <c r="AC21" s="61"/>
      <c r="AD21" s="61"/>
      <c r="AE21" s="70"/>
    </row>
    <row r="22" spans="1:31" ht="27" customHeight="1" x14ac:dyDescent="0.3">
      <c r="A22" s="75">
        <v>12</v>
      </c>
      <c r="B22" s="77"/>
      <c r="C22" s="50"/>
      <c r="D22" s="51"/>
      <c r="E22" s="58"/>
      <c r="F22" s="64"/>
      <c r="G22" s="51"/>
      <c r="H22" s="51"/>
      <c r="I22" s="52"/>
      <c r="J22" s="76"/>
      <c r="K22" s="51"/>
      <c r="L22" s="51"/>
      <c r="M22" s="51"/>
      <c r="N22" s="51"/>
      <c r="O22" s="58"/>
      <c r="P22" s="56"/>
      <c r="Q22" s="76"/>
      <c r="R22" s="51"/>
      <c r="S22" s="51"/>
      <c r="T22" s="51"/>
      <c r="U22" s="58"/>
      <c r="V22" s="189"/>
      <c r="W22" s="49"/>
      <c r="X22" s="61"/>
      <c r="Y22" s="61"/>
      <c r="Z22" s="61"/>
      <c r="AA22" s="61"/>
      <c r="AB22" s="61"/>
      <c r="AC22" s="61"/>
      <c r="AD22" s="61"/>
      <c r="AE22" s="70"/>
    </row>
    <row r="23" spans="1:31" ht="27" customHeight="1" x14ac:dyDescent="0.3">
      <c r="A23" s="75">
        <v>13</v>
      </c>
      <c r="B23" s="77"/>
      <c r="C23" s="50"/>
      <c r="D23" s="51"/>
      <c r="E23" s="58"/>
      <c r="F23" s="64"/>
      <c r="G23" s="51"/>
      <c r="H23" s="51"/>
      <c r="I23" s="52"/>
      <c r="J23" s="76"/>
      <c r="K23" s="51"/>
      <c r="L23" s="51"/>
      <c r="M23" s="51"/>
      <c r="N23" s="51"/>
      <c r="O23" s="58"/>
      <c r="P23" s="56"/>
      <c r="Q23" s="76"/>
      <c r="R23" s="51"/>
      <c r="S23" s="51"/>
      <c r="T23" s="51"/>
      <c r="U23" s="58"/>
      <c r="V23" s="189"/>
      <c r="W23" s="49"/>
      <c r="X23" s="61"/>
      <c r="Y23" s="61"/>
      <c r="Z23" s="61"/>
      <c r="AA23" s="61"/>
      <c r="AB23" s="61"/>
      <c r="AC23" s="61"/>
      <c r="AD23" s="61"/>
      <c r="AE23" s="70"/>
    </row>
    <row r="24" spans="1:31" ht="27" customHeight="1" x14ac:dyDescent="0.3">
      <c r="A24" s="75">
        <v>14</v>
      </c>
      <c r="B24" s="77"/>
      <c r="C24" s="50"/>
      <c r="D24" s="51"/>
      <c r="E24" s="58"/>
      <c r="F24" s="64"/>
      <c r="G24" s="51"/>
      <c r="H24" s="51"/>
      <c r="I24" s="52"/>
      <c r="J24" s="76"/>
      <c r="K24" s="51"/>
      <c r="L24" s="51"/>
      <c r="M24" s="51"/>
      <c r="N24" s="51"/>
      <c r="O24" s="58"/>
      <c r="P24" s="56"/>
      <c r="Q24" s="76"/>
      <c r="R24" s="51"/>
      <c r="S24" s="51"/>
      <c r="T24" s="51"/>
      <c r="U24" s="58"/>
      <c r="V24" s="189"/>
      <c r="W24" s="49"/>
      <c r="X24" s="61"/>
      <c r="Y24" s="61"/>
      <c r="Z24" s="61"/>
      <c r="AA24" s="61"/>
      <c r="AB24" s="61"/>
      <c r="AC24" s="61"/>
      <c r="AD24" s="61"/>
      <c r="AE24" s="70"/>
    </row>
    <row r="25" spans="1:31" ht="27" customHeight="1" x14ac:dyDescent="0.3">
      <c r="A25" s="75">
        <v>15</v>
      </c>
      <c r="B25" s="77"/>
      <c r="C25" s="50"/>
      <c r="D25" s="51"/>
      <c r="E25" s="58"/>
      <c r="F25" s="64"/>
      <c r="G25" s="51"/>
      <c r="H25" s="51"/>
      <c r="I25" s="52"/>
      <c r="J25" s="76"/>
      <c r="K25" s="51"/>
      <c r="L25" s="51"/>
      <c r="M25" s="51"/>
      <c r="N25" s="51"/>
      <c r="O25" s="58"/>
      <c r="P25" s="56"/>
      <c r="Q25" s="76"/>
      <c r="R25" s="51"/>
      <c r="S25" s="51"/>
      <c r="T25" s="51"/>
      <c r="U25" s="58"/>
      <c r="V25" s="189"/>
      <c r="W25" s="49"/>
      <c r="X25" s="61"/>
      <c r="Y25" s="61"/>
      <c r="Z25" s="61"/>
      <c r="AA25" s="61"/>
      <c r="AB25" s="61"/>
      <c r="AC25" s="61"/>
      <c r="AD25" s="61"/>
      <c r="AE25" s="70"/>
    </row>
    <row r="26" spans="1:31" ht="27" customHeight="1" x14ac:dyDescent="0.3">
      <c r="A26" s="75">
        <v>16</v>
      </c>
      <c r="B26" s="77"/>
      <c r="C26" s="50"/>
      <c r="D26" s="51"/>
      <c r="E26" s="58"/>
      <c r="F26" s="64"/>
      <c r="G26" s="51"/>
      <c r="H26" s="51"/>
      <c r="I26" s="52"/>
      <c r="J26" s="76"/>
      <c r="K26" s="51"/>
      <c r="L26" s="51"/>
      <c r="M26" s="51"/>
      <c r="N26" s="51"/>
      <c r="O26" s="58"/>
      <c r="P26" s="56"/>
      <c r="Q26" s="76"/>
      <c r="R26" s="51"/>
      <c r="S26" s="51"/>
      <c r="T26" s="51"/>
      <c r="U26" s="58"/>
      <c r="V26" s="189"/>
      <c r="W26" s="49"/>
      <c r="X26" s="61"/>
      <c r="Y26" s="61"/>
      <c r="Z26" s="61"/>
      <c r="AA26" s="61"/>
      <c r="AB26" s="61"/>
      <c r="AC26" s="61"/>
      <c r="AD26" s="61"/>
      <c r="AE26" s="70"/>
    </row>
    <row r="27" spans="1:31" ht="27" customHeight="1" x14ac:dyDescent="0.3">
      <c r="A27" s="75">
        <v>17</v>
      </c>
      <c r="B27" s="77"/>
      <c r="C27" s="50"/>
      <c r="D27" s="51"/>
      <c r="E27" s="58"/>
      <c r="F27" s="64"/>
      <c r="G27" s="51"/>
      <c r="H27" s="51"/>
      <c r="I27" s="52"/>
      <c r="J27" s="76"/>
      <c r="K27" s="51"/>
      <c r="L27" s="51"/>
      <c r="M27" s="51"/>
      <c r="N27" s="51"/>
      <c r="O27" s="58"/>
      <c r="P27" s="56"/>
      <c r="Q27" s="76"/>
      <c r="R27" s="51"/>
      <c r="S27" s="51"/>
      <c r="T27" s="51"/>
      <c r="U27" s="58"/>
      <c r="V27" s="189"/>
      <c r="W27" s="49"/>
      <c r="X27" s="61"/>
      <c r="Y27" s="61"/>
      <c r="Z27" s="61"/>
      <c r="AA27" s="61"/>
      <c r="AB27" s="61"/>
      <c r="AC27" s="61"/>
      <c r="AD27" s="61"/>
      <c r="AE27" s="70"/>
    </row>
    <row r="28" spans="1:31" ht="27" customHeight="1" x14ac:dyDescent="0.3">
      <c r="A28" s="75">
        <v>18</v>
      </c>
      <c r="B28" s="77"/>
      <c r="C28" s="50"/>
      <c r="D28" s="51"/>
      <c r="E28" s="58"/>
      <c r="F28" s="64"/>
      <c r="G28" s="51"/>
      <c r="H28" s="51"/>
      <c r="I28" s="52"/>
      <c r="J28" s="76"/>
      <c r="K28" s="51"/>
      <c r="L28" s="51"/>
      <c r="M28" s="51"/>
      <c r="N28" s="51"/>
      <c r="O28" s="58"/>
      <c r="P28" s="56"/>
      <c r="Q28" s="76"/>
      <c r="R28" s="51"/>
      <c r="S28" s="51"/>
      <c r="T28" s="51"/>
      <c r="U28" s="58"/>
      <c r="V28" s="189"/>
      <c r="W28" s="49"/>
      <c r="X28" s="61"/>
      <c r="Y28" s="61"/>
      <c r="Z28" s="61"/>
      <c r="AA28" s="61"/>
      <c r="AB28" s="61"/>
      <c r="AC28" s="61"/>
      <c r="AD28" s="61"/>
      <c r="AE28" s="70"/>
    </row>
    <row r="29" spans="1:31" ht="27" customHeight="1" x14ac:dyDescent="0.3">
      <c r="A29" s="75">
        <v>19</v>
      </c>
      <c r="B29" s="77"/>
      <c r="C29" s="50"/>
      <c r="D29" s="51"/>
      <c r="E29" s="58"/>
      <c r="F29" s="64"/>
      <c r="G29" s="51"/>
      <c r="H29" s="51"/>
      <c r="I29" s="52"/>
      <c r="J29" s="76"/>
      <c r="K29" s="51"/>
      <c r="L29" s="51"/>
      <c r="M29" s="51"/>
      <c r="N29" s="51"/>
      <c r="O29" s="58"/>
      <c r="P29" s="56"/>
      <c r="Q29" s="76"/>
      <c r="R29" s="51"/>
      <c r="S29" s="51"/>
      <c r="T29" s="51"/>
      <c r="U29" s="58"/>
      <c r="V29" s="189"/>
      <c r="W29" s="49"/>
      <c r="X29" s="61"/>
      <c r="Y29" s="61"/>
      <c r="Z29" s="61"/>
      <c r="AA29" s="61"/>
      <c r="AB29" s="61"/>
      <c r="AC29" s="61"/>
      <c r="AD29" s="61"/>
      <c r="AE29" s="70"/>
    </row>
    <row r="30" spans="1:31" ht="27" customHeight="1" x14ac:dyDescent="0.3">
      <c r="A30" s="75">
        <v>20</v>
      </c>
      <c r="B30" s="77"/>
      <c r="C30" s="50"/>
      <c r="D30" s="51"/>
      <c r="E30" s="58"/>
      <c r="F30" s="64"/>
      <c r="G30" s="51"/>
      <c r="H30" s="51"/>
      <c r="I30" s="52"/>
      <c r="J30" s="76"/>
      <c r="K30" s="51"/>
      <c r="L30" s="51"/>
      <c r="M30" s="51"/>
      <c r="N30" s="51"/>
      <c r="O30" s="58"/>
      <c r="P30" s="56"/>
      <c r="Q30" s="76"/>
      <c r="R30" s="51"/>
      <c r="S30" s="51"/>
      <c r="T30" s="51"/>
      <c r="U30" s="58"/>
      <c r="V30" s="189"/>
      <c r="W30" s="49"/>
      <c r="X30" s="61"/>
      <c r="Y30" s="61"/>
      <c r="Z30" s="61"/>
      <c r="AA30" s="61"/>
      <c r="AB30" s="61"/>
      <c r="AC30" s="61"/>
      <c r="AD30" s="61"/>
      <c r="AE30" s="70"/>
    </row>
    <row r="31" spans="1:31" ht="27" customHeight="1" x14ac:dyDescent="0.3">
      <c r="A31" s="75">
        <v>21</v>
      </c>
      <c r="B31" s="77"/>
      <c r="C31" s="50"/>
      <c r="D31" s="51"/>
      <c r="E31" s="58"/>
      <c r="F31" s="64"/>
      <c r="G31" s="51"/>
      <c r="H31" s="51"/>
      <c r="I31" s="52"/>
      <c r="J31" s="76"/>
      <c r="K31" s="51"/>
      <c r="L31" s="51"/>
      <c r="M31" s="51"/>
      <c r="N31" s="51"/>
      <c r="O31" s="58"/>
      <c r="P31" s="56"/>
      <c r="Q31" s="76"/>
      <c r="R31" s="51"/>
      <c r="S31" s="51"/>
      <c r="T31" s="51"/>
      <c r="U31" s="58"/>
      <c r="V31" s="189"/>
      <c r="W31" s="49"/>
      <c r="X31" s="61"/>
      <c r="Y31" s="61"/>
      <c r="Z31" s="61"/>
      <c r="AA31" s="61"/>
      <c r="AB31" s="61"/>
      <c r="AC31" s="61"/>
      <c r="AD31" s="61"/>
      <c r="AE31" s="70"/>
    </row>
    <row r="32" spans="1:31" ht="27" customHeight="1" x14ac:dyDescent="0.3">
      <c r="A32" s="75">
        <v>22</v>
      </c>
      <c r="B32" s="77"/>
      <c r="C32" s="50"/>
      <c r="D32" s="51"/>
      <c r="E32" s="58"/>
      <c r="F32" s="64"/>
      <c r="G32" s="51"/>
      <c r="H32" s="51"/>
      <c r="I32" s="52"/>
      <c r="J32" s="76"/>
      <c r="K32" s="51"/>
      <c r="L32" s="51"/>
      <c r="M32" s="51"/>
      <c r="N32" s="51"/>
      <c r="O32" s="58"/>
      <c r="P32" s="56"/>
      <c r="Q32" s="76"/>
      <c r="R32" s="51"/>
      <c r="S32" s="51"/>
      <c r="T32" s="51"/>
      <c r="U32" s="58"/>
      <c r="V32" s="189"/>
      <c r="W32" s="49"/>
      <c r="X32" s="61"/>
      <c r="Y32" s="61"/>
      <c r="Z32" s="61"/>
      <c r="AA32" s="61"/>
      <c r="AB32" s="61"/>
      <c r="AC32" s="61"/>
      <c r="AD32" s="61"/>
      <c r="AE32" s="70"/>
    </row>
    <row r="33" spans="1:31" ht="27" customHeight="1" x14ac:dyDescent="0.3">
      <c r="A33" s="75">
        <v>23</v>
      </c>
      <c r="B33" s="77"/>
      <c r="C33" s="50"/>
      <c r="D33" s="51"/>
      <c r="E33" s="58"/>
      <c r="F33" s="64"/>
      <c r="G33" s="51"/>
      <c r="H33" s="51"/>
      <c r="I33" s="52"/>
      <c r="J33" s="76"/>
      <c r="K33" s="51"/>
      <c r="L33" s="51"/>
      <c r="M33" s="51"/>
      <c r="N33" s="51"/>
      <c r="O33" s="58"/>
      <c r="P33" s="56"/>
      <c r="Q33" s="76"/>
      <c r="R33" s="51"/>
      <c r="S33" s="51"/>
      <c r="T33" s="51"/>
      <c r="U33" s="58"/>
      <c r="V33" s="189"/>
      <c r="W33" s="49"/>
      <c r="X33" s="61"/>
      <c r="Y33" s="61"/>
      <c r="Z33" s="61"/>
      <c r="AA33" s="61"/>
      <c r="AB33" s="61"/>
      <c r="AC33" s="61"/>
      <c r="AD33" s="61"/>
      <c r="AE33" s="70"/>
    </row>
    <row r="34" spans="1:31" ht="27" customHeight="1" x14ac:dyDescent="0.3">
      <c r="A34" s="75">
        <v>24</v>
      </c>
      <c r="B34" s="77"/>
      <c r="C34" s="50"/>
      <c r="D34" s="51"/>
      <c r="E34" s="58"/>
      <c r="F34" s="64"/>
      <c r="G34" s="51"/>
      <c r="H34" s="51"/>
      <c r="I34" s="52"/>
      <c r="J34" s="76"/>
      <c r="K34" s="51"/>
      <c r="L34" s="51"/>
      <c r="M34" s="51"/>
      <c r="N34" s="51"/>
      <c r="O34" s="58"/>
      <c r="P34" s="56"/>
      <c r="Q34" s="76"/>
      <c r="R34" s="51"/>
      <c r="S34" s="51"/>
      <c r="T34" s="51"/>
      <c r="U34" s="58"/>
      <c r="V34" s="189"/>
      <c r="W34" s="49"/>
      <c r="X34" s="61"/>
      <c r="Y34" s="61"/>
      <c r="Z34" s="61"/>
      <c r="AA34" s="61"/>
      <c r="AB34" s="61"/>
      <c r="AC34" s="61"/>
      <c r="AD34" s="61"/>
      <c r="AE34" s="70"/>
    </row>
    <row r="35" spans="1:31" ht="27" customHeight="1" thickBot="1" x14ac:dyDescent="0.35">
      <c r="A35" s="90">
        <v>25</v>
      </c>
      <c r="B35" s="91"/>
      <c r="C35" s="86"/>
      <c r="D35" s="73"/>
      <c r="E35" s="87"/>
      <c r="F35" s="92"/>
      <c r="G35" s="73"/>
      <c r="H35" s="73"/>
      <c r="I35" s="88"/>
      <c r="J35" s="93"/>
      <c r="K35" s="73"/>
      <c r="L35" s="73"/>
      <c r="M35" s="73"/>
      <c r="N35" s="73"/>
      <c r="O35" s="87"/>
      <c r="P35" s="94"/>
      <c r="Q35" s="93"/>
      <c r="R35" s="73"/>
      <c r="S35" s="73"/>
      <c r="T35" s="73"/>
      <c r="U35" s="87"/>
      <c r="V35" s="190"/>
      <c r="W35" s="89"/>
      <c r="X35" s="72"/>
      <c r="Y35" s="72"/>
      <c r="Z35" s="72"/>
      <c r="AA35" s="72"/>
      <c r="AB35" s="72"/>
      <c r="AC35" s="72"/>
      <c r="AD35" s="72"/>
      <c r="AE35" s="74"/>
    </row>
    <row r="36" spans="1:31" s="65" customFormat="1" ht="27" customHeight="1" x14ac:dyDescent="0.3">
      <c r="A36" s="193"/>
      <c r="B36" s="147" t="s">
        <v>187</v>
      </c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 t="s">
        <v>200</v>
      </c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 t="s">
        <v>208</v>
      </c>
      <c r="Y36" s="81"/>
      <c r="Z36" s="81"/>
      <c r="AA36" s="81"/>
      <c r="AB36" s="81" t="s">
        <v>211</v>
      </c>
      <c r="AC36" s="81"/>
      <c r="AD36" s="81"/>
      <c r="AE36" s="194"/>
    </row>
    <row r="37" spans="1:31" s="148" customFormat="1" ht="27" customHeight="1" x14ac:dyDescent="0.3">
      <c r="A37" s="149"/>
      <c r="B37" s="481" t="s">
        <v>199</v>
      </c>
      <c r="C37" s="476" t="s">
        <v>194</v>
      </c>
      <c r="D37" s="477"/>
      <c r="E37" s="478"/>
      <c r="F37" s="479" t="s">
        <v>195</v>
      </c>
      <c r="G37" s="477"/>
      <c r="H37" s="480"/>
      <c r="I37" s="476" t="s">
        <v>196</v>
      </c>
      <c r="J37" s="477"/>
      <c r="K37" s="480"/>
      <c r="L37" s="151"/>
      <c r="M37" s="183" t="s">
        <v>206</v>
      </c>
      <c r="N37" s="477" t="s">
        <v>265</v>
      </c>
      <c r="O37" s="477"/>
      <c r="P37" s="184" t="s">
        <v>201</v>
      </c>
      <c r="Q37" s="184" t="s">
        <v>202</v>
      </c>
      <c r="R37" s="184" t="s">
        <v>203</v>
      </c>
      <c r="S37" s="477" t="s">
        <v>204</v>
      </c>
      <c r="T37" s="477"/>
      <c r="U37" s="477"/>
      <c r="V37" s="480"/>
      <c r="W37" s="150"/>
      <c r="X37" s="183" t="s">
        <v>206</v>
      </c>
      <c r="Y37" s="184" t="s">
        <v>209</v>
      </c>
      <c r="Z37" s="192" t="s">
        <v>210</v>
      </c>
      <c r="AA37" s="150"/>
      <c r="AB37" s="487"/>
      <c r="AC37" s="488"/>
      <c r="AD37" s="488"/>
      <c r="AE37" s="489"/>
    </row>
    <row r="38" spans="1:31" s="148" customFormat="1" ht="27" customHeight="1" x14ac:dyDescent="0.3">
      <c r="A38" s="149"/>
      <c r="B38" s="482"/>
      <c r="C38" s="169" t="s">
        <v>197</v>
      </c>
      <c r="D38" s="164" t="s">
        <v>198</v>
      </c>
      <c r="E38" s="166" t="s">
        <v>264</v>
      </c>
      <c r="F38" s="174" t="s">
        <v>197</v>
      </c>
      <c r="G38" s="164" t="s">
        <v>198</v>
      </c>
      <c r="H38" s="165" t="s">
        <v>264</v>
      </c>
      <c r="I38" s="169" t="s">
        <v>197</v>
      </c>
      <c r="J38" s="164" t="s">
        <v>198</v>
      </c>
      <c r="K38" s="165" t="s">
        <v>264</v>
      </c>
      <c r="L38" s="151"/>
      <c r="M38" s="179"/>
      <c r="N38" s="483"/>
      <c r="O38" s="483"/>
      <c r="P38" s="159"/>
      <c r="Q38" s="159"/>
      <c r="R38" s="159"/>
      <c r="S38" s="483"/>
      <c r="T38" s="483"/>
      <c r="U38" s="483"/>
      <c r="V38" s="486"/>
      <c r="W38" s="150"/>
      <c r="X38" s="179"/>
      <c r="Y38" s="157"/>
      <c r="Z38" s="158"/>
      <c r="AA38" s="150"/>
      <c r="AB38" s="490"/>
      <c r="AC38" s="491"/>
      <c r="AD38" s="491"/>
      <c r="AE38" s="492"/>
    </row>
    <row r="39" spans="1:31" s="148" customFormat="1" ht="27" customHeight="1" x14ac:dyDescent="0.3">
      <c r="A39" s="149"/>
      <c r="B39" s="177" t="s">
        <v>188</v>
      </c>
      <c r="C39" s="172"/>
      <c r="D39" s="159"/>
      <c r="E39" s="167"/>
      <c r="F39" s="175"/>
      <c r="G39" s="159"/>
      <c r="H39" s="160"/>
      <c r="I39" s="170"/>
      <c r="J39" s="159"/>
      <c r="K39" s="160"/>
      <c r="L39" s="151"/>
      <c r="M39" s="179"/>
      <c r="N39" s="483"/>
      <c r="O39" s="483"/>
      <c r="P39" s="159"/>
      <c r="Q39" s="159"/>
      <c r="R39" s="159"/>
      <c r="S39" s="483"/>
      <c r="T39" s="483"/>
      <c r="U39" s="483"/>
      <c r="V39" s="486"/>
      <c r="W39" s="150"/>
      <c r="X39" s="179"/>
      <c r="Y39" s="157"/>
      <c r="Z39" s="158"/>
      <c r="AA39" s="150"/>
      <c r="AB39" s="490"/>
      <c r="AC39" s="491"/>
      <c r="AD39" s="491"/>
      <c r="AE39" s="492"/>
    </row>
    <row r="40" spans="1:31" s="148" customFormat="1" ht="27" customHeight="1" x14ac:dyDescent="0.3">
      <c r="A40" s="149"/>
      <c r="B40" s="177" t="s">
        <v>189</v>
      </c>
      <c r="C40" s="172"/>
      <c r="D40" s="159"/>
      <c r="E40" s="167"/>
      <c r="F40" s="175"/>
      <c r="G40" s="159"/>
      <c r="H40" s="160"/>
      <c r="I40" s="170"/>
      <c r="J40" s="159"/>
      <c r="K40" s="160"/>
      <c r="L40" s="151"/>
      <c r="M40" s="179"/>
      <c r="N40" s="483"/>
      <c r="O40" s="483"/>
      <c r="P40" s="159"/>
      <c r="Q40" s="159"/>
      <c r="R40" s="159"/>
      <c r="S40" s="483"/>
      <c r="T40" s="483"/>
      <c r="U40" s="483"/>
      <c r="V40" s="486"/>
      <c r="W40" s="150"/>
      <c r="X40" s="179"/>
      <c r="Y40" s="157"/>
      <c r="Z40" s="158"/>
      <c r="AA40" s="150"/>
      <c r="AB40" s="490"/>
      <c r="AC40" s="491"/>
      <c r="AD40" s="491"/>
      <c r="AE40" s="492"/>
    </row>
    <row r="41" spans="1:31" s="148" customFormat="1" ht="27" customHeight="1" x14ac:dyDescent="0.3">
      <c r="A41" s="149"/>
      <c r="B41" s="177" t="s">
        <v>190</v>
      </c>
      <c r="C41" s="172"/>
      <c r="D41" s="159"/>
      <c r="E41" s="167"/>
      <c r="F41" s="175"/>
      <c r="G41" s="159"/>
      <c r="H41" s="160"/>
      <c r="I41" s="170"/>
      <c r="J41" s="159"/>
      <c r="K41" s="160"/>
      <c r="L41" s="151"/>
      <c r="M41" s="179"/>
      <c r="N41" s="483"/>
      <c r="O41" s="483"/>
      <c r="P41" s="159"/>
      <c r="Q41" s="159"/>
      <c r="R41" s="159"/>
      <c r="S41" s="483"/>
      <c r="T41" s="483"/>
      <c r="U41" s="483"/>
      <c r="V41" s="486"/>
      <c r="W41" s="150"/>
      <c r="X41" s="179"/>
      <c r="Y41" s="157"/>
      <c r="Z41" s="158"/>
      <c r="AA41" s="150"/>
      <c r="AB41" s="490"/>
      <c r="AC41" s="491"/>
      <c r="AD41" s="491"/>
      <c r="AE41" s="492"/>
    </row>
    <row r="42" spans="1:31" s="148" customFormat="1" ht="27" customHeight="1" x14ac:dyDescent="0.3">
      <c r="A42" s="149"/>
      <c r="B42" s="177"/>
      <c r="C42" s="172"/>
      <c r="D42" s="159"/>
      <c r="E42" s="167"/>
      <c r="F42" s="175"/>
      <c r="G42" s="159"/>
      <c r="H42" s="160"/>
      <c r="I42" s="170"/>
      <c r="J42" s="159"/>
      <c r="K42" s="160"/>
      <c r="L42" s="151"/>
      <c r="M42" s="179"/>
      <c r="N42" s="483"/>
      <c r="O42" s="483"/>
      <c r="P42" s="159"/>
      <c r="Q42" s="159"/>
      <c r="R42" s="159"/>
      <c r="S42" s="483"/>
      <c r="T42" s="483"/>
      <c r="U42" s="483"/>
      <c r="V42" s="486"/>
      <c r="W42" s="150"/>
      <c r="X42" s="179"/>
      <c r="Y42" s="157"/>
      <c r="Z42" s="158"/>
      <c r="AA42" s="150"/>
      <c r="AB42" s="490"/>
      <c r="AC42" s="491"/>
      <c r="AD42" s="491"/>
      <c r="AE42" s="492"/>
    </row>
    <row r="43" spans="1:31" s="148" customFormat="1" ht="27" customHeight="1" x14ac:dyDescent="0.3">
      <c r="A43" s="149"/>
      <c r="B43" s="177" t="s">
        <v>193</v>
      </c>
      <c r="C43" s="172"/>
      <c r="D43" s="159"/>
      <c r="E43" s="167"/>
      <c r="F43" s="175"/>
      <c r="G43" s="159"/>
      <c r="H43" s="160"/>
      <c r="I43" s="170"/>
      <c r="J43" s="159"/>
      <c r="K43" s="160"/>
      <c r="L43" s="151"/>
      <c r="M43" s="179"/>
      <c r="N43" s="483"/>
      <c r="O43" s="483"/>
      <c r="P43" s="159"/>
      <c r="Q43" s="159"/>
      <c r="R43" s="159"/>
      <c r="S43" s="483"/>
      <c r="T43" s="483"/>
      <c r="U43" s="483"/>
      <c r="V43" s="486"/>
      <c r="W43" s="150"/>
      <c r="X43" s="179"/>
      <c r="Y43" s="157"/>
      <c r="Z43" s="158"/>
      <c r="AA43" s="150"/>
      <c r="AB43" s="490"/>
      <c r="AC43" s="491"/>
      <c r="AD43" s="491"/>
      <c r="AE43" s="492"/>
    </row>
    <row r="44" spans="1:31" s="148" customFormat="1" ht="27" customHeight="1" x14ac:dyDescent="0.3">
      <c r="A44" s="149"/>
      <c r="B44" s="177" t="s">
        <v>191</v>
      </c>
      <c r="C44" s="172"/>
      <c r="D44" s="159"/>
      <c r="E44" s="167"/>
      <c r="F44" s="175"/>
      <c r="G44" s="159"/>
      <c r="H44" s="160"/>
      <c r="I44" s="170"/>
      <c r="J44" s="159"/>
      <c r="K44" s="160"/>
      <c r="L44" s="151"/>
      <c r="M44" s="179"/>
      <c r="N44" s="483"/>
      <c r="O44" s="483"/>
      <c r="P44" s="159"/>
      <c r="Q44" s="159"/>
      <c r="R44" s="159"/>
      <c r="S44" s="483"/>
      <c r="T44" s="483"/>
      <c r="U44" s="483"/>
      <c r="V44" s="486"/>
      <c r="W44" s="150"/>
      <c r="X44" s="179"/>
      <c r="Y44" s="157"/>
      <c r="Z44" s="158"/>
      <c r="AA44" s="150"/>
      <c r="AB44" s="490"/>
      <c r="AC44" s="491"/>
      <c r="AD44" s="491"/>
      <c r="AE44" s="492"/>
    </row>
    <row r="45" spans="1:31" s="148" customFormat="1" ht="27" customHeight="1" x14ac:dyDescent="0.3">
      <c r="A45" s="149"/>
      <c r="B45" s="178" t="s">
        <v>192</v>
      </c>
      <c r="C45" s="173"/>
      <c r="D45" s="162"/>
      <c r="E45" s="168"/>
      <c r="F45" s="176"/>
      <c r="G45" s="162"/>
      <c r="H45" s="163"/>
      <c r="I45" s="171"/>
      <c r="J45" s="162"/>
      <c r="K45" s="163"/>
      <c r="L45" s="151"/>
      <c r="M45" s="182"/>
      <c r="N45" s="484"/>
      <c r="O45" s="484"/>
      <c r="P45" s="162"/>
      <c r="Q45" s="162"/>
      <c r="R45" s="162"/>
      <c r="S45" s="484"/>
      <c r="T45" s="484"/>
      <c r="U45" s="484"/>
      <c r="V45" s="485"/>
      <c r="W45" s="150"/>
      <c r="X45" s="182"/>
      <c r="Y45" s="161"/>
      <c r="Z45" s="191"/>
      <c r="AA45" s="150"/>
      <c r="AB45" s="493"/>
      <c r="AC45" s="494"/>
      <c r="AD45" s="494"/>
      <c r="AE45" s="495"/>
    </row>
    <row r="46" spans="1:31" s="148" customFormat="1" ht="27" customHeight="1" thickBot="1" x14ac:dyDescent="0.35">
      <c r="A46" s="152"/>
      <c r="B46" s="153"/>
      <c r="C46" s="154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4"/>
      <c r="X46" s="154"/>
      <c r="Y46" s="154"/>
      <c r="Z46" s="154"/>
      <c r="AA46" s="154"/>
      <c r="AB46" s="154"/>
      <c r="AC46" s="154"/>
      <c r="AD46" s="154"/>
      <c r="AE46" s="156"/>
    </row>
  </sheetData>
  <mergeCells count="41">
    <mergeCell ref="AB37:AE45"/>
    <mergeCell ref="C3:E3"/>
    <mergeCell ref="C4:E4"/>
    <mergeCell ref="C5:E5"/>
    <mergeCell ref="C1:E1"/>
    <mergeCell ref="W3:Y3"/>
    <mergeCell ref="W4:Y4"/>
    <mergeCell ref="W5:Y5"/>
    <mergeCell ref="AC1:AE1"/>
    <mergeCell ref="AC2:AE5"/>
    <mergeCell ref="H1:T5"/>
    <mergeCell ref="N44:O44"/>
    <mergeCell ref="N45:O45"/>
    <mergeCell ref="S37:V37"/>
    <mergeCell ref="S38:V38"/>
    <mergeCell ref="S39:V39"/>
    <mergeCell ref="S45:V45"/>
    <mergeCell ref="N39:O39"/>
    <mergeCell ref="N40:O40"/>
    <mergeCell ref="N41:O41"/>
    <mergeCell ref="N42:O42"/>
    <mergeCell ref="N43:O43"/>
    <mergeCell ref="S40:V40"/>
    <mergeCell ref="S41:V41"/>
    <mergeCell ref="S42:V42"/>
    <mergeCell ref="S43:V43"/>
    <mergeCell ref="S44:V44"/>
    <mergeCell ref="C37:E37"/>
    <mergeCell ref="F37:H37"/>
    <mergeCell ref="I37:K37"/>
    <mergeCell ref="B37:B38"/>
    <mergeCell ref="N37:O37"/>
    <mergeCell ref="N38:O38"/>
    <mergeCell ref="A7:A9"/>
    <mergeCell ref="B7:B9"/>
    <mergeCell ref="V7:V8"/>
    <mergeCell ref="W7:AE7"/>
    <mergeCell ref="C7:E7"/>
    <mergeCell ref="J7:O7"/>
    <mergeCell ref="Q7:U7"/>
    <mergeCell ref="F7:I7"/>
  </mergeCells>
  <phoneticPr fontId="1" type="noConversion"/>
  <printOptions horizontalCentered="1"/>
  <pageMargins left="0.23622047244094491" right="0.23622047244094491" top="0.19685039370078741" bottom="0.19685039370078741" header="0" footer="0"/>
  <pageSetup paperSize="9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"/>
  <sheetViews>
    <sheetView zoomScale="70" zoomScaleNormal="70" zoomScaleSheetLayoutView="70" workbookViewId="0">
      <selection activeCell="J17" sqref="J17"/>
    </sheetView>
  </sheetViews>
  <sheetFormatPr defaultColWidth="7.375" defaultRowHeight="12.75" outlineLevelRow="1" x14ac:dyDescent="0.3"/>
  <cols>
    <col min="1" max="1" width="9.375" style="66" customWidth="1"/>
    <col min="2" max="2" width="9.375" style="67" customWidth="1"/>
    <col min="3" max="3" width="9.375" style="66" customWidth="1"/>
    <col min="4" max="16" width="9.375" style="46" customWidth="1"/>
    <col min="17" max="17" width="13.5" style="46" customWidth="1"/>
    <col min="18" max="19" width="9.375" style="46" customWidth="1"/>
    <col min="20" max="20" width="16.125" style="46" customWidth="1"/>
    <col min="21" max="22" width="9.375" style="46" customWidth="1"/>
    <col min="23" max="29" width="9.375" style="66" customWidth="1"/>
    <col min="30" max="16384" width="7.375" style="46"/>
  </cols>
  <sheetData>
    <row r="1" spans="1:29" s="148" customFormat="1" ht="27" customHeight="1" x14ac:dyDescent="0.3">
      <c r="A1" s="195"/>
      <c r="B1" s="200" t="s">
        <v>176</v>
      </c>
      <c r="C1" s="497"/>
      <c r="D1" s="498"/>
      <c r="E1" s="498"/>
      <c r="F1" s="80"/>
      <c r="G1" s="80"/>
      <c r="H1" s="508" t="s">
        <v>223</v>
      </c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80"/>
      <c r="V1" s="80"/>
      <c r="W1" s="80"/>
      <c r="X1" s="80"/>
      <c r="Y1" s="80"/>
      <c r="Z1" s="80"/>
      <c r="AA1" s="80"/>
      <c r="AB1" s="498"/>
      <c r="AC1" s="537"/>
    </row>
    <row r="2" spans="1:29" s="148" customFormat="1" ht="34.5" customHeight="1" x14ac:dyDescent="0.3">
      <c r="A2" s="85"/>
      <c r="B2" s="199" t="s">
        <v>212</v>
      </c>
      <c r="C2" s="82"/>
      <c r="D2" s="82"/>
      <c r="E2" s="82"/>
      <c r="F2" s="82"/>
      <c r="G2" s="82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  <c r="T2" s="509"/>
      <c r="U2" s="82"/>
      <c r="V2" s="82" t="s">
        <v>217</v>
      </c>
      <c r="W2" s="82"/>
      <c r="X2" s="82"/>
      <c r="Y2" s="82"/>
      <c r="Z2" s="82"/>
      <c r="AA2" s="82"/>
      <c r="AB2" s="510"/>
      <c r="AC2" s="511"/>
    </row>
    <row r="3" spans="1:29" s="148" customFormat="1" ht="34.5" customHeight="1" x14ac:dyDescent="0.3">
      <c r="A3" s="85"/>
      <c r="B3" s="201" t="s">
        <v>214</v>
      </c>
      <c r="C3" s="496"/>
      <c r="D3" s="496"/>
      <c r="E3" s="496"/>
      <c r="F3" s="201"/>
      <c r="G3" s="82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82"/>
      <c r="V3" s="201" t="s">
        <v>218</v>
      </c>
      <c r="W3" s="496"/>
      <c r="X3" s="496"/>
      <c r="Y3" s="496"/>
      <c r="Z3" s="201" t="s">
        <v>213</v>
      </c>
      <c r="AA3" s="82"/>
      <c r="AB3" s="510"/>
      <c r="AC3" s="511"/>
    </row>
    <row r="4" spans="1:29" s="148" customFormat="1" ht="34.5" customHeight="1" x14ac:dyDescent="0.3">
      <c r="A4" s="85"/>
      <c r="B4" s="201" t="s">
        <v>215</v>
      </c>
      <c r="C4" s="496"/>
      <c r="D4" s="496"/>
      <c r="E4" s="496"/>
      <c r="F4" s="201"/>
      <c r="G4" s="82"/>
      <c r="H4" s="509"/>
      <c r="I4" s="509"/>
      <c r="J4" s="509"/>
      <c r="K4" s="509"/>
      <c r="L4" s="509"/>
      <c r="M4" s="509"/>
      <c r="N4" s="509"/>
      <c r="O4" s="509"/>
      <c r="P4" s="509"/>
      <c r="Q4" s="509"/>
      <c r="R4" s="509"/>
      <c r="S4" s="509"/>
      <c r="T4" s="509"/>
      <c r="U4" s="82"/>
      <c r="V4" s="201" t="s">
        <v>219</v>
      </c>
      <c r="W4" s="496"/>
      <c r="X4" s="496"/>
      <c r="Y4" s="496"/>
      <c r="Z4" s="201" t="s">
        <v>213</v>
      </c>
      <c r="AA4" s="82"/>
      <c r="AB4" s="510"/>
      <c r="AC4" s="511"/>
    </row>
    <row r="5" spans="1:29" s="148" customFormat="1" ht="34.5" customHeight="1" x14ac:dyDescent="0.3">
      <c r="A5" s="85"/>
      <c r="B5" s="201" t="s">
        <v>216</v>
      </c>
      <c r="C5" s="496"/>
      <c r="D5" s="496"/>
      <c r="E5" s="496"/>
      <c r="F5" s="201"/>
      <c r="G5" s="82"/>
      <c r="H5" s="509"/>
      <c r="I5" s="509"/>
      <c r="J5" s="509"/>
      <c r="K5" s="509"/>
      <c r="L5" s="509"/>
      <c r="M5" s="509"/>
      <c r="N5" s="509"/>
      <c r="O5" s="509"/>
      <c r="P5" s="509"/>
      <c r="Q5" s="509"/>
      <c r="R5" s="509"/>
      <c r="S5" s="509"/>
      <c r="T5" s="509"/>
      <c r="U5" s="82"/>
      <c r="V5" s="201" t="s">
        <v>220</v>
      </c>
      <c r="W5" s="496"/>
      <c r="X5" s="496"/>
      <c r="Y5" s="496"/>
      <c r="Z5" s="201" t="s">
        <v>213</v>
      </c>
      <c r="AA5" s="82"/>
      <c r="AB5" s="510"/>
      <c r="AC5" s="511"/>
    </row>
    <row r="6" spans="1:29" s="148" customFormat="1" ht="11.25" customHeight="1" x14ac:dyDescent="0.3">
      <c r="A6" s="85"/>
      <c r="B6" s="82"/>
      <c r="C6" s="82"/>
      <c r="D6" s="82"/>
      <c r="E6" s="82"/>
      <c r="F6" s="82"/>
      <c r="G6" s="82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82"/>
      <c r="X6" s="82"/>
      <c r="Y6" s="82"/>
      <c r="Z6" s="82"/>
      <c r="AA6" s="82"/>
      <c r="AB6" s="82"/>
      <c r="AC6" s="196"/>
    </row>
    <row r="7" spans="1:29" s="123" customFormat="1" ht="41.25" customHeight="1" x14ac:dyDescent="0.3">
      <c r="A7" s="527" t="s">
        <v>224</v>
      </c>
      <c r="B7" s="515"/>
      <c r="C7" s="515"/>
      <c r="D7" s="515"/>
      <c r="E7" s="515"/>
      <c r="F7" s="515"/>
      <c r="G7" s="515"/>
      <c r="H7" s="515"/>
      <c r="I7" s="515"/>
      <c r="J7" s="515"/>
      <c r="K7" s="515"/>
      <c r="L7" s="515"/>
      <c r="M7" s="515"/>
      <c r="N7" s="528"/>
      <c r="O7" s="529" t="s">
        <v>230</v>
      </c>
      <c r="P7" s="530"/>
      <c r="Q7" s="530"/>
      <c r="R7" s="530"/>
      <c r="S7" s="531"/>
      <c r="T7" s="514" t="s">
        <v>231</v>
      </c>
      <c r="U7" s="515"/>
      <c r="V7" s="515"/>
      <c r="W7" s="515"/>
      <c r="X7" s="515"/>
      <c r="Y7" s="515"/>
      <c r="Z7" s="515"/>
      <c r="AA7" s="515"/>
      <c r="AB7" s="515"/>
      <c r="AC7" s="516"/>
    </row>
    <row r="8" spans="1:29" s="123" customFormat="1" ht="41.25" customHeight="1" x14ac:dyDescent="0.3">
      <c r="A8" s="523" t="s">
        <v>77</v>
      </c>
      <c r="B8" s="524"/>
      <c r="C8" s="524"/>
      <c r="D8" s="524"/>
      <c r="E8" s="524"/>
      <c r="F8" s="524"/>
      <c r="G8" s="524"/>
      <c r="H8" s="525" t="s">
        <v>78</v>
      </c>
      <c r="I8" s="524"/>
      <c r="J8" s="524"/>
      <c r="K8" s="524"/>
      <c r="L8" s="524"/>
      <c r="M8" s="524"/>
      <c r="N8" s="526"/>
      <c r="O8" s="532"/>
      <c r="P8" s="533"/>
      <c r="Q8" s="533"/>
      <c r="R8" s="533"/>
      <c r="S8" s="534"/>
      <c r="T8" s="219" t="s">
        <v>266</v>
      </c>
      <c r="U8" s="535" t="s">
        <v>267</v>
      </c>
      <c r="V8" s="512"/>
      <c r="W8" s="536"/>
      <c r="X8" s="535" t="s">
        <v>195</v>
      </c>
      <c r="Y8" s="512"/>
      <c r="Z8" s="536"/>
      <c r="AA8" s="512" t="s">
        <v>196</v>
      </c>
      <c r="AB8" s="512"/>
      <c r="AC8" s="513"/>
    </row>
    <row r="9" spans="1:29" s="123" customFormat="1" ht="41.25" customHeight="1" x14ac:dyDescent="0.3">
      <c r="A9" s="210" t="s">
        <v>226</v>
      </c>
      <c r="B9" s="209" t="s">
        <v>111</v>
      </c>
      <c r="C9" s="209" t="s">
        <v>225</v>
      </c>
      <c r="D9" s="128" t="s">
        <v>71</v>
      </c>
      <c r="E9" s="128" t="s">
        <v>143</v>
      </c>
      <c r="F9" s="128" t="s">
        <v>227</v>
      </c>
      <c r="G9" s="131" t="s">
        <v>228</v>
      </c>
      <c r="H9" s="127" t="s">
        <v>226</v>
      </c>
      <c r="I9" s="209" t="s">
        <v>111</v>
      </c>
      <c r="J9" s="209" t="s">
        <v>225</v>
      </c>
      <c r="K9" s="128" t="s">
        <v>71</v>
      </c>
      <c r="L9" s="128" t="s">
        <v>143</v>
      </c>
      <c r="M9" s="128" t="s">
        <v>227</v>
      </c>
      <c r="N9" s="212" t="s">
        <v>228</v>
      </c>
      <c r="O9" s="127" t="s">
        <v>0</v>
      </c>
      <c r="P9" s="128" t="s">
        <v>70</v>
      </c>
      <c r="Q9" s="128" t="s">
        <v>229</v>
      </c>
      <c r="R9" s="128" t="s">
        <v>111</v>
      </c>
      <c r="S9" s="212" t="s">
        <v>285</v>
      </c>
      <c r="T9" s="219" t="s">
        <v>232</v>
      </c>
      <c r="U9" s="127" t="s">
        <v>261</v>
      </c>
      <c r="V9" s="128" t="s">
        <v>262</v>
      </c>
      <c r="W9" s="212" t="s">
        <v>263</v>
      </c>
      <c r="X9" s="127" t="s">
        <v>261</v>
      </c>
      <c r="Y9" s="128" t="s">
        <v>262</v>
      </c>
      <c r="Z9" s="212" t="s">
        <v>263</v>
      </c>
      <c r="AA9" s="130" t="s">
        <v>261</v>
      </c>
      <c r="AB9" s="128" t="s">
        <v>262</v>
      </c>
      <c r="AC9" s="133" t="s">
        <v>263</v>
      </c>
    </row>
    <row r="10" spans="1:29" s="66" customFormat="1" ht="27" hidden="1" customHeight="1" outlineLevel="1" x14ac:dyDescent="0.3">
      <c r="A10" s="204"/>
      <c r="B10" s="205"/>
      <c r="C10" s="116"/>
      <c r="D10" s="116"/>
      <c r="E10" s="116"/>
      <c r="F10" s="119"/>
      <c r="G10" s="120"/>
      <c r="H10" s="118"/>
      <c r="I10" s="116"/>
      <c r="J10" s="119"/>
      <c r="K10" s="119"/>
      <c r="L10" s="116"/>
      <c r="M10" s="119"/>
      <c r="N10" s="213"/>
      <c r="O10" s="118"/>
      <c r="P10" s="116"/>
      <c r="Q10" s="119"/>
      <c r="R10" s="119"/>
      <c r="S10" s="213"/>
      <c r="T10" s="220"/>
      <c r="U10" s="118"/>
      <c r="V10" s="116"/>
      <c r="W10" s="213"/>
      <c r="X10" s="118"/>
      <c r="Y10" s="119"/>
      <c r="Z10" s="213"/>
      <c r="AA10" s="115"/>
      <c r="AB10" s="119"/>
      <c r="AC10" s="121"/>
    </row>
    <row r="11" spans="1:29" s="66" customFormat="1" ht="33.75" customHeight="1" collapsed="1" x14ac:dyDescent="0.3">
      <c r="A11" s="69"/>
      <c r="B11" s="206"/>
      <c r="C11" s="61"/>
      <c r="D11" s="61"/>
      <c r="E11" s="61"/>
      <c r="F11" s="61"/>
      <c r="G11" s="215"/>
      <c r="H11" s="49"/>
      <c r="I11" s="61"/>
      <c r="J11" s="61"/>
      <c r="K11" s="61"/>
      <c r="L11" s="61"/>
      <c r="M11" s="61"/>
      <c r="N11" s="214"/>
      <c r="O11" s="49">
        <v>1</v>
      </c>
      <c r="P11" s="61"/>
      <c r="Q11" s="61"/>
      <c r="R11" s="61"/>
      <c r="S11" s="214"/>
      <c r="T11" s="223" t="s">
        <v>268</v>
      </c>
      <c r="U11" s="49"/>
      <c r="V11" s="61"/>
      <c r="W11" s="214"/>
      <c r="X11" s="49"/>
      <c r="Y11" s="61"/>
      <c r="Z11" s="214"/>
      <c r="AA11" s="50"/>
      <c r="AB11" s="61"/>
      <c r="AC11" s="70"/>
    </row>
    <row r="12" spans="1:29" ht="33.75" customHeight="1" x14ac:dyDescent="0.3">
      <c r="A12" s="69"/>
      <c r="B12" s="206"/>
      <c r="C12" s="61"/>
      <c r="D12" s="51"/>
      <c r="E12" s="51"/>
      <c r="F12" s="51"/>
      <c r="G12" s="58"/>
      <c r="H12" s="64"/>
      <c r="I12" s="51"/>
      <c r="J12" s="51"/>
      <c r="K12" s="51"/>
      <c r="L12" s="51"/>
      <c r="M12" s="51"/>
      <c r="N12" s="52"/>
      <c r="O12" s="49">
        <v>2</v>
      </c>
      <c r="P12" s="51"/>
      <c r="Q12" s="51"/>
      <c r="R12" s="51"/>
      <c r="S12" s="52"/>
      <c r="T12" s="223" t="s">
        <v>269</v>
      </c>
      <c r="U12" s="64"/>
      <c r="V12" s="51"/>
      <c r="W12" s="214"/>
      <c r="X12" s="49"/>
      <c r="Y12" s="61"/>
      <c r="Z12" s="214"/>
      <c r="AA12" s="50"/>
      <c r="AB12" s="61"/>
      <c r="AC12" s="70"/>
    </row>
    <row r="13" spans="1:29" ht="33.75" customHeight="1" x14ac:dyDescent="0.3">
      <c r="A13" s="69"/>
      <c r="B13" s="206"/>
      <c r="C13" s="61"/>
      <c r="D13" s="51"/>
      <c r="E13" s="51"/>
      <c r="F13" s="51"/>
      <c r="G13" s="58"/>
      <c r="H13" s="64"/>
      <c r="I13" s="51"/>
      <c r="J13" s="51"/>
      <c r="K13" s="51"/>
      <c r="L13" s="51"/>
      <c r="M13" s="51"/>
      <c r="N13" s="52"/>
      <c r="O13" s="49">
        <v>3</v>
      </c>
      <c r="P13" s="51"/>
      <c r="Q13" s="51"/>
      <c r="R13" s="51"/>
      <c r="S13" s="52"/>
      <c r="T13" s="221" t="s">
        <v>270</v>
      </c>
      <c r="U13" s="64"/>
      <c r="V13" s="51"/>
      <c r="W13" s="214"/>
      <c r="X13" s="49"/>
      <c r="Y13" s="61"/>
      <c r="Z13" s="214"/>
      <c r="AA13" s="50"/>
      <c r="AB13" s="61"/>
      <c r="AC13" s="70"/>
    </row>
    <row r="14" spans="1:29" ht="33.75" customHeight="1" x14ac:dyDescent="0.3">
      <c r="A14" s="69"/>
      <c r="B14" s="206"/>
      <c r="C14" s="61"/>
      <c r="D14" s="51"/>
      <c r="E14" s="51"/>
      <c r="F14" s="51"/>
      <c r="G14" s="58"/>
      <c r="H14" s="64"/>
      <c r="I14" s="51"/>
      <c r="J14" s="51"/>
      <c r="K14" s="51"/>
      <c r="L14" s="51"/>
      <c r="M14" s="51"/>
      <c r="N14" s="52"/>
      <c r="O14" s="49">
        <v>4</v>
      </c>
      <c r="P14" s="51"/>
      <c r="Q14" s="51"/>
      <c r="R14" s="51"/>
      <c r="S14" s="52"/>
      <c r="T14" s="221" t="s">
        <v>271</v>
      </c>
      <c r="U14" s="64"/>
      <c r="V14" s="51"/>
      <c r="W14" s="214"/>
      <c r="X14" s="49"/>
      <c r="Y14" s="61"/>
      <c r="Z14" s="214"/>
      <c r="AA14" s="50"/>
      <c r="AB14" s="61"/>
      <c r="AC14" s="70"/>
    </row>
    <row r="15" spans="1:29" ht="33.75" customHeight="1" x14ac:dyDescent="0.3">
      <c r="A15" s="69"/>
      <c r="B15" s="206"/>
      <c r="C15" s="61"/>
      <c r="D15" s="51"/>
      <c r="E15" s="51"/>
      <c r="F15" s="51"/>
      <c r="G15" s="58"/>
      <c r="H15" s="64"/>
      <c r="I15" s="51"/>
      <c r="J15" s="51"/>
      <c r="K15" s="51"/>
      <c r="L15" s="51"/>
      <c r="M15" s="51"/>
      <c r="N15" s="52"/>
      <c r="O15" s="49">
        <v>5</v>
      </c>
      <c r="P15" s="51"/>
      <c r="Q15" s="51"/>
      <c r="R15" s="51"/>
      <c r="S15" s="52"/>
      <c r="T15" s="223" t="s">
        <v>272</v>
      </c>
      <c r="U15" s="64"/>
      <c r="V15" s="51"/>
      <c r="W15" s="214"/>
      <c r="X15" s="49"/>
      <c r="Y15" s="61"/>
      <c r="Z15" s="214"/>
      <c r="AA15" s="50"/>
      <c r="AB15" s="61"/>
      <c r="AC15" s="70"/>
    </row>
    <row r="16" spans="1:29" ht="33.75" customHeight="1" x14ac:dyDescent="0.3">
      <c r="A16" s="69"/>
      <c r="B16" s="206"/>
      <c r="C16" s="61"/>
      <c r="D16" s="51"/>
      <c r="E16" s="51"/>
      <c r="F16" s="51"/>
      <c r="G16" s="58"/>
      <c r="H16" s="64"/>
      <c r="I16" s="51"/>
      <c r="J16" s="51"/>
      <c r="K16" s="51"/>
      <c r="L16" s="51"/>
      <c r="M16" s="51"/>
      <c r="N16" s="52"/>
      <c r="O16" s="49">
        <v>6</v>
      </c>
      <c r="P16" s="51"/>
      <c r="Q16" s="51"/>
      <c r="R16" s="51"/>
      <c r="S16" s="52"/>
      <c r="T16" s="223" t="s">
        <v>273</v>
      </c>
      <c r="U16" s="64"/>
      <c r="V16" s="51"/>
      <c r="W16" s="214"/>
      <c r="X16" s="49"/>
      <c r="Y16" s="61"/>
      <c r="Z16" s="214"/>
      <c r="AA16" s="50"/>
      <c r="AB16" s="61"/>
      <c r="AC16" s="70"/>
    </row>
    <row r="17" spans="1:29" ht="33.75" customHeight="1" x14ac:dyDescent="0.3">
      <c r="A17" s="69"/>
      <c r="B17" s="206"/>
      <c r="C17" s="61"/>
      <c r="D17" s="51"/>
      <c r="E17" s="51"/>
      <c r="F17" s="51"/>
      <c r="G17" s="58"/>
      <c r="H17" s="64"/>
      <c r="I17" s="51"/>
      <c r="J17" s="51"/>
      <c r="K17" s="51"/>
      <c r="L17" s="51"/>
      <c r="M17" s="51"/>
      <c r="N17" s="52"/>
      <c r="O17" s="49">
        <v>7</v>
      </c>
      <c r="P17" s="51"/>
      <c r="Q17" s="51"/>
      <c r="R17" s="51"/>
      <c r="S17" s="52"/>
      <c r="T17" s="223" t="s">
        <v>274</v>
      </c>
      <c r="U17" s="64"/>
      <c r="V17" s="51"/>
      <c r="W17" s="214"/>
      <c r="X17" s="49"/>
      <c r="Y17" s="61"/>
      <c r="Z17" s="214"/>
      <c r="AA17" s="50"/>
      <c r="AB17" s="61"/>
      <c r="AC17" s="70"/>
    </row>
    <row r="18" spans="1:29" ht="33.75" customHeight="1" x14ac:dyDescent="0.3">
      <c r="A18" s="69"/>
      <c r="B18" s="206"/>
      <c r="C18" s="61"/>
      <c r="D18" s="51"/>
      <c r="E18" s="51"/>
      <c r="F18" s="51"/>
      <c r="G18" s="58"/>
      <c r="H18" s="64"/>
      <c r="I18" s="51"/>
      <c r="J18" s="51"/>
      <c r="K18" s="51"/>
      <c r="L18" s="51"/>
      <c r="M18" s="51"/>
      <c r="N18" s="52"/>
      <c r="O18" s="49">
        <v>8</v>
      </c>
      <c r="P18" s="51"/>
      <c r="Q18" s="51"/>
      <c r="R18" s="51"/>
      <c r="S18" s="52"/>
      <c r="T18" s="223" t="s">
        <v>275</v>
      </c>
      <c r="U18" s="64"/>
      <c r="V18" s="51"/>
      <c r="W18" s="214"/>
      <c r="X18" s="49"/>
      <c r="Y18" s="61"/>
      <c r="Z18" s="214"/>
      <c r="AA18" s="50"/>
      <c r="AB18" s="61"/>
      <c r="AC18" s="70"/>
    </row>
    <row r="19" spans="1:29" ht="33.75" customHeight="1" x14ac:dyDescent="0.3">
      <c r="A19" s="69"/>
      <c r="B19" s="206"/>
      <c r="C19" s="61"/>
      <c r="D19" s="51"/>
      <c r="E19" s="51"/>
      <c r="F19" s="51"/>
      <c r="G19" s="58"/>
      <c r="H19" s="64"/>
      <c r="I19" s="51"/>
      <c r="J19" s="51"/>
      <c r="K19" s="51"/>
      <c r="L19" s="51"/>
      <c r="M19" s="51"/>
      <c r="N19" s="52"/>
      <c r="O19" s="49">
        <v>9</v>
      </c>
      <c r="P19" s="51"/>
      <c r="Q19" s="51"/>
      <c r="R19" s="51"/>
      <c r="S19" s="52"/>
      <c r="T19" s="223" t="s">
        <v>276</v>
      </c>
      <c r="U19" s="64"/>
      <c r="V19" s="51"/>
      <c r="W19" s="214"/>
      <c r="X19" s="49"/>
      <c r="Y19" s="61"/>
      <c r="Z19" s="214"/>
      <c r="AA19" s="50"/>
      <c r="AB19" s="61"/>
      <c r="AC19" s="70"/>
    </row>
    <row r="20" spans="1:29" ht="33.75" customHeight="1" x14ac:dyDescent="0.3">
      <c r="A20" s="69"/>
      <c r="B20" s="206"/>
      <c r="C20" s="61"/>
      <c r="D20" s="51"/>
      <c r="E20" s="51"/>
      <c r="F20" s="51"/>
      <c r="G20" s="58"/>
      <c r="H20" s="64"/>
      <c r="I20" s="51"/>
      <c r="J20" s="51"/>
      <c r="K20" s="51"/>
      <c r="L20" s="51"/>
      <c r="M20" s="51"/>
      <c r="N20" s="52"/>
      <c r="O20" s="49">
        <v>10</v>
      </c>
      <c r="P20" s="51"/>
      <c r="Q20" s="51"/>
      <c r="R20" s="51"/>
      <c r="S20" s="52"/>
      <c r="T20" s="223" t="s">
        <v>277</v>
      </c>
      <c r="U20" s="64"/>
      <c r="V20" s="51"/>
      <c r="W20" s="214"/>
      <c r="X20" s="49"/>
      <c r="Y20" s="61"/>
      <c r="Z20" s="214"/>
      <c r="AA20" s="50"/>
      <c r="AB20" s="61"/>
      <c r="AC20" s="70"/>
    </row>
    <row r="21" spans="1:29" ht="33.75" customHeight="1" x14ac:dyDescent="0.3">
      <c r="A21" s="69"/>
      <c r="B21" s="206"/>
      <c r="C21" s="61"/>
      <c r="D21" s="51"/>
      <c r="E21" s="51"/>
      <c r="F21" s="51"/>
      <c r="G21" s="58"/>
      <c r="H21" s="64"/>
      <c r="I21" s="51"/>
      <c r="J21" s="51"/>
      <c r="K21" s="51"/>
      <c r="L21" s="51"/>
      <c r="M21" s="51"/>
      <c r="N21" s="52"/>
      <c r="O21" s="49">
        <v>11</v>
      </c>
      <c r="P21" s="51"/>
      <c r="Q21" s="51"/>
      <c r="R21" s="51"/>
      <c r="S21" s="52"/>
      <c r="T21" s="223" t="s">
        <v>278</v>
      </c>
      <c r="U21" s="64"/>
      <c r="V21" s="51"/>
      <c r="W21" s="214"/>
      <c r="X21" s="49"/>
      <c r="Y21" s="61"/>
      <c r="Z21" s="214"/>
      <c r="AA21" s="50"/>
      <c r="AB21" s="61"/>
      <c r="AC21" s="70"/>
    </row>
    <row r="22" spans="1:29" ht="33.75" customHeight="1" x14ac:dyDescent="0.3">
      <c r="A22" s="69"/>
      <c r="B22" s="206"/>
      <c r="C22" s="61"/>
      <c r="D22" s="51"/>
      <c r="E22" s="51"/>
      <c r="F22" s="51"/>
      <c r="G22" s="58"/>
      <c r="H22" s="64"/>
      <c r="I22" s="51"/>
      <c r="J22" s="51"/>
      <c r="K22" s="51"/>
      <c r="L22" s="51"/>
      <c r="M22" s="51"/>
      <c r="N22" s="52"/>
      <c r="O22" s="49">
        <v>12</v>
      </c>
      <c r="P22" s="51"/>
      <c r="Q22" s="51"/>
      <c r="R22" s="51"/>
      <c r="S22" s="52"/>
      <c r="T22" s="223" t="s">
        <v>279</v>
      </c>
      <c r="U22" s="64"/>
      <c r="V22" s="51"/>
      <c r="W22" s="214"/>
      <c r="X22" s="49"/>
      <c r="Y22" s="61"/>
      <c r="Z22" s="214"/>
      <c r="AA22" s="50"/>
      <c r="AB22" s="61"/>
      <c r="AC22" s="70"/>
    </row>
    <row r="23" spans="1:29" ht="33.75" customHeight="1" x14ac:dyDescent="0.3">
      <c r="A23" s="69"/>
      <c r="B23" s="206"/>
      <c r="C23" s="61"/>
      <c r="D23" s="51"/>
      <c r="E23" s="51"/>
      <c r="F23" s="51"/>
      <c r="G23" s="58"/>
      <c r="H23" s="64"/>
      <c r="I23" s="51"/>
      <c r="J23" s="51"/>
      <c r="K23" s="51"/>
      <c r="L23" s="51"/>
      <c r="M23" s="51"/>
      <c r="N23" s="52"/>
      <c r="O23" s="49">
        <v>13</v>
      </c>
      <c r="P23" s="51"/>
      <c r="Q23" s="51"/>
      <c r="R23" s="51"/>
      <c r="S23" s="52"/>
      <c r="T23" s="223" t="s">
        <v>280</v>
      </c>
      <c r="U23" s="64"/>
      <c r="V23" s="51"/>
      <c r="W23" s="214"/>
      <c r="X23" s="49"/>
      <c r="Y23" s="61"/>
      <c r="Z23" s="214"/>
      <c r="AA23" s="50"/>
      <c r="AB23" s="61"/>
      <c r="AC23" s="70"/>
    </row>
    <row r="24" spans="1:29" ht="33.75" customHeight="1" x14ac:dyDescent="0.3">
      <c r="A24" s="69"/>
      <c r="B24" s="206"/>
      <c r="C24" s="61"/>
      <c r="D24" s="51"/>
      <c r="E24" s="51"/>
      <c r="F24" s="51"/>
      <c r="G24" s="58"/>
      <c r="H24" s="64"/>
      <c r="I24" s="51"/>
      <c r="J24" s="51"/>
      <c r="K24" s="51"/>
      <c r="L24" s="51"/>
      <c r="M24" s="51"/>
      <c r="N24" s="52"/>
      <c r="O24" s="49">
        <v>14</v>
      </c>
      <c r="P24" s="51"/>
      <c r="Q24" s="51"/>
      <c r="R24" s="51"/>
      <c r="S24" s="52"/>
      <c r="T24" s="223" t="s">
        <v>281</v>
      </c>
      <c r="U24" s="64"/>
      <c r="V24" s="51"/>
      <c r="W24" s="214"/>
      <c r="X24" s="49"/>
      <c r="Y24" s="61"/>
      <c r="Z24" s="214"/>
      <c r="AA24" s="50"/>
      <c r="AB24" s="61"/>
      <c r="AC24" s="70"/>
    </row>
    <row r="25" spans="1:29" ht="33.75" customHeight="1" x14ac:dyDescent="0.3">
      <c r="A25" s="69"/>
      <c r="B25" s="206"/>
      <c r="C25" s="61"/>
      <c r="D25" s="51"/>
      <c r="E25" s="51"/>
      <c r="F25" s="51"/>
      <c r="G25" s="58"/>
      <c r="H25" s="64"/>
      <c r="I25" s="51"/>
      <c r="J25" s="51"/>
      <c r="K25" s="51"/>
      <c r="L25" s="51"/>
      <c r="M25" s="51"/>
      <c r="N25" s="52"/>
      <c r="O25" s="49">
        <v>15</v>
      </c>
      <c r="P25" s="51"/>
      <c r="Q25" s="51"/>
      <c r="R25" s="51"/>
      <c r="S25" s="52"/>
      <c r="T25" s="223" t="s">
        <v>282</v>
      </c>
      <c r="U25" s="64"/>
      <c r="V25" s="51"/>
      <c r="W25" s="214"/>
      <c r="X25" s="49"/>
      <c r="Y25" s="61"/>
      <c r="Z25" s="214"/>
      <c r="AA25" s="50"/>
      <c r="AB25" s="61"/>
      <c r="AC25" s="70"/>
    </row>
    <row r="26" spans="1:29" ht="33.75" customHeight="1" x14ac:dyDescent="0.3">
      <c r="A26" s="69"/>
      <c r="B26" s="206"/>
      <c r="C26" s="61"/>
      <c r="D26" s="51"/>
      <c r="E26" s="51"/>
      <c r="F26" s="51"/>
      <c r="G26" s="58"/>
      <c r="H26" s="64"/>
      <c r="I26" s="51"/>
      <c r="J26" s="51"/>
      <c r="K26" s="51"/>
      <c r="L26" s="51"/>
      <c r="M26" s="51"/>
      <c r="N26" s="52"/>
      <c r="O26" s="49">
        <v>16</v>
      </c>
      <c r="P26" s="51"/>
      <c r="Q26" s="51"/>
      <c r="R26" s="51"/>
      <c r="S26" s="52"/>
      <c r="T26" s="223" t="s">
        <v>283</v>
      </c>
      <c r="U26" s="64"/>
      <c r="V26" s="51"/>
      <c r="W26" s="214"/>
      <c r="X26" s="49"/>
      <c r="Y26" s="61"/>
      <c r="Z26" s="214"/>
      <c r="AA26" s="50"/>
      <c r="AB26" s="61"/>
      <c r="AC26" s="70"/>
    </row>
    <row r="27" spans="1:29" ht="33.75" customHeight="1" x14ac:dyDescent="0.3">
      <c r="A27" s="69"/>
      <c r="B27" s="206"/>
      <c r="C27" s="61"/>
      <c r="D27" s="51"/>
      <c r="E27" s="51"/>
      <c r="F27" s="51"/>
      <c r="G27" s="58"/>
      <c r="H27" s="64"/>
      <c r="I27" s="51"/>
      <c r="J27" s="51"/>
      <c r="K27" s="51"/>
      <c r="L27" s="51"/>
      <c r="M27" s="51"/>
      <c r="N27" s="52"/>
      <c r="O27" s="49">
        <v>17</v>
      </c>
      <c r="P27" s="51"/>
      <c r="Q27" s="51"/>
      <c r="R27" s="51"/>
      <c r="S27" s="52"/>
      <c r="T27" s="224" t="s">
        <v>284</v>
      </c>
      <c r="U27" s="64"/>
      <c r="V27" s="51"/>
      <c r="W27" s="214"/>
      <c r="X27" s="49"/>
      <c r="Y27" s="61"/>
      <c r="Z27" s="214"/>
      <c r="AA27" s="50"/>
      <c r="AB27" s="61"/>
      <c r="AC27" s="70"/>
    </row>
    <row r="28" spans="1:29" ht="33.75" customHeight="1" x14ac:dyDescent="0.3">
      <c r="A28" s="69"/>
      <c r="B28" s="206"/>
      <c r="C28" s="61"/>
      <c r="D28" s="51"/>
      <c r="E28" s="51"/>
      <c r="F28" s="51"/>
      <c r="G28" s="58"/>
      <c r="H28" s="64"/>
      <c r="I28" s="51"/>
      <c r="J28" s="51"/>
      <c r="K28" s="51"/>
      <c r="L28" s="51"/>
      <c r="M28" s="51"/>
      <c r="N28" s="52"/>
      <c r="O28" s="49">
        <v>18</v>
      </c>
      <c r="P28" s="51"/>
      <c r="Q28" s="51"/>
      <c r="R28" s="51"/>
      <c r="S28" s="52"/>
      <c r="T28" s="222"/>
      <c r="U28" s="47"/>
      <c r="V28" s="48"/>
      <c r="W28" s="63"/>
      <c r="X28" s="53"/>
      <c r="Y28" s="62"/>
      <c r="Z28" s="63"/>
      <c r="AA28" s="54"/>
      <c r="AB28" s="62"/>
      <c r="AC28" s="218"/>
    </row>
    <row r="29" spans="1:29" ht="33.75" customHeight="1" x14ac:dyDescent="0.3">
      <c r="A29" s="69"/>
      <c r="B29" s="206"/>
      <c r="C29" s="61"/>
      <c r="D29" s="51"/>
      <c r="E29" s="51"/>
      <c r="F29" s="51"/>
      <c r="G29" s="58"/>
      <c r="H29" s="64"/>
      <c r="I29" s="51"/>
      <c r="J29" s="51"/>
      <c r="K29" s="51"/>
      <c r="L29" s="51"/>
      <c r="M29" s="51"/>
      <c r="N29" s="52"/>
      <c r="O29" s="49">
        <v>19</v>
      </c>
      <c r="P29" s="51"/>
      <c r="Q29" s="51"/>
      <c r="R29" s="51"/>
      <c r="S29" s="52"/>
      <c r="T29" s="217"/>
      <c r="U29" s="57"/>
      <c r="V29" s="57"/>
      <c r="W29" s="57"/>
      <c r="X29" s="57"/>
      <c r="Y29" s="57"/>
      <c r="Z29" s="57"/>
      <c r="AA29" s="57"/>
      <c r="AB29" s="57"/>
      <c r="AC29" s="68"/>
    </row>
    <row r="30" spans="1:29" ht="33.75" customHeight="1" x14ac:dyDescent="0.3">
      <c r="A30" s="69"/>
      <c r="B30" s="206"/>
      <c r="C30" s="61"/>
      <c r="D30" s="51"/>
      <c r="E30" s="51"/>
      <c r="F30" s="51"/>
      <c r="G30" s="58"/>
      <c r="H30" s="64"/>
      <c r="I30" s="51"/>
      <c r="J30" s="51"/>
      <c r="K30" s="51"/>
      <c r="L30" s="51"/>
      <c r="M30" s="51"/>
      <c r="N30" s="52"/>
      <c r="O30" s="49">
        <v>20</v>
      </c>
      <c r="P30" s="51"/>
      <c r="Q30" s="51"/>
      <c r="R30" s="51"/>
      <c r="S30" s="52"/>
      <c r="T30" s="216" t="s">
        <v>133</v>
      </c>
      <c r="U30" s="57"/>
      <c r="V30" s="57"/>
      <c r="W30" s="57"/>
      <c r="X30" s="57"/>
      <c r="Y30" s="57"/>
      <c r="Z30" s="57"/>
      <c r="AA30" s="57"/>
      <c r="AB30" s="57"/>
      <c r="AC30" s="68"/>
    </row>
    <row r="31" spans="1:29" ht="33.75" customHeight="1" x14ac:dyDescent="0.3">
      <c r="A31" s="69"/>
      <c r="B31" s="206"/>
      <c r="C31" s="61"/>
      <c r="D31" s="51"/>
      <c r="E31" s="51"/>
      <c r="F31" s="51"/>
      <c r="G31" s="58"/>
      <c r="H31" s="64"/>
      <c r="I31" s="51"/>
      <c r="J31" s="51"/>
      <c r="K31" s="51"/>
      <c r="L31" s="51"/>
      <c r="M31" s="51"/>
      <c r="N31" s="52"/>
      <c r="O31" s="49">
        <v>21</v>
      </c>
      <c r="P31" s="51"/>
      <c r="Q31" s="51"/>
      <c r="R31" s="51"/>
      <c r="S31" s="52"/>
      <c r="T31" s="517"/>
      <c r="U31" s="518"/>
      <c r="V31" s="518"/>
      <c r="W31" s="518"/>
      <c r="X31" s="518"/>
      <c r="Y31" s="518"/>
      <c r="Z31" s="518"/>
      <c r="AA31" s="518"/>
      <c r="AB31" s="518"/>
      <c r="AC31" s="519"/>
    </row>
    <row r="32" spans="1:29" ht="33.75" customHeight="1" x14ac:dyDescent="0.3">
      <c r="A32" s="69"/>
      <c r="B32" s="206"/>
      <c r="C32" s="61"/>
      <c r="D32" s="51"/>
      <c r="E32" s="51"/>
      <c r="F32" s="51"/>
      <c r="G32" s="58"/>
      <c r="H32" s="64"/>
      <c r="I32" s="51"/>
      <c r="J32" s="51"/>
      <c r="K32" s="51"/>
      <c r="L32" s="51"/>
      <c r="M32" s="51"/>
      <c r="N32" s="52"/>
      <c r="O32" s="49">
        <v>22</v>
      </c>
      <c r="P32" s="51"/>
      <c r="Q32" s="51"/>
      <c r="R32" s="51"/>
      <c r="S32" s="52"/>
      <c r="T32" s="517"/>
      <c r="U32" s="518"/>
      <c r="V32" s="518"/>
      <c r="W32" s="518"/>
      <c r="X32" s="518"/>
      <c r="Y32" s="518"/>
      <c r="Z32" s="518"/>
      <c r="AA32" s="518"/>
      <c r="AB32" s="518"/>
      <c r="AC32" s="519"/>
    </row>
    <row r="33" spans="1:29" ht="33.75" customHeight="1" x14ac:dyDescent="0.3">
      <c r="A33" s="69"/>
      <c r="B33" s="206"/>
      <c r="C33" s="61"/>
      <c r="D33" s="51"/>
      <c r="E33" s="51"/>
      <c r="F33" s="51"/>
      <c r="G33" s="58"/>
      <c r="H33" s="64"/>
      <c r="I33" s="51"/>
      <c r="J33" s="51"/>
      <c r="K33" s="51"/>
      <c r="L33" s="51"/>
      <c r="M33" s="51"/>
      <c r="N33" s="52"/>
      <c r="O33" s="49">
        <v>23</v>
      </c>
      <c r="P33" s="51"/>
      <c r="Q33" s="51"/>
      <c r="R33" s="51"/>
      <c r="S33" s="52"/>
      <c r="T33" s="517"/>
      <c r="U33" s="518"/>
      <c r="V33" s="518"/>
      <c r="W33" s="518"/>
      <c r="X33" s="518"/>
      <c r="Y33" s="518"/>
      <c r="Z33" s="518"/>
      <c r="AA33" s="518"/>
      <c r="AB33" s="518"/>
      <c r="AC33" s="519"/>
    </row>
    <row r="34" spans="1:29" ht="33.75" customHeight="1" x14ac:dyDescent="0.3">
      <c r="A34" s="69"/>
      <c r="B34" s="206"/>
      <c r="C34" s="61"/>
      <c r="D34" s="51"/>
      <c r="E34" s="51"/>
      <c r="F34" s="51"/>
      <c r="G34" s="58"/>
      <c r="H34" s="64"/>
      <c r="I34" s="51"/>
      <c r="J34" s="51"/>
      <c r="K34" s="51"/>
      <c r="L34" s="51"/>
      <c r="M34" s="51"/>
      <c r="N34" s="52"/>
      <c r="O34" s="49">
        <v>24</v>
      </c>
      <c r="P34" s="51"/>
      <c r="Q34" s="51"/>
      <c r="R34" s="51"/>
      <c r="S34" s="52"/>
      <c r="T34" s="517"/>
      <c r="U34" s="518"/>
      <c r="V34" s="518"/>
      <c r="W34" s="518"/>
      <c r="X34" s="518"/>
      <c r="Y34" s="518"/>
      <c r="Z34" s="518"/>
      <c r="AA34" s="518"/>
      <c r="AB34" s="518"/>
      <c r="AC34" s="519"/>
    </row>
    <row r="35" spans="1:29" ht="33.75" customHeight="1" thickBot="1" x14ac:dyDescent="0.35">
      <c r="A35" s="71"/>
      <c r="B35" s="207"/>
      <c r="C35" s="72"/>
      <c r="D35" s="73"/>
      <c r="E35" s="73"/>
      <c r="F35" s="73"/>
      <c r="G35" s="87"/>
      <c r="H35" s="92"/>
      <c r="I35" s="73"/>
      <c r="J35" s="73"/>
      <c r="K35" s="73"/>
      <c r="L35" s="73"/>
      <c r="M35" s="73"/>
      <c r="N35" s="88"/>
      <c r="O35" s="92"/>
      <c r="P35" s="73"/>
      <c r="Q35" s="73"/>
      <c r="R35" s="73"/>
      <c r="S35" s="88"/>
      <c r="T35" s="520"/>
      <c r="U35" s="521"/>
      <c r="V35" s="521"/>
      <c r="W35" s="521"/>
      <c r="X35" s="521"/>
      <c r="Y35" s="521"/>
      <c r="Z35" s="521"/>
      <c r="AA35" s="521"/>
      <c r="AB35" s="521"/>
      <c r="AC35" s="522"/>
    </row>
  </sheetData>
  <mergeCells count="19">
    <mergeCell ref="U8:W8"/>
    <mergeCell ref="X8:Z8"/>
    <mergeCell ref="AB1:AC1"/>
    <mergeCell ref="AB2:AC5"/>
    <mergeCell ref="AA8:AC8"/>
    <mergeCell ref="T7:AC7"/>
    <mergeCell ref="T31:AC35"/>
    <mergeCell ref="C1:E1"/>
    <mergeCell ref="H1:T5"/>
    <mergeCell ref="C3:E3"/>
    <mergeCell ref="W3:Y3"/>
    <mergeCell ref="C4:E4"/>
    <mergeCell ref="W4:Y4"/>
    <mergeCell ref="C5:E5"/>
    <mergeCell ref="W5:Y5"/>
    <mergeCell ref="A8:G8"/>
    <mergeCell ref="H8:N8"/>
    <mergeCell ref="A7:N7"/>
    <mergeCell ref="O7:S8"/>
  </mergeCells>
  <phoneticPr fontId="1" type="noConversion"/>
  <printOptions horizontalCentered="1"/>
  <pageMargins left="0.23622047244094491" right="0.23622047244094491" top="0.39370078740157483" bottom="0.39370078740157483" header="0" footer="0"/>
  <pageSetup paperSize="9" scale="4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Set!$L$2:$L$18</xm:f>
          </x14:formula1>
          <xm:sqref>Q11:Q34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7"/>
  <sheetViews>
    <sheetView topLeftCell="A2" zoomScale="70" zoomScaleNormal="70" zoomScaleSheetLayoutView="70" workbookViewId="0">
      <selection activeCell="O18" sqref="O18"/>
    </sheetView>
  </sheetViews>
  <sheetFormatPr defaultColWidth="7.375" defaultRowHeight="12.75" outlineLevelRow="1" x14ac:dyDescent="0.3"/>
  <cols>
    <col min="1" max="1" width="9.375" style="66" customWidth="1"/>
    <col min="2" max="2" width="10.25" style="67" customWidth="1"/>
    <col min="3" max="3" width="10.25" style="66" customWidth="1"/>
    <col min="4" max="27" width="10.25" style="46" customWidth="1"/>
    <col min="28" max="34" width="10.25" style="66" customWidth="1"/>
    <col min="35" max="16384" width="7.375" style="46"/>
  </cols>
  <sheetData>
    <row r="1" spans="1:34" s="148" customFormat="1" ht="27" customHeight="1" x14ac:dyDescent="0.3">
      <c r="A1" s="195"/>
      <c r="B1" s="200" t="s">
        <v>176</v>
      </c>
      <c r="C1" s="497"/>
      <c r="D1" s="498"/>
      <c r="E1" s="498"/>
      <c r="F1" s="80"/>
      <c r="G1" s="80"/>
      <c r="H1" s="508" t="s">
        <v>286</v>
      </c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229"/>
      <c r="T1" s="229"/>
      <c r="U1" s="229"/>
      <c r="V1" s="229"/>
      <c r="W1" s="229"/>
      <c r="X1" s="229"/>
      <c r="Y1" s="229"/>
      <c r="Z1" s="80"/>
      <c r="AA1" s="80"/>
      <c r="AB1" s="80"/>
      <c r="AC1" s="80"/>
      <c r="AD1" s="80"/>
      <c r="AE1" s="80"/>
      <c r="AF1" s="80"/>
      <c r="AG1" s="80"/>
      <c r="AH1" s="202"/>
    </row>
    <row r="2" spans="1:34" s="148" customFormat="1" ht="34.5" customHeight="1" x14ac:dyDescent="0.3">
      <c r="A2" s="85"/>
      <c r="B2" s="199" t="s">
        <v>212</v>
      </c>
      <c r="C2" s="82"/>
      <c r="D2" s="82"/>
      <c r="E2" s="82"/>
      <c r="F2" s="82"/>
      <c r="G2" s="82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230"/>
      <c r="T2" s="230"/>
      <c r="U2" s="230"/>
      <c r="V2" s="230"/>
      <c r="W2" s="230"/>
      <c r="X2" s="230"/>
      <c r="Y2" s="230"/>
      <c r="Z2" s="82"/>
      <c r="AA2" s="82" t="s">
        <v>217</v>
      </c>
      <c r="AB2" s="82"/>
      <c r="AC2" s="82"/>
      <c r="AD2" s="82"/>
      <c r="AE2" s="82"/>
      <c r="AF2" s="82"/>
      <c r="AG2" s="82"/>
      <c r="AH2" s="511"/>
    </row>
    <row r="3" spans="1:34" s="148" customFormat="1" ht="34.5" customHeight="1" x14ac:dyDescent="0.3">
      <c r="A3" s="85"/>
      <c r="B3" s="201" t="s">
        <v>214</v>
      </c>
      <c r="C3" s="496"/>
      <c r="D3" s="496"/>
      <c r="E3" s="496"/>
      <c r="F3" s="201"/>
      <c r="G3" s="82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230"/>
      <c r="T3" s="230"/>
      <c r="U3" s="230"/>
      <c r="V3" s="230"/>
      <c r="W3" s="230"/>
      <c r="X3" s="230"/>
      <c r="Y3" s="230"/>
      <c r="Z3" s="82"/>
      <c r="AA3" s="201" t="s">
        <v>218</v>
      </c>
      <c r="AB3" s="496"/>
      <c r="AC3" s="496"/>
      <c r="AD3" s="496"/>
      <c r="AE3" s="201" t="s">
        <v>213</v>
      </c>
      <c r="AF3" s="82"/>
      <c r="AG3" s="82"/>
      <c r="AH3" s="511"/>
    </row>
    <row r="4" spans="1:34" s="148" customFormat="1" ht="34.5" customHeight="1" x14ac:dyDescent="0.3">
      <c r="A4" s="85"/>
      <c r="B4" s="201" t="s">
        <v>215</v>
      </c>
      <c r="C4" s="496"/>
      <c r="D4" s="496"/>
      <c r="E4" s="496"/>
      <c r="F4" s="201"/>
      <c r="G4" s="82"/>
      <c r="H4" s="509"/>
      <c r="I4" s="509"/>
      <c r="J4" s="509"/>
      <c r="K4" s="509"/>
      <c r="L4" s="509"/>
      <c r="M4" s="509"/>
      <c r="N4" s="509"/>
      <c r="O4" s="509"/>
      <c r="P4" s="509"/>
      <c r="Q4" s="509"/>
      <c r="R4" s="509"/>
      <c r="S4" s="230"/>
      <c r="T4" s="230"/>
      <c r="U4" s="230"/>
      <c r="V4" s="230"/>
      <c r="W4" s="230"/>
      <c r="X4" s="230"/>
      <c r="Y4" s="230"/>
      <c r="Z4" s="82"/>
      <c r="AA4" s="201" t="s">
        <v>219</v>
      </c>
      <c r="AB4" s="496"/>
      <c r="AC4" s="496"/>
      <c r="AD4" s="496"/>
      <c r="AE4" s="201" t="s">
        <v>213</v>
      </c>
      <c r="AF4" s="82"/>
      <c r="AG4" s="82"/>
      <c r="AH4" s="511"/>
    </row>
    <row r="5" spans="1:34" s="148" customFormat="1" ht="34.5" customHeight="1" x14ac:dyDescent="0.3">
      <c r="A5" s="85"/>
      <c r="B5" s="201" t="s">
        <v>216</v>
      </c>
      <c r="C5" s="496"/>
      <c r="D5" s="496"/>
      <c r="E5" s="496"/>
      <c r="F5" s="201"/>
      <c r="G5" s="82"/>
      <c r="H5" s="509"/>
      <c r="I5" s="509"/>
      <c r="J5" s="509"/>
      <c r="K5" s="509"/>
      <c r="L5" s="509"/>
      <c r="M5" s="509"/>
      <c r="N5" s="509"/>
      <c r="O5" s="509"/>
      <c r="P5" s="509"/>
      <c r="Q5" s="509"/>
      <c r="R5" s="509"/>
      <c r="S5" s="230"/>
      <c r="T5" s="230"/>
      <c r="U5" s="230"/>
      <c r="V5" s="230"/>
      <c r="W5" s="230"/>
      <c r="X5" s="230"/>
      <c r="Y5" s="230"/>
      <c r="Z5" s="82"/>
      <c r="AA5" s="201" t="s">
        <v>220</v>
      </c>
      <c r="AB5" s="496"/>
      <c r="AC5" s="496"/>
      <c r="AD5" s="496"/>
      <c r="AE5" s="201" t="s">
        <v>213</v>
      </c>
      <c r="AF5" s="82"/>
      <c r="AG5" s="82"/>
      <c r="AH5" s="511"/>
    </row>
    <row r="6" spans="1:34" s="148" customFormat="1" ht="11.25" customHeight="1" x14ac:dyDescent="0.3">
      <c r="A6" s="85"/>
      <c r="B6" s="82"/>
      <c r="C6" s="82"/>
      <c r="D6" s="82"/>
      <c r="E6" s="82"/>
      <c r="F6" s="82"/>
      <c r="G6" s="82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82"/>
      <c r="AC6" s="82"/>
      <c r="AD6" s="82"/>
      <c r="AE6" s="82"/>
      <c r="AF6" s="82"/>
      <c r="AG6" s="82"/>
      <c r="AH6" s="196"/>
    </row>
    <row r="7" spans="1:34" s="123" customFormat="1" ht="41.25" customHeight="1" x14ac:dyDescent="0.3">
      <c r="A7" s="211" t="s">
        <v>0</v>
      </c>
      <c r="B7" s="538" t="s">
        <v>70</v>
      </c>
      <c r="C7" s="468" t="s">
        <v>288</v>
      </c>
      <c r="D7" s="515"/>
      <c r="E7" s="467"/>
      <c r="F7" s="185" t="s">
        <v>287</v>
      </c>
      <c r="G7" s="468" t="s">
        <v>290</v>
      </c>
      <c r="H7" s="467"/>
      <c r="I7" s="468" t="s">
        <v>299</v>
      </c>
      <c r="J7" s="515"/>
      <c r="K7" s="515"/>
      <c r="L7" s="515"/>
      <c r="M7" s="515"/>
      <c r="N7" s="515"/>
      <c r="O7" s="515"/>
      <c r="P7" s="515"/>
      <c r="Q7" s="515"/>
      <c r="R7" s="515"/>
      <c r="S7" s="467"/>
      <c r="T7" s="468" t="s">
        <v>298</v>
      </c>
      <c r="U7" s="515"/>
      <c r="V7" s="467"/>
      <c r="W7" s="468" t="s">
        <v>305</v>
      </c>
      <c r="X7" s="515"/>
      <c r="Y7" s="515"/>
      <c r="Z7" s="515"/>
      <c r="AA7" s="515"/>
      <c r="AB7" s="515"/>
      <c r="AC7" s="467"/>
      <c r="AD7" s="468" t="s">
        <v>307</v>
      </c>
      <c r="AE7" s="515"/>
      <c r="AF7" s="467"/>
      <c r="AG7" s="542" t="s">
        <v>313</v>
      </c>
      <c r="AH7" s="540" t="s">
        <v>311</v>
      </c>
    </row>
    <row r="8" spans="1:34" s="123" customFormat="1" ht="41.25" customHeight="1" x14ac:dyDescent="0.3">
      <c r="A8" s="208"/>
      <c r="B8" s="539"/>
      <c r="C8" s="125" t="s">
        <v>108</v>
      </c>
      <c r="D8" s="125" t="s">
        <v>101</v>
      </c>
      <c r="E8" s="125" t="s">
        <v>71</v>
      </c>
      <c r="F8" s="125"/>
      <c r="G8" s="125" t="s">
        <v>157</v>
      </c>
      <c r="H8" s="125" t="s">
        <v>289</v>
      </c>
      <c r="I8" s="125" t="s">
        <v>291</v>
      </c>
      <c r="J8" s="125" t="s">
        <v>236</v>
      </c>
      <c r="K8" s="125" t="s">
        <v>237</v>
      </c>
      <c r="L8" s="125" t="s">
        <v>240</v>
      </c>
      <c r="M8" s="128" t="s">
        <v>241</v>
      </c>
      <c r="N8" s="128" t="s">
        <v>297</v>
      </c>
      <c r="O8" s="128" t="s">
        <v>243</v>
      </c>
      <c r="P8" s="128" t="s">
        <v>296</v>
      </c>
      <c r="Q8" s="128" t="s">
        <v>245</v>
      </c>
      <c r="R8" s="128" t="s">
        <v>292</v>
      </c>
      <c r="S8" s="128" t="s">
        <v>312</v>
      </c>
      <c r="T8" s="128" t="s">
        <v>294</v>
      </c>
      <c r="U8" s="128" t="s">
        <v>293</v>
      </c>
      <c r="V8" s="128" t="s">
        <v>295</v>
      </c>
      <c r="W8" s="128" t="s">
        <v>300</v>
      </c>
      <c r="X8" s="128" t="s">
        <v>227</v>
      </c>
      <c r="Y8" s="128" t="s">
        <v>301</v>
      </c>
      <c r="Z8" s="128" t="s">
        <v>302</v>
      </c>
      <c r="AA8" s="128" t="s">
        <v>303</v>
      </c>
      <c r="AB8" s="128" t="s">
        <v>304</v>
      </c>
      <c r="AC8" s="128" t="s">
        <v>306</v>
      </c>
      <c r="AD8" s="128" t="s">
        <v>309</v>
      </c>
      <c r="AE8" s="128" t="s">
        <v>310</v>
      </c>
      <c r="AF8" s="128" t="s">
        <v>308</v>
      </c>
      <c r="AG8" s="543"/>
      <c r="AH8" s="541"/>
    </row>
    <row r="9" spans="1:34" s="66" customFormat="1" ht="27" hidden="1" customHeight="1" outlineLevel="1" x14ac:dyDescent="0.3">
      <c r="A9" s="204"/>
      <c r="B9" s="205"/>
      <c r="C9" s="116"/>
      <c r="D9" s="116"/>
      <c r="E9" s="116"/>
      <c r="F9" s="119"/>
      <c r="G9" s="119"/>
      <c r="H9" s="119"/>
      <c r="I9" s="116"/>
      <c r="J9" s="119"/>
      <c r="K9" s="119"/>
      <c r="L9" s="119"/>
      <c r="M9" s="119"/>
      <c r="N9" s="116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6"/>
      <c r="AB9" s="119"/>
      <c r="AC9" s="119"/>
      <c r="AD9" s="119"/>
      <c r="AE9" s="119"/>
      <c r="AF9" s="116"/>
      <c r="AG9" s="117"/>
      <c r="AH9" s="121"/>
    </row>
    <row r="10" spans="1:34" s="66" customFormat="1" ht="29.25" customHeight="1" collapsed="1" x14ac:dyDescent="0.3">
      <c r="A10" s="69">
        <v>1</v>
      </c>
      <c r="B10" s="206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225"/>
      <c r="S10" s="225"/>
      <c r="T10" s="225"/>
      <c r="U10" s="225"/>
      <c r="V10" s="225"/>
      <c r="W10" s="225"/>
      <c r="X10" s="225"/>
      <c r="Y10" s="225"/>
      <c r="Z10" s="61"/>
      <c r="AA10" s="61"/>
      <c r="AB10" s="61"/>
      <c r="AC10" s="61"/>
      <c r="AD10" s="61"/>
      <c r="AE10" s="61"/>
      <c r="AF10" s="61"/>
      <c r="AG10" s="215"/>
      <c r="AH10" s="70"/>
    </row>
    <row r="11" spans="1:34" ht="29.25" customHeight="1" x14ac:dyDescent="0.3">
      <c r="A11" s="69">
        <v>2</v>
      </c>
      <c r="B11" s="206"/>
      <c r="C11" s="61"/>
      <c r="D11" s="51"/>
      <c r="E11" s="51"/>
      <c r="F11" s="51"/>
      <c r="G11" s="51"/>
      <c r="H11" s="51"/>
      <c r="I11" s="51"/>
      <c r="J11" s="51"/>
      <c r="K11" s="51"/>
      <c r="L11" s="51"/>
      <c r="M11" s="61"/>
      <c r="N11" s="51"/>
      <c r="O11" s="51"/>
      <c r="P11" s="51"/>
      <c r="Q11" s="51"/>
      <c r="R11" s="225"/>
      <c r="S11" s="225"/>
      <c r="T11" s="225"/>
      <c r="U11" s="225"/>
      <c r="V11" s="225"/>
      <c r="W11" s="225"/>
      <c r="X11" s="225"/>
      <c r="Y11" s="225"/>
      <c r="Z11" s="51"/>
      <c r="AA11" s="51"/>
      <c r="AB11" s="61"/>
      <c r="AC11" s="61"/>
      <c r="AD11" s="61"/>
      <c r="AE11" s="61"/>
      <c r="AF11" s="61"/>
      <c r="AG11" s="215"/>
      <c r="AH11" s="70"/>
    </row>
    <row r="12" spans="1:34" ht="29.25" customHeight="1" x14ac:dyDescent="0.3">
      <c r="A12" s="69">
        <v>3</v>
      </c>
      <c r="B12" s="206"/>
      <c r="C12" s="61"/>
      <c r="D12" s="51"/>
      <c r="E12" s="51"/>
      <c r="F12" s="51"/>
      <c r="G12" s="51"/>
      <c r="H12" s="51"/>
      <c r="I12" s="51"/>
      <c r="J12" s="51"/>
      <c r="K12" s="51"/>
      <c r="L12" s="51"/>
      <c r="M12" s="61"/>
      <c r="N12" s="51"/>
      <c r="O12" s="51"/>
      <c r="P12" s="51"/>
      <c r="Q12" s="51"/>
      <c r="R12" s="157"/>
      <c r="S12" s="157"/>
      <c r="T12" s="157"/>
      <c r="U12" s="157"/>
      <c r="V12" s="157"/>
      <c r="W12" s="157"/>
      <c r="X12" s="157"/>
      <c r="Y12" s="157"/>
      <c r="Z12" s="51"/>
      <c r="AA12" s="51"/>
      <c r="AB12" s="61"/>
      <c r="AC12" s="61"/>
      <c r="AD12" s="61"/>
      <c r="AE12" s="61"/>
      <c r="AF12" s="61"/>
      <c r="AG12" s="215"/>
      <c r="AH12" s="70"/>
    </row>
    <row r="13" spans="1:34" ht="29.25" customHeight="1" x14ac:dyDescent="0.3">
      <c r="A13" s="69">
        <v>4</v>
      </c>
      <c r="B13" s="206"/>
      <c r="C13" s="61"/>
      <c r="D13" s="51"/>
      <c r="E13" s="51"/>
      <c r="F13" s="51"/>
      <c r="G13" s="51"/>
      <c r="H13" s="51"/>
      <c r="I13" s="51"/>
      <c r="J13" s="51"/>
      <c r="K13" s="51"/>
      <c r="L13" s="51"/>
      <c r="M13" s="61"/>
      <c r="N13" s="51"/>
      <c r="O13" s="51"/>
      <c r="P13" s="51"/>
      <c r="Q13" s="51"/>
      <c r="R13" s="157"/>
      <c r="S13" s="157"/>
      <c r="T13" s="157"/>
      <c r="U13" s="157"/>
      <c r="V13" s="157"/>
      <c r="W13" s="157"/>
      <c r="X13" s="157"/>
      <c r="Y13" s="157"/>
      <c r="Z13" s="51"/>
      <c r="AA13" s="51"/>
      <c r="AB13" s="61"/>
      <c r="AC13" s="61"/>
      <c r="AD13" s="61"/>
      <c r="AE13" s="61"/>
      <c r="AF13" s="61"/>
      <c r="AG13" s="215"/>
      <c r="AH13" s="70"/>
    </row>
    <row r="14" spans="1:34" ht="29.25" customHeight="1" x14ac:dyDescent="0.3">
      <c r="A14" s="69">
        <v>5</v>
      </c>
      <c r="B14" s="206"/>
      <c r="C14" s="61"/>
      <c r="D14" s="51"/>
      <c r="E14" s="51"/>
      <c r="F14" s="51"/>
      <c r="G14" s="51"/>
      <c r="H14" s="51"/>
      <c r="I14" s="51"/>
      <c r="J14" s="51"/>
      <c r="K14" s="51"/>
      <c r="L14" s="51"/>
      <c r="M14" s="61"/>
      <c r="N14" s="51"/>
      <c r="O14" s="51"/>
      <c r="P14" s="51"/>
      <c r="Q14" s="51"/>
      <c r="R14" s="225"/>
      <c r="S14" s="225"/>
      <c r="T14" s="225"/>
      <c r="U14" s="225"/>
      <c r="V14" s="225"/>
      <c r="W14" s="225"/>
      <c r="X14" s="225"/>
      <c r="Y14" s="225"/>
      <c r="Z14" s="51"/>
      <c r="AA14" s="51"/>
      <c r="AB14" s="61"/>
      <c r="AC14" s="61"/>
      <c r="AD14" s="61"/>
      <c r="AE14" s="61"/>
      <c r="AF14" s="61"/>
      <c r="AG14" s="215"/>
      <c r="AH14" s="70"/>
    </row>
    <row r="15" spans="1:34" ht="29.25" customHeight="1" x14ac:dyDescent="0.3">
      <c r="A15" s="69">
        <v>6</v>
      </c>
      <c r="B15" s="206"/>
      <c r="C15" s="61"/>
      <c r="D15" s="51"/>
      <c r="E15" s="51"/>
      <c r="F15" s="51"/>
      <c r="G15" s="51"/>
      <c r="H15" s="51"/>
      <c r="I15" s="51"/>
      <c r="J15" s="51"/>
      <c r="K15" s="51"/>
      <c r="L15" s="51"/>
      <c r="M15" s="61"/>
      <c r="N15" s="51"/>
      <c r="O15" s="51"/>
      <c r="P15" s="51"/>
      <c r="Q15" s="51"/>
      <c r="R15" s="225"/>
      <c r="S15" s="225"/>
      <c r="T15" s="225"/>
      <c r="U15" s="225"/>
      <c r="V15" s="225"/>
      <c r="W15" s="225"/>
      <c r="X15" s="225"/>
      <c r="Y15" s="225"/>
      <c r="Z15" s="51"/>
      <c r="AA15" s="51"/>
      <c r="AB15" s="61"/>
      <c r="AC15" s="61"/>
      <c r="AD15" s="61"/>
      <c r="AE15" s="61"/>
      <c r="AF15" s="61"/>
      <c r="AG15" s="215"/>
      <c r="AH15" s="70"/>
    </row>
    <row r="16" spans="1:34" ht="29.25" customHeight="1" x14ac:dyDescent="0.3">
      <c r="A16" s="69">
        <v>7</v>
      </c>
      <c r="B16" s="206"/>
      <c r="C16" s="61"/>
      <c r="D16" s="51"/>
      <c r="E16" s="51"/>
      <c r="F16" s="51"/>
      <c r="G16" s="51"/>
      <c r="H16" s="51"/>
      <c r="I16" s="51"/>
      <c r="J16" s="51"/>
      <c r="K16" s="51"/>
      <c r="L16" s="51"/>
      <c r="M16" s="61"/>
      <c r="N16" s="51"/>
      <c r="O16" s="51"/>
      <c r="P16" s="51"/>
      <c r="Q16" s="51"/>
      <c r="R16" s="225"/>
      <c r="S16" s="225"/>
      <c r="T16" s="225"/>
      <c r="U16" s="225"/>
      <c r="V16" s="225"/>
      <c r="W16" s="225"/>
      <c r="X16" s="225"/>
      <c r="Y16" s="225"/>
      <c r="Z16" s="51"/>
      <c r="AA16" s="51"/>
      <c r="AB16" s="61"/>
      <c r="AC16" s="61"/>
      <c r="AD16" s="61"/>
      <c r="AE16" s="61"/>
      <c r="AF16" s="61"/>
      <c r="AG16" s="215"/>
      <c r="AH16" s="70"/>
    </row>
    <row r="17" spans="1:34" ht="29.25" customHeight="1" x14ac:dyDescent="0.3">
      <c r="A17" s="69">
        <v>8</v>
      </c>
      <c r="B17" s="206"/>
      <c r="C17" s="61"/>
      <c r="D17" s="51"/>
      <c r="E17" s="51"/>
      <c r="F17" s="51"/>
      <c r="G17" s="51"/>
      <c r="H17" s="51"/>
      <c r="I17" s="51"/>
      <c r="J17" s="51"/>
      <c r="K17" s="51"/>
      <c r="L17" s="51"/>
      <c r="M17" s="61"/>
      <c r="N17" s="51"/>
      <c r="O17" s="51"/>
      <c r="P17" s="51"/>
      <c r="Q17" s="51"/>
      <c r="R17" s="225"/>
      <c r="S17" s="225"/>
      <c r="T17" s="225"/>
      <c r="U17" s="225"/>
      <c r="V17" s="225"/>
      <c r="W17" s="225"/>
      <c r="X17" s="225"/>
      <c r="Y17" s="225"/>
      <c r="Z17" s="51"/>
      <c r="AA17" s="51"/>
      <c r="AB17" s="61"/>
      <c r="AC17" s="61"/>
      <c r="AD17" s="61"/>
      <c r="AE17" s="61"/>
      <c r="AF17" s="61"/>
      <c r="AG17" s="215"/>
      <c r="AH17" s="70"/>
    </row>
    <row r="18" spans="1:34" ht="29.25" customHeight="1" x14ac:dyDescent="0.3">
      <c r="A18" s="69">
        <v>9</v>
      </c>
      <c r="B18" s="206"/>
      <c r="C18" s="61"/>
      <c r="D18" s="51"/>
      <c r="E18" s="51"/>
      <c r="F18" s="51"/>
      <c r="G18" s="51"/>
      <c r="H18" s="51"/>
      <c r="I18" s="51"/>
      <c r="J18" s="51"/>
      <c r="K18" s="51"/>
      <c r="L18" s="51"/>
      <c r="M18" s="61"/>
      <c r="N18" s="51"/>
      <c r="O18" s="51"/>
      <c r="P18" s="51"/>
      <c r="Q18" s="51"/>
      <c r="R18" s="225"/>
      <c r="S18" s="225"/>
      <c r="T18" s="225"/>
      <c r="U18" s="225"/>
      <c r="V18" s="225"/>
      <c r="W18" s="225"/>
      <c r="X18" s="225"/>
      <c r="Y18" s="225"/>
      <c r="Z18" s="51"/>
      <c r="AA18" s="51"/>
      <c r="AB18" s="61"/>
      <c r="AC18" s="61"/>
      <c r="AD18" s="61"/>
      <c r="AE18" s="61"/>
      <c r="AF18" s="61"/>
      <c r="AG18" s="215"/>
      <c r="AH18" s="70"/>
    </row>
    <row r="19" spans="1:34" ht="29.25" customHeight="1" x14ac:dyDescent="0.3">
      <c r="A19" s="69">
        <v>10</v>
      </c>
      <c r="B19" s="206"/>
      <c r="C19" s="61"/>
      <c r="D19" s="51"/>
      <c r="E19" s="51"/>
      <c r="F19" s="51"/>
      <c r="G19" s="51"/>
      <c r="H19" s="51"/>
      <c r="I19" s="51"/>
      <c r="J19" s="51"/>
      <c r="K19" s="51"/>
      <c r="L19" s="51"/>
      <c r="M19" s="61"/>
      <c r="N19" s="51"/>
      <c r="O19" s="51"/>
      <c r="P19" s="51"/>
      <c r="Q19" s="51"/>
      <c r="R19" s="225"/>
      <c r="S19" s="225"/>
      <c r="T19" s="225"/>
      <c r="U19" s="225"/>
      <c r="V19" s="225"/>
      <c r="W19" s="225"/>
      <c r="X19" s="225"/>
      <c r="Y19" s="225"/>
      <c r="Z19" s="51"/>
      <c r="AA19" s="51"/>
      <c r="AB19" s="61"/>
      <c r="AC19" s="61"/>
      <c r="AD19" s="61"/>
      <c r="AE19" s="61"/>
      <c r="AF19" s="61"/>
      <c r="AG19" s="215"/>
      <c r="AH19" s="70"/>
    </row>
    <row r="20" spans="1:34" ht="29.25" customHeight="1" x14ac:dyDescent="0.3">
      <c r="A20" s="69">
        <v>11</v>
      </c>
      <c r="B20" s="206"/>
      <c r="C20" s="61"/>
      <c r="D20" s="51"/>
      <c r="E20" s="51"/>
      <c r="F20" s="51"/>
      <c r="G20" s="51"/>
      <c r="H20" s="51"/>
      <c r="I20" s="51"/>
      <c r="J20" s="51"/>
      <c r="K20" s="51"/>
      <c r="L20" s="51"/>
      <c r="M20" s="61"/>
      <c r="N20" s="51"/>
      <c r="O20" s="51"/>
      <c r="P20" s="51"/>
      <c r="Q20" s="51"/>
      <c r="R20" s="225"/>
      <c r="S20" s="225"/>
      <c r="T20" s="225"/>
      <c r="U20" s="225"/>
      <c r="V20" s="225"/>
      <c r="W20" s="225"/>
      <c r="X20" s="225"/>
      <c r="Y20" s="225"/>
      <c r="Z20" s="51"/>
      <c r="AA20" s="51"/>
      <c r="AB20" s="61"/>
      <c r="AC20" s="61"/>
      <c r="AD20" s="61"/>
      <c r="AE20" s="61"/>
      <c r="AF20" s="61"/>
      <c r="AG20" s="215"/>
      <c r="AH20" s="70"/>
    </row>
    <row r="21" spans="1:34" ht="29.25" customHeight="1" x14ac:dyDescent="0.3">
      <c r="A21" s="69">
        <v>12</v>
      </c>
      <c r="B21" s="206"/>
      <c r="C21" s="61"/>
      <c r="D21" s="51"/>
      <c r="E21" s="51"/>
      <c r="F21" s="51"/>
      <c r="G21" s="51"/>
      <c r="H21" s="51"/>
      <c r="I21" s="51"/>
      <c r="J21" s="51"/>
      <c r="K21" s="51"/>
      <c r="L21" s="51"/>
      <c r="M21" s="61"/>
      <c r="N21" s="51"/>
      <c r="O21" s="51"/>
      <c r="P21" s="51"/>
      <c r="Q21" s="51"/>
      <c r="R21" s="225"/>
      <c r="S21" s="225"/>
      <c r="T21" s="225"/>
      <c r="U21" s="225"/>
      <c r="V21" s="225"/>
      <c r="W21" s="225"/>
      <c r="X21" s="225"/>
      <c r="Y21" s="225"/>
      <c r="Z21" s="51"/>
      <c r="AA21" s="51"/>
      <c r="AB21" s="61"/>
      <c r="AC21" s="61"/>
      <c r="AD21" s="61"/>
      <c r="AE21" s="61"/>
      <c r="AF21" s="61"/>
      <c r="AG21" s="215"/>
      <c r="AH21" s="70"/>
    </row>
    <row r="22" spans="1:34" ht="29.25" customHeight="1" x14ac:dyDescent="0.3">
      <c r="A22" s="69">
        <v>13</v>
      </c>
      <c r="B22" s="206"/>
      <c r="C22" s="61"/>
      <c r="D22" s="51"/>
      <c r="E22" s="51"/>
      <c r="F22" s="51"/>
      <c r="G22" s="51"/>
      <c r="H22" s="51"/>
      <c r="I22" s="51"/>
      <c r="J22" s="51"/>
      <c r="K22" s="51"/>
      <c r="L22" s="51"/>
      <c r="M22" s="61"/>
      <c r="N22" s="51"/>
      <c r="O22" s="51"/>
      <c r="P22" s="51"/>
      <c r="Q22" s="51"/>
      <c r="R22" s="225"/>
      <c r="S22" s="225"/>
      <c r="T22" s="225"/>
      <c r="U22" s="225"/>
      <c r="V22" s="225"/>
      <c r="W22" s="225"/>
      <c r="X22" s="225"/>
      <c r="Y22" s="225"/>
      <c r="Z22" s="51"/>
      <c r="AA22" s="51"/>
      <c r="AB22" s="61"/>
      <c r="AC22" s="61"/>
      <c r="AD22" s="61"/>
      <c r="AE22" s="61"/>
      <c r="AF22" s="61"/>
      <c r="AG22" s="215"/>
      <c r="AH22" s="70"/>
    </row>
    <row r="23" spans="1:34" ht="29.25" customHeight="1" x14ac:dyDescent="0.3">
      <c r="A23" s="69">
        <v>14</v>
      </c>
      <c r="B23" s="206"/>
      <c r="C23" s="61"/>
      <c r="D23" s="51"/>
      <c r="E23" s="51"/>
      <c r="F23" s="51"/>
      <c r="G23" s="51"/>
      <c r="H23" s="51"/>
      <c r="I23" s="51"/>
      <c r="J23" s="51"/>
      <c r="K23" s="51"/>
      <c r="L23" s="51"/>
      <c r="M23" s="61"/>
      <c r="N23" s="51"/>
      <c r="O23" s="51"/>
      <c r="P23" s="51"/>
      <c r="Q23" s="51"/>
      <c r="R23" s="225"/>
      <c r="S23" s="225"/>
      <c r="T23" s="225"/>
      <c r="U23" s="225"/>
      <c r="V23" s="225"/>
      <c r="W23" s="225"/>
      <c r="X23" s="225"/>
      <c r="Y23" s="225"/>
      <c r="Z23" s="51"/>
      <c r="AA23" s="51"/>
      <c r="AB23" s="61"/>
      <c r="AC23" s="61"/>
      <c r="AD23" s="61"/>
      <c r="AE23" s="61"/>
      <c r="AF23" s="61"/>
      <c r="AG23" s="215"/>
      <c r="AH23" s="70"/>
    </row>
    <row r="24" spans="1:34" ht="29.25" customHeight="1" x14ac:dyDescent="0.3">
      <c r="A24" s="69">
        <v>15</v>
      </c>
      <c r="B24" s="206"/>
      <c r="C24" s="61"/>
      <c r="D24" s="51"/>
      <c r="E24" s="51"/>
      <c r="F24" s="51"/>
      <c r="G24" s="51"/>
      <c r="H24" s="51"/>
      <c r="I24" s="51"/>
      <c r="J24" s="51"/>
      <c r="K24" s="51"/>
      <c r="L24" s="51"/>
      <c r="M24" s="61"/>
      <c r="N24" s="51"/>
      <c r="O24" s="51"/>
      <c r="P24" s="51"/>
      <c r="Q24" s="51"/>
      <c r="R24" s="225"/>
      <c r="S24" s="225"/>
      <c r="T24" s="225"/>
      <c r="U24" s="225"/>
      <c r="V24" s="225"/>
      <c r="W24" s="225"/>
      <c r="X24" s="225"/>
      <c r="Y24" s="225"/>
      <c r="Z24" s="51"/>
      <c r="AA24" s="51"/>
      <c r="AB24" s="61"/>
      <c r="AC24" s="61"/>
      <c r="AD24" s="61"/>
      <c r="AE24" s="61"/>
      <c r="AF24" s="61"/>
      <c r="AG24" s="215"/>
      <c r="AH24" s="70"/>
    </row>
    <row r="25" spans="1:34" ht="29.25" customHeight="1" x14ac:dyDescent="0.3">
      <c r="A25" s="69">
        <v>16</v>
      </c>
      <c r="B25" s="206"/>
      <c r="C25" s="61"/>
      <c r="D25" s="51"/>
      <c r="E25" s="51"/>
      <c r="F25" s="51"/>
      <c r="G25" s="51"/>
      <c r="H25" s="51"/>
      <c r="I25" s="51"/>
      <c r="J25" s="51"/>
      <c r="K25" s="51"/>
      <c r="L25" s="51"/>
      <c r="M25" s="61"/>
      <c r="N25" s="51"/>
      <c r="O25" s="51"/>
      <c r="P25" s="51"/>
      <c r="Q25" s="51"/>
      <c r="R25" s="225"/>
      <c r="S25" s="225"/>
      <c r="T25" s="225"/>
      <c r="U25" s="225"/>
      <c r="V25" s="225"/>
      <c r="W25" s="225"/>
      <c r="X25" s="225"/>
      <c r="Y25" s="225"/>
      <c r="Z25" s="51"/>
      <c r="AA25" s="51"/>
      <c r="AB25" s="61"/>
      <c r="AC25" s="61"/>
      <c r="AD25" s="61"/>
      <c r="AE25" s="61"/>
      <c r="AF25" s="61"/>
      <c r="AG25" s="215"/>
      <c r="AH25" s="70"/>
    </row>
    <row r="26" spans="1:34" ht="29.25" customHeight="1" x14ac:dyDescent="0.3">
      <c r="A26" s="69">
        <v>17</v>
      </c>
      <c r="B26" s="206"/>
      <c r="C26" s="61"/>
      <c r="D26" s="51"/>
      <c r="E26" s="51"/>
      <c r="F26" s="51"/>
      <c r="G26" s="51"/>
      <c r="H26" s="51"/>
      <c r="I26" s="51"/>
      <c r="J26" s="51"/>
      <c r="K26" s="51"/>
      <c r="L26" s="51"/>
      <c r="M26" s="61"/>
      <c r="N26" s="51"/>
      <c r="O26" s="51"/>
      <c r="P26" s="51"/>
      <c r="Q26" s="51"/>
      <c r="R26" s="61"/>
      <c r="S26" s="61"/>
      <c r="T26" s="61"/>
      <c r="U26" s="61"/>
      <c r="V26" s="61"/>
      <c r="W26" s="61"/>
      <c r="X26" s="61"/>
      <c r="Y26" s="61"/>
      <c r="Z26" s="51"/>
      <c r="AA26" s="51"/>
      <c r="AB26" s="61"/>
      <c r="AC26" s="61"/>
      <c r="AD26" s="61"/>
      <c r="AE26" s="61"/>
      <c r="AF26" s="61"/>
      <c r="AG26" s="215"/>
      <c r="AH26" s="70"/>
    </row>
    <row r="27" spans="1:34" ht="29.25" customHeight="1" x14ac:dyDescent="0.3">
      <c r="A27" s="69">
        <v>18</v>
      </c>
      <c r="B27" s="206"/>
      <c r="C27" s="61"/>
      <c r="D27" s="51"/>
      <c r="E27" s="51"/>
      <c r="F27" s="51"/>
      <c r="G27" s="51"/>
      <c r="H27" s="51"/>
      <c r="I27" s="51"/>
      <c r="J27" s="51"/>
      <c r="K27" s="51"/>
      <c r="L27" s="51"/>
      <c r="M27" s="6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61"/>
      <c r="AC27" s="61"/>
      <c r="AD27" s="61"/>
      <c r="AE27" s="61"/>
      <c r="AF27" s="61"/>
      <c r="AG27" s="215"/>
      <c r="AH27" s="70"/>
    </row>
    <row r="28" spans="1:34" ht="29.25" customHeight="1" x14ac:dyDescent="0.3">
      <c r="A28" s="69">
        <v>19</v>
      </c>
      <c r="B28" s="206"/>
      <c r="C28" s="61"/>
      <c r="D28" s="51"/>
      <c r="E28" s="51"/>
      <c r="F28" s="51"/>
      <c r="G28" s="51"/>
      <c r="H28" s="51"/>
      <c r="I28" s="51"/>
      <c r="J28" s="51"/>
      <c r="K28" s="51"/>
      <c r="L28" s="51"/>
      <c r="M28" s="6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8"/>
      <c r="AH28" s="226"/>
    </row>
    <row r="29" spans="1:34" ht="29.25" customHeight="1" x14ac:dyDescent="0.3">
      <c r="A29" s="69">
        <v>20</v>
      </c>
      <c r="B29" s="206"/>
      <c r="C29" s="61"/>
      <c r="D29" s="51"/>
      <c r="E29" s="51"/>
      <c r="F29" s="51"/>
      <c r="G29" s="51"/>
      <c r="H29" s="51"/>
      <c r="I29" s="51"/>
      <c r="J29" s="51"/>
      <c r="K29" s="51"/>
      <c r="L29" s="51"/>
      <c r="M29" s="61"/>
      <c r="N29" s="51"/>
      <c r="O29" s="51"/>
      <c r="P29" s="51"/>
      <c r="Q29" s="51"/>
      <c r="R29" s="227"/>
      <c r="S29" s="227"/>
      <c r="T29" s="227"/>
      <c r="U29" s="227"/>
      <c r="V29" s="227"/>
      <c r="W29" s="227"/>
      <c r="X29" s="227"/>
      <c r="Y29" s="227"/>
      <c r="Z29" s="51"/>
      <c r="AA29" s="51"/>
      <c r="AB29" s="51"/>
      <c r="AC29" s="51"/>
      <c r="AD29" s="51"/>
      <c r="AE29" s="51"/>
      <c r="AF29" s="51"/>
      <c r="AG29" s="58"/>
      <c r="AH29" s="226"/>
    </row>
    <row r="30" spans="1:34" ht="29.25" customHeight="1" x14ac:dyDescent="0.3">
      <c r="A30" s="69">
        <v>21</v>
      </c>
      <c r="B30" s="206"/>
      <c r="C30" s="61"/>
      <c r="D30" s="51"/>
      <c r="E30" s="51"/>
      <c r="F30" s="51"/>
      <c r="G30" s="51"/>
      <c r="H30" s="51"/>
      <c r="I30" s="51"/>
      <c r="J30" s="51"/>
      <c r="K30" s="51"/>
      <c r="L30" s="51"/>
      <c r="M30" s="61"/>
      <c r="N30" s="51"/>
      <c r="O30" s="51"/>
      <c r="P30" s="51"/>
      <c r="Q30" s="51"/>
      <c r="R30" s="227"/>
      <c r="S30" s="227"/>
      <c r="T30" s="227"/>
      <c r="U30" s="227"/>
      <c r="V30" s="227"/>
      <c r="W30" s="227"/>
      <c r="X30" s="227"/>
      <c r="Y30" s="227"/>
      <c r="Z30" s="51"/>
      <c r="AA30" s="51"/>
      <c r="AB30" s="51"/>
      <c r="AC30" s="51"/>
      <c r="AD30" s="51"/>
      <c r="AE30" s="51"/>
      <c r="AF30" s="51"/>
      <c r="AG30" s="58"/>
      <c r="AH30" s="226"/>
    </row>
    <row r="31" spans="1:34" ht="29.25" customHeight="1" x14ac:dyDescent="0.3">
      <c r="A31" s="69">
        <v>22</v>
      </c>
      <c r="B31" s="206"/>
      <c r="C31" s="61"/>
      <c r="D31" s="51"/>
      <c r="E31" s="51"/>
      <c r="F31" s="51"/>
      <c r="G31" s="51"/>
      <c r="H31" s="51"/>
      <c r="I31" s="51"/>
      <c r="J31" s="51"/>
      <c r="K31" s="51"/>
      <c r="L31" s="51"/>
      <c r="M31" s="61"/>
      <c r="N31" s="51"/>
      <c r="O31" s="51"/>
      <c r="P31" s="51"/>
      <c r="Q31" s="51"/>
      <c r="R31" s="227"/>
      <c r="S31" s="227"/>
      <c r="T31" s="227"/>
      <c r="U31" s="227"/>
      <c r="V31" s="227"/>
      <c r="W31" s="227"/>
      <c r="X31" s="227"/>
      <c r="Y31" s="227"/>
      <c r="Z31" s="51"/>
      <c r="AA31" s="51"/>
      <c r="AB31" s="51"/>
      <c r="AC31" s="51"/>
      <c r="AD31" s="51"/>
      <c r="AE31" s="51"/>
      <c r="AF31" s="51"/>
      <c r="AG31" s="58"/>
      <c r="AH31" s="226"/>
    </row>
    <row r="32" spans="1:34" ht="29.25" customHeight="1" x14ac:dyDescent="0.3">
      <c r="A32" s="69">
        <v>23</v>
      </c>
      <c r="B32" s="206"/>
      <c r="C32" s="61"/>
      <c r="D32" s="51"/>
      <c r="E32" s="51"/>
      <c r="F32" s="51"/>
      <c r="G32" s="51"/>
      <c r="H32" s="51"/>
      <c r="I32" s="51"/>
      <c r="J32" s="51"/>
      <c r="K32" s="51"/>
      <c r="L32" s="51"/>
      <c r="M32" s="61"/>
      <c r="N32" s="51"/>
      <c r="O32" s="51"/>
      <c r="P32" s="51"/>
      <c r="Q32" s="51"/>
      <c r="R32" s="227"/>
      <c r="S32" s="227"/>
      <c r="T32" s="227"/>
      <c r="U32" s="227"/>
      <c r="V32" s="227"/>
      <c r="W32" s="227"/>
      <c r="X32" s="227"/>
      <c r="Y32" s="227"/>
      <c r="Z32" s="51"/>
      <c r="AA32" s="51"/>
      <c r="AB32" s="51"/>
      <c r="AC32" s="51"/>
      <c r="AD32" s="51"/>
      <c r="AE32" s="51"/>
      <c r="AF32" s="51"/>
      <c r="AG32" s="58"/>
      <c r="AH32" s="226"/>
    </row>
    <row r="33" spans="1:34" ht="29.25" customHeight="1" x14ac:dyDescent="0.3">
      <c r="A33" s="69">
        <v>24</v>
      </c>
      <c r="B33" s="206"/>
      <c r="C33" s="61"/>
      <c r="D33" s="51"/>
      <c r="E33" s="51"/>
      <c r="F33" s="51"/>
      <c r="G33" s="51"/>
      <c r="H33" s="51"/>
      <c r="I33" s="51"/>
      <c r="J33" s="51"/>
      <c r="K33" s="51"/>
      <c r="L33" s="51"/>
      <c r="M33" s="61"/>
      <c r="N33" s="51"/>
      <c r="O33" s="51"/>
      <c r="P33" s="51"/>
      <c r="Q33" s="51"/>
      <c r="R33" s="227"/>
      <c r="S33" s="227"/>
      <c r="T33" s="227"/>
      <c r="U33" s="227"/>
      <c r="V33" s="227"/>
      <c r="W33" s="227"/>
      <c r="X33" s="227"/>
      <c r="Y33" s="227"/>
      <c r="Z33" s="51"/>
      <c r="AA33" s="51"/>
      <c r="AB33" s="51"/>
      <c r="AC33" s="51"/>
      <c r="AD33" s="51"/>
      <c r="AE33" s="51"/>
      <c r="AF33" s="51"/>
      <c r="AG33" s="58"/>
      <c r="AH33" s="226"/>
    </row>
    <row r="34" spans="1:34" ht="29.25" customHeight="1" x14ac:dyDescent="0.3">
      <c r="A34" s="69">
        <v>25</v>
      </c>
      <c r="B34" s="206"/>
      <c r="C34" s="61"/>
      <c r="D34" s="51"/>
      <c r="E34" s="51"/>
      <c r="F34" s="51"/>
      <c r="G34" s="51"/>
      <c r="H34" s="51"/>
      <c r="I34" s="51"/>
      <c r="J34" s="51"/>
      <c r="K34" s="51"/>
      <c r="L34" s="51"/>
      <c r="M34" s="61"/>
      <c r="N34" s="51"/>
      <c r="O34" s="51"/>
      <c r="P34" s="51"/>
      <c r="Q34" s="51"/>
      <c r="R34" s="227"/>
      <c r="S34" s="227"/>
      <c r="T34" s="227"/>
      <c r="U34" s="227"/>
      <c r="V34" s="227"/>
      <c r="W34" s="227"/>
      <c r="X34" s="227"/>
      <c r="Y34" s="227"/>
      <c r="Z34" s="51"/>
      <c r="AA34" s="51"/>
      <c r="AB34" s="51"/>
      <c r="AC34" s="51"/>
      <c r="AD34" s="51"/>
      <c r="AE34" s="51"/>
      <c r="AF34" s="51"/>
      <c r="AG34" s="58"/>
      <c r="AH34" s="226"/>
    </row>
    <row r="35" spans="1:34" ht="29.25" customHeight="1" thickBot="1" x14ac:dyDescent="0.35">
      <c r="A35" s="71"/>
      <c r="B35" s="207"/>
      <c r="C35" s="72"/>
      <c r="D35" s="73"/>
      <c r="E35" s="73"/>
      <c r="F35" s="73"/>
      <c r="G35" s="73"/>
      <c r="H35" s="73"/>
      <c r="I35" s="73"/>
      <c r="J35" s="73"/>
      <c r="K35" s="73"/>
      <c r="L35" s="73"/>
      <c r="M35" s="72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87"/>
      <c r="AH35" s="228"/>
    </row>
    <row r="36" spans="1:34" s="65" customFormat="1" ht="29.25" customHeight="1" x14ac:dyDescent="0.3">
      <c r="A36" s="193"/>
      <c r="B36" s="81" t="s">
        <v>200</v>
      </c>
      <c r="C36" s="81"/>
      <c r="D36" s="81"/>
      <c r="E36" s="81"/>
      <c r="F36" s="81"/>
      <c r="G36" s="81"/>
      <c r="H36" s="81"/>
      <c r="I36" s="81"/>
      <c r="J36" s="81"/>
      <c r="K36" s="81"/>
      <c r="M36" s="65" t="s">
        <v>133</v>
      </c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2"/>
    </row>
    <row r="37" spans="1:34" s="148" customFormat="1" ht="29.25" customHeight="1" x14ac:dyDescent="0.3">
      <c r="A37" s="235"/>
      <c r="B37" s="183" t="s">
        <v>206</v>
      </c>
      <c r="C37" s="477" t="s">
        <v>265</v>
      </c>
      <c r="D37" s="477"/>
      <c r="E37" s="184" t="s">
        <v>201</v>
      </c>
      <c r="F37" s="184" t="s">
        <v>202</v>
      </c>
      <c r="G37" s="184" t="s">
        <v>203</v>
      </c>
      <c r="H37" s="477" t="s">
        <v>204</v>
      </c>
      <c r="I37" s="477"/>
      <c r="J37" s="477"/>
      <c r="K37" s="480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233"/>
    </row>
    <row r="38" spans="1:34" s="148" customFormat="1" ht="29.25" customHeight="1" x14ac:dyDescent="0.3">
      <c r="A38" s="235"/>
      <c r="B38" s="179"/>
      <c r="C38" s="483"/>
      <c r="D38" s="483"/>
      <c r="E38" s="159"/>
      <c r="F38" s="159"/>
      <c r="G38" s="159"/>
      <c r="H38" s="483"/>
      <c r="I38" s="483"/>
      <c r="J38" s="483"/>
      <c r="K38" s="486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233"/>
    </row>
    <row r="39" spans="1:34" s="148" customFormat="1" ht="29.25" customHeight="1" x14ac:dyDescent="0.3">
      <c r="A39" s="235"/>
      <c r="B39" s="179"/>
      <c r="C39" s="483"/>
      <c r="D39" s="483"/>
      <c r="E39" s="159"/>
      <c r="F39" s="159"/>
      <c r="G39" s="159"/>
      <c r="H39" s="483"/>
      <c r="I39" s="483"/>
      <c r="J39" s="483"/>
      <c r="K39" s="486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233"/>
    </row>
    <row r="40" spans="1:34" s="148" customFormat="1" ht="29.25" customHeight="1" x14ac:dyDescent="0.3">
      <c r="A40" s="235"/>
      <c r="B40" s="179"/>
      <c r="C40" s="483"/>
      <c r="D40" s="483"/>
      <c r="E40" s="159"/>
      <c r="F40" s="159"/>
      <c r="G40" s="159"/>
      <c r="H40" s="483"/>
      <c r="I40" s="483"/>
      <c r="J40" s="483"/>
      <c r="K40" s="48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233"/>
    </row>
    <row r="41" spans="1:34" s="148" customFormat="1" ht="29.25" customHeight="1" x14ac:dyDescent="0.3">
      <c r="A41" s="235"/>
      <c r="B41" s="179"/>
      <c r="C41" s="483"/>
      <c r="D41" s="483"/>
      <c r="E41" s="159"/>
      <c r="F41" s="159"/>
      <c r="G41" s="159"/>
      <c r="H41" s="483"/>
      <c r="I41" s="483"/>
      <c r="J41" s="483"/>
      <c r="K41" s="48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233"/>
    </row>
    <row r="42" spans="1:34" s="148" customFormat="1" ht="29.25" customHeight="1" x14ac:dyDescent="0.3">
      <c r="A42" s="235"/>
      <c r="B42" s="179"/>
      <c r="C42" s="483"/>
      <c r="D42" s="483"/>
      <c r="E42" s="159"/>
      <c r="F42" s="159"/>
      <c r="G42" s="159"/>
      <c r="H42" s="483"/>
      <c r="I42" s="483"/>
      <c r="J42" s="483"/>
      <c r="K42" s="48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233"/>
    </row>
    <row r="43" spans="1:34" s="148" customFormat="1" ht="29.25" customHeight="1" x14ac:dyDescent="0.3">
      <c r="A43" s="235"/>
      <c r="B43" s="179"/>
      <c r="C43" s="483"/>
      <c r="D43" s="483"/>
      <c r="E43" s="159"/>
      <c r="F43" s="159"/>
      <c r="G43" s="159"/>
      <c r="H43" s="483"/>
      <c r="I43" s="483"/>
      <c r="J43" s="483"/>
      <c r="K43" s="486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233"/>
    </row>
    <row r="44" spans="1:34" s="148" customFormat="1" ht="29.25" customHeight="1" x14ac:dyDescent="0.3">
      <c r="A44" s="235"/>
      <c r="B44" s="179"/>
      <c r="C44" s="483"/>
      <c r="D44" s="483"/>
      <c r="E44" s="159"/>
      <c r="F44" s="159"/>
      <c r="G44" s="159"/>
      <c r="H44" s="483"/>
      <c r="I44" s="483"/>
      <c r="J44" s="483"/>
      <c r="K44" s="486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233"/>
    </row>
    <row r="45" spans="1:34" s="148" customFormat="1" ht="29.25" customHeight="1" x14ac:dyDescent="0.3">
      <c r="A45" s="235"/>
      <c r="B45" s="182"/>
      <c r="C45" s="484"/>
      <c r="D45" s="484"/>
      <c r="E45" s="162"/>
      <c r="F45" s="162"/>
      <c r="G45" s="162"/>
      <c r="H45" s="484"/>
      <c r="I45" s="484"/>
      <c r="J45" s="484"/>
      <c r="K45" s="485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233"/>
    </row>
    <row r="46" spans="1:34" s="148" customFormat="1" ht="29.25" customHeight="1" thickBot="1" x14ac:dyDescent="0.35">
      <c r="A46" s="152"/>
      <c r="B46" s="153"/>
      <c r="C46" s="154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234"/>
    </row>
    <row r="47" spans="1:34" x14ac:dyDescent="0.3">
      <c r="X47" s="66"/>
      <c r="Y47" s="66"/>
      <c r="Z47" s="66"/>
      <c r="AA47" s="66"/>
      <c r="AH47" s="46"/>
    </row>
  </sheetData>
  <mergeCells count="36">
    <mergeCell ref="C45:D45"/>
    <mergeCell ref="H45:K45"/>
    <mergeCell ref="I7:S7"/>
    <mergeCell ref="AG7:AG8"/>
    <mergeCell ref="C42:D42"/>
    <mergeCell ref="H42:K42"/>
    <mergeCell ref="C43:D43"/>
    <mergeCell ref="H43:K43"/>
    <mergeCell ref="C44:D44"/>
    <mergeCell ref="H44:K44"/>
    <mergeCell ref="C39:D39"/>
    <mergeCell ref="H39:K39"/>
    <mergeCell ref="C40:D40"/>
    <mergeCell ref="H40:K40"/>
    <mergeCell ref="C41:D41"/>
    <mergeCell ref="H41:K41"/>
    <mergeCell ref="C37:D37"/>
    <mergeCell ref="H37:K37"/>
    <mergeCell ref="C38:D38"/>
    <mergeCell ref="H38:K38"/>
    <mergeCell ref="C7:E7"/>
    <mergeCell ref="G7:H7"/>
    <mergeCell ref="B7:B8"/>
    <mergeCell ref="C1:E1"/>
    <mergeCell ref="H1:R5"/>
    <mergeCell ref="AH2:AH5"/>
    <mergeCell ref="C3:E3"/>
    <mergeCell ref="AB3:AD3"/>
    <mergeCell ref="C4:E4"/>
    <mergeCell ref="AB4:AD4"/>
    <mergeCell ref="C5:E5"/>
    <mergeCell ref="AB5:AD5"/>
    <mergeCell ref="AH7:AH8"/>
    <mergeCell ref="T7:V7"/>
    <mergeCell ref="W7:AC7"/>
    <mergeCell ref="AD7:AF7"/>
  </mergeCells>
  <phoneticPr fontId="1" type="noConversion"/>
  <printOptions horizontalCentered="1"/>
  <pageMargins left="0.23622047244094491" right="0.23622047244094491" top="0.39370078740157483" bottom="0.39370078740157483" header="0" footer="0"/>
  <pageSetup paperSize="9" scale="3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Set!$L$2:$L$18</xm:f>
          </x14:formula1>
          <xm:sqref>O10:O35 D36:D38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opLeftCell="A2" zoomScale="70" zoomScaleNormal="70" zoomScaleSheetLayoutView="70" workbookViewId="0">
      <selection activeCell="F18" sqref="F18"/>
    </sheetView>
  </sheetViews>
  <sheetFormatPr defaultColWidth="7.375" defaultRowHeight="12.75" outlineLevelRow="1" x14ac:dyDescent="0.3"/>
  <cols>
    <col min="1" max="1" width="9.375" style="66" customWidth="1"/>
    <col min="2" max="2" width="12" style="67" customWidth="1"/>
    <col min="3" max="3" width="12" style="66" customWidth="1"/>
    <col min="4" max="22" width="12" style="46" customWidth="1"/>
    <col min="23" max="16384" width="7.375" style="46"/>
  </cols>
  <sheetData>
    <row r="1" spans="1:22" s="148" customFormat="1" ht="27" customHeight="1" x14ac:dyDescent="0.3">
      <c r="A1" s="195"/>
      <c r="B1" s="200" t="s">
        <v>176</v>
      </c>
      <c r="C1" s="497"/>
      <c r="D1" s="498"/>
      <c r="E1" s="498"/>
      <c r="F1" s="200"/>
      <c r="G1" s="508" t="s">
        <v>314</v>
      </c>
      <c r="H1" s="508"/>
      <c r="I1" s="508"/>
      <c r="J1" s="508"/>
      <c r="K1" s="508"/>
      <c r="L1" s="508"/>
      <c r="M1" s="508"/>
      <c r="N1" s="508"/>
      <c r="O1" s="508"/>
      <c r="P1" s="508"/>
      <c r="Q1" s="80"/>
      <c r="R1" s="80"/>
      <c r="S1" s="80"/>
      <c r="T1" s="229"/>
      <c r="U1" s="229"/>
      <c r="V1" s="233"/>
    </row>
    <row r="2" spans="1:22" s="148" customFormat="1" ht="34.5" customHeight="1" x14ac:dyDescent="0.3">
      <c r="A2" s="85"/>
      <c r="B2" s="199" t="s">
        <v>212</v>
      </c>
      <c r="C2" s="82"/>
      <c r="D2" s="82"/>
      <c r="E2" s="82"/>
      <c r="F2" s="82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82" t="s">
        <v>217</v>
      </c>
      <c r="R2" s="82"/>
      <c r="S2" s="82"/>
      <c r="T2" s="82"/>
      <c r="U2" s="82"/>
      <c r="V2" s="233"/>
    </row>
    <row r="3" spans="1:22" s="148" customFormat="1" ht="34.5" customHeight="1" x14ac:dyDescent="0.3">
      <c r="A3" s="85"/>
      <c r="B3" s="201" t="s">
        <v>214</v>
      </c>
      <c r="C3" s="496"/>
      <c r="D3" s="496"/>
      <c r="E3" s="496"/>
      <c r="F3" s="198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201" t="s">
        <v>218</v>
      </c>
      <c r="R3" s="496"/>
      <c r="S3" s="496"/>
      <c r="T3" s="496"/>
      <c r="U3" s="201" t="s">
        <v>213</v>
      </c>
      <c r="V3" s="233"/>
    </row>
    <row r="4" spans="1:22" s="148" customFormat="1" ht="34.5" customHeight="1" x14ac:dyDescent="0.3">
      <c r="A4" s="85"/>
      <c r="B4" s="201" t="s">
        <v>215</v>
      </c>
      <c r="C4" s="496"/>
      <c r="D4" s="496"/>
      <c r="E4" s="496"/>
      <c r="F4" s="198"/>
      <c r="G4" s="509"/>
      <c r="H4" s="509"/>
      <c r="I4" s="509"/>
      <c r="J4" s="509"/>
      <c r="K4" s="509"/>
      <c r="L4" s="509"/>
      <c r="M4" s="509"/>
      <c r="N4" s="509"/>
      <c r="O4" s="509"/>
      <c r="P4" s="509"/>
      <c r="Q4" s="201" t="s">
        <v>219</v>
      </c>
      <c r="R4" s="496"/>
      <c r="S4" s="496"/>
      <c r="T4" s="496"/>
      <c r="U4" s="201" t="s">
        <v>213</v>
      </c>
      <c r="V4" s="233"/>
    </row>
    <row r="5" spans="1:22" s="148" customFormat="1" ht="34.5" customHeight="1" x14ac:dyDescent="0.3">
      <c r="A5" s="85"/>
      <c r="B5" s="201" t="s">
        <v>216</v>
      </c>
      <c r="C5" s="496"/>
      <c r="D5" s="496"/>
      <c r="E5" s="496"/>
      <c r="F5" s="198"/>
      <c r="G5" s="509"/>
      <c r="H5" s="509"/>
      <c r="I5" s="509"/>
      <c r="J5" s="509"/>
      <c r="K5" s="509"/>
      <c r="L5" s="509"/>
      <c r="M5" s="509"/>
      <c r="N5" s="509"/>
      <c r="O5" s="509"/>
      <c r="P5" s="509"/>
      <c r="Q5" s="201" t="s">
        <v>220</v>
      </c>
      <c r="R5" s="496"/>
      <c r="S5" s="496"/>
      <c r="T5" s="496"/>
      <c r="U5" s="201" t="s">
        <v>213</v>
      </c>
      <c r="V5" s="233"/>
    </row>
    <row r="6" spans="1:22" s="148" customFormat="1" ht="11.25" customHeight="1" x14ac:dyDescent="0.3">
      <c r="A6" s="85"/>
      <c r="B6" s="82"/>
      <c r="C6" s="82"/>
      <c r="D6" s="82"/>
      <c r="E6" s="82"/>
      <c r="F6" s="82"/>
      <c r="G6" s="82"/>
      <c r="H6" s="82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238"/>
    </row>
    <row r="7" spans="1:22" s="123" customFormat="1" ht="41.25" customHeight="1" x14ac:dyDescent="0.3">
      <c r="A7" s="548" t="s">
        <v>0</v>
      </c>
      <c r="B7" s="544" t="s">
        <v>70</v>
      </c>
      <c r="C7" s="514" t="s">
        <v>288</v>
      </c>
      <c r="D7" s="515"/>
      <c r="E7" s="515"/>
      <c r="F7" s="528"/>
      <c r="G7" s="546" t="s">
        <v>287</v>
      </c>
      <c r="H7" s="544" t="s">
        <v>323</v>
      </c>
      <c r="I7" s="514" t="s">
        <v>318</v>
      </c>
      <c r="J7" s="515"/>
      <c r="K7" s="528"/>
      <c r="L7" s="530" t="s">
        <v>71</v>
      </c>
      <c r="M7" s="514" t="s">
        <v>322</v>
      </c>
      <c r="N7" s="528"/>
      <c r="O7" s="546" t="s">
        <v>227</v>
      </c>
      <c r="P7" s="544" t="s">
        <v>86</v>
      </c>
      <c r="Q7" s="514" t="s">
        <v>327</v>
      </c>
      <c r="R7" s="515"/>
      <c r="S7" s="515"/>
      <c r="T7" s="515"/>
      <c r="U7" s="515"/>
      <c r="V7" s="516"/>
    </row>
    <row r="8" spans="1:22" s="123" customFormat="1" ht="41.25" customHeight="1" x14ac:dyDescent="0.3">
      <c r="A8" s="549"/>
      <c r="B8" s="545"/>
      <c r="C8" s="246" t="s">
        <v>108</v>
      </c>
      <c r="D8" s="125" t="s">
        <v>101</v>
      </c>
      <c r="E8" s="125" t="s">
        <v>71</v>
      </c>
      <c r="F8" s="129" t="s">
        <v>102</v>
      </c>
      <c r="G8" s="547"/>
      <c r="H8" s="545"/>
      <c r="I8" s="246" t="s">
        <v>319</v>
      </c>
      <c r="J8" s="125" t="s">
        <v>320</v>
      </c>
      <c r="K8" s="129" t="s">
        <v>321</v>
      </c>
      <c r="L8" s="533"/>
      <c r="M8" s="246" t="s">
        <v>319</v>
      </c>
      <c r="N8" s="212" t="s">
        <v>321</v>
      </c>
      <c r="O8" s="547"/>
      <c r="P8" s="545"/>
      <c r="Q8" s="127" t="s">
        <v>95</v>
      </c>
      <c r="R8" s="128" t="s">
        <v>328</v>
      </c>
      <c r="S8" s="128" t="s">
        <v>329</v>
      </c>
      <c r="T8" s="128" t="s">
        <v>330</v>
      </c>
      <c r="U8" s="128" t="s">
        <v>331</v>
      </c>
      <c r="V8" s="133" t="s">
        <v>332</v>
      </c>
    </row>
    <row r="9" spans="1:22" s="123" customFormat="1" ht="41.25" customHeight="1" x14ac:dyDescent="0.3">
      <c r="A9" s="550"/>
      <c r="B9" s="236" t="s">
        <v>317</v>
      </c>
      <c r="C9" s="247"/>
      <c r="D9" s="128" t="s">
        <v>316</v>
      </c>
      <c r="E9" s="128" t="s">
        <v>316</v>
      </c>
      <c r="F9" s="212" t="s">
        <v>316</v>
      </c>
      <c r="G9" s="130" t="s">
        <v>315</v>
      </c>
      <c r="H9" s="131" t="s">
        <v>316</v>
      </c>
      <c r="I9" s="127" t="s">
        <v>316</v>
      </c>
      <c r="J9" s="209" t="s">
        <v>316</v>
      </c>
      <c r="K9" s="250" t="s">
        <v>316</v>
      </c>
      <c r="L9" s="219" t="s">
        <v>316</v>
      </c>
      <c r="M9" s="127" t="s">
        <v>326</v>
      </c>
      <c r="N9" s="212" t="s">
        <v>326</v>
      </c>
      <c r="O9" s="130" t="s">
        <v>325</v>
      </c>
      <c r="P9" s="131" t="s">
        <v>324</v>
      </c>
      <c r="Q9" s="127" t="s">
        <v>333</v>
      </c>
      <c r="R9" s="128" t="s">
        <v>333</v>
      </c>
      <c r="S9" s="128" t="s">
        <v>333</v>
      </c>
      <c r="T9" s="128" t="s">
        <v>333</v>
      </c>
      <c r="U9" s="128" t="s">
        <v>333</v>
      </c>
      <c r="V9" s="133" t="s">
        <v>333</v>
      </c>
    </row>
    <row r="10" spans="1:22" s="66" customFormat="1" ht="27" hidden="1" customHeight="1" outlineLevel="1" x14ac:dyDescent="0.3">
      <c r="A10" s="204"/>
      <c r="B10" s="242"/>
      <c r="C10" s="248"/>
      <c r="D10" s="116"/>
      <c r="E10" s="116"/>
      <c r="F10" s="249"/>
      <c r="G10" s="245"/>
      <c r="H10" s="120"/>
      <c r="I10" s="118"/>
      <c r="J10" s="116"/>
      <c r="K10" s="213"/>
      <c r="L10" s="220"/>
      <c r="M10" s="118"/>
      <c r="N10" s="213"/>
      <c r="O10" s="115"/>
      <c r="P10" s="120"/>
      <c r="Q10" s="118"/>
      <c r="R10" s="119"/>
      <c r="S10" s="119"/>
      <c r="T10" s="119"/>
      <c r="U10" s="119"/>
      <c r="V10" s="237"/>
    </row>
    <row r="11" spans="1:22" s="66" customFormat="1" ht="29.25" customHeight="1" collapsed="1" x14ac:dyDescent="0.3">
      <c r="A11" s="69">
        <v>1</v>
      </c>
      <c r="B11" s="243"/>
      <c r="C11" s="49"/>
      <c r="D11" s="61"/>
      <c r="E11" s="61"/>
      <c r="F11" s="214"/>
      <c r="G11" s="50"/>
      <c r="H11" s="215"/>
      <c r="I11" s="49"/>
      <c r="J11" s="61"/>
      <c r="K11" s="214"/>
      <c r="L11" s="239"/>
      <c r="M11" s="49"/>
      <c r="N11" s="214"/>
      <c r="O11" s="50"/>
      <c r="P11" s="215"/>
      <c r="Q11" s="49"/>
      <c r="R11" s="61"/>
      <c r="S11" s="225"/>
      <c r="T11" s="225"/>
      <c r="U11" s="225"/>
      <c r="V11" s="70"/>
    </row>
    <row r="12" spans="1:22" ht="29.25" customHeight="1" x14ac:dyDescent="0.3">
      <c r="A12" s="69">
        <v>2</v>
      </c>
      <c r="B12" s="243"/>
      <c r="C12" s="49"/>
      <c r="D12" s="51"/>
      <c r="E12" s="51"/>
      <c r="F12" s="52"/>
      <c r="G12" s="76"/>
      <c r="H12" s="58"/>
      <c r="I12" s="64"/>
      <c r="J12" s="51"/>
      <c r="K12" s="52"/>
      <c r="L12" s="240"/>
      <c r="M12" s="64"/>
      <c r="N12" s="214"/>
      <c r="O12" s="76"/>
      <c r="P12" s="58"/>
      <c r="Q12" s="64"/>
      <c r="R12" s="51"/>
      <c r="S12" s="225"/>
      <c r="T12" s="225"/>
      <c r="U12" s="225"/>
      <c r="V12" s="226"/>
    </row>
    <row r="13" spans="1:22" ht="29.25" customHeight="1" x14ac:dyDescent="0.3">
      <c r="A13" s="69">
        <v>3</v>
      </c>
      <c r="B13" s="243"/>
      <c r="C13" s="49"/>
      <c r="D13" s="51"/>
      <c r="E13" s="51"/>
      <c r="F13" s="52"/>
      <c r="G13" s="76"/>
      <c r="H13" s="58"/>
      <c r="I13" s="64"/>
      <c r="J13" s="51"/>
      <c r="K13" s="52"/>
      <c r="L13" s="240"/>
      <c r="M13" s="64"/>
      <c r="N13" s="214"/>
      <c r="O13" s="76"/>
      <c r="P13" s="58"/>
      <c r="Q13" s="64"/>
      <c r="R13" s="51"/>
      <c r="S13" s="180"/>
      <c r="T13" s="180"/>
      <c r="U13" s="180"/>
      <c r="V13" s="226"/>
    </row>
    <row r="14" spans="1:22" ht="29.25" customHeight="1" x14ac:dyDescent="0.3">
      <c r="A14" s="69">
        <v>4</v>
      </c>
      <c r="B14" s="243"/>
      <c r="C14" s="49"/>
      <c r="D14" s="51"/>
      <c r="E14" s="51"/>
      <c r="F14" s="52"/>
      <c r="G14" s="76"/>
      <c r="H14" s="58"/>
      <c r="I14" s="64"/>
      <c r="J14" s="51"/>
      <c r="K14" s="52"/>
      <c r="L14" s="240"/>
      <c r="M14" s="64"/>
      <c r="N14" s="214"/>
      <c r="O14" s="76"/>
      <c r="P14" s="58"/>
      <c r="Q14" s="64"/>
      <c r="R14" s="51"/>
      <c r="S14" s="180"/>
      <c r="T14" s="180"/>
      <c r="U14" s="180"/>
      <c r="V14" s="226"/>
    </row>
    <row r="15" spans="1:22" ht="29.25" customHeight="1" x14ac:dyDescent="0.3">
      <c r="A15" s="69">
        <v>5</v>
      </c>
      <c r="B15" s="243"/>
      <c r="C15" s="49"/>
      <c r="D15" s="51"/>
      <c r="E15" s="51"/>
      <c r="F15" s="52"/>
      <c r="G15" s="76"/>
      <c r="H15" s="58"/>
      <c r="I15" s="64"/>
      <c r="J15" s="51"/>
      <c r="K15" s="52"/>
      <c r="L15" s="240"/>
      <c r="M15" s="64"/>
      <c r="N15" s="214"/>
      <c r="O15" s="76"/>
      <c r="P15" s="58"/>
      <c r="Q15" s="64"/>
      <c r="R15" s="51"/>
      <c r="S15" s="225"/>
      <c r="T15" s="225"/>
      <c r="U15" s="225"/>
      <c r="V15" s="226"/>
    </row>
    <row r="16" spans="1:22" ht="29.25" customHeight="1" x14ac:dyDescent="0.3">
      <c r="A16" s="69">
        <v>6</v>
      </c>
      <c r="B16" s="243"/>
      <c r="C16" s="49"/>
      <c r="D16" s="51"/>
      <c r="E16" s="51"/>
      <c r="F16" s="52"/>
      <c r="G16" s="76"/>
      <c r="H16" s="58"/>
      <c r="I16" s="64"/>
      <c r="J16" s="51"/>
      <c r="K16" s="52"/>
      <c r="L16" s="240"/>
      <c r="M16" s="64"/>
      <c r="N16" s="214"/>
      <c r="O16" s="76"/>
      <c r="P16" s="58"/>
      <c r="Q16" s="64"/>
      <c r="R16" s="51"/>
      <c r="S16" s="225"/>
      <c r="T16" s="225"/>
      <c r="U16" s="225"/>
      <c r="V16" s="226"/>
    </row>
    <row r="17" spans="1:22" ht="29.25" customHeight="1" x14ac:dyDescent="0.3">
      <c r="A17" s="69">
        <v>7</v>
      </c>
      <c r="B17" s="243"/>
      <c r="C17" s="49"/>
      <c r="D17" s="51"/>
      <c r="E17" s="51"/>
      <c r="F17" s="52"/>
      <c r="G17" s="76"/>
      <c r="H17" s="58"/>
      <c r="I17" s="64"/>
      <c r="J17" s="51"/>
      <c r="K17" s="52"/>
      <c r="L17" s="240"/>
      <c r="M17" s="64"/>
      <c r="N17" s="214"/>
      <c r="O17" s="76"/>
      <c r="P17" s="58"/>
      <c r="Q17" s="64"/>
      <c r="R17" s="51"/>
      <c r="S17" s="225"/>
      <c r="T17" s="225"/>
      <c r="U17" s="225"/>
      <c r="V17" s="226"/>
    </row>
    <row r="18" spans="1:22" ht="29.25" customHeight="1" x14ac:dyDescent="0.3">
      <c r="A18" s="69">
        <v>8</v>
      </c>
      <c r="B18" s="243"/>
      <c r="C18" s="49"/>
      <c r="D18" s="51"/>
      <c r="E18" s="51"/>
      <c r="F18" s="52"/>
      <c r="G18" s="76"/>
      <c r="H18" s="58"/>
      <c r="I18" s="64"/>
      <c r="J18" s="51"/>
      <c r="K18" s="52"/>
      <c r="L18" s="240"/>
      <c r="M18" s="64"/>
      <c r="N18" s="214"/>
      <c r="O18" s="76"/>
      <c r="P18" s="58"/>
      <c r="Q18" s="64"/>
      <c r="R18" s="51"/>
      <c r="S18" s="225"/>
      <c r="T18" s="225"/>
      <c r="U18" s="225"/>
      <c r="V18" s="226"/>
    </row>
    <row r="19" spans="1:22" ht="29.25" customHeight="1" x14ac:dyDescent="0.3">
      <c r="A19" s="69">
        <v>9</v>
      </c>
      <c r="B19" s="243"/>
      <c r="C19" s="49"/>
      <c r="D19" s="51"/>
      <c r="E19" s="51"/>
      <c r="F19" s="52"/>
      <c r="G19" s="76"/>
      <c r="H19" s="58"/>
      <c r="I19" s="64"/>
      <c r="J19" s="51"/>
      <c r="K19" s="52"/>
      <c r="L19" s="240"/>
      <c r="M19" s="64"/>
      <c r="N19" s="214"/>
      <c r="O19" s="76"/>
      <c r="P19" s="58"/>
      <c r="Q19" s="64"/>
      <c r="R19" s="51"/>
      <c r="S19" s="225"/>
      <c r="T19" s="225"/>
      <c r="U19" s="225"/>
      <c r="V19" s="226"/>
    </row>
    <row r="20" spans="1:22" ht="29.25" customHeight="1" x14ac:dyDescent="0.3">
      <c r="A20" s="69">
        <v>10</v>
      </c>
      <c r="B20" s="243"/>
      <c r="C20" s="49"/>
      <c r="D20" s="51"/>
      <c r="E20" s="51"/>
      <c r="F20" s="52"/>
      <c r="G20" s="76"/>
      <c r="H20" s="58"/>
      <c r="I20" s="64"/>
      <c r="J20" s="51"/>
      <c r="K20" s="52"/>
      <c r="L20" s="240"/>
      <c r="M20" s="64"/>
      <c r="N20" s="214"/>
      <c r="O20" s="76"/>
      <c r="P20" s="58"/>
      <c r="Q20" s="64"/>
      <c r="R20" s="51"/>
      <c r="S20" s="225"/>
      <c r="T20" s="225"/>
      <c r="U20" s="225"/>
      <c r="V20" s="226"/>
    </row>
    <row r="21" spans="1:22" ht="29.25" customHeight="1" x14ac:dyDescent="0.3">
      <c r="A21" s="69">
        <v>11</v>
      </c>
      <c r="B21" s="243"/>
      <c r="C21" s="49"/>
      <c r="D21" s="51"/>
      <c r="E21" s="51"/>
      <c r="F21" s="52"/>
      <c r="G21" s="76"/>
      <c r="H21" s="58"/>
      <c r="I21" s="64"/>
      <c r="J21" s="51"/>
      <c r="K21" s="52"/>
      <c r="L21" s="240"/>
      <c r="M21" s="64"/>
      <c r="N21" s="214"/>
      <c r="O21" s="76"/>
      <c r="P21" s="58"/>
      <c r="Q21" s="64"/>
      <c r="R21" s="51"/>
      <c r="S21" s="225"/>
      <c r="T21" s="225"/>
      <c r="U21" s="225"/>
      <c r="V21" s="226"/>
    </row>
    <row r="22" spans="1:22" ht="29.25" customHeight="1" x14ac:dyDescent="0.3">
      <c r="A22" s="69">
        <v>12</v>
      </c>
      <c r="B22" s="243"/>
      <c r="C22" s="49"/>
      <c r="D22" s="51"/>
      <c r="E22" s="51"/>
      <c r="F22" s="52"/>
      <c r="G22" s="76"/>
      <c r="H22" s="58"/>
      <c r="I22" s="64"/>
      <c r="J22" s="51"/>
      <c r="K22" s="52"/>
      <c r="L22" s="240"/>
      <c r="M22" s="64"/>
      <c r="N22" s="214"/>
      <c r="O22" s="76"/>
      <c r="P22" s="58"/>
      <c r="Q22" s="64"/>
      <c r="R22" s="51"/>
      <c r="S22" s="225"/>
      <c r="T22" s="225"/>
      <c r="U22" s="225"/>
      <c r="V22" s="226"/>
    </row>
    <row r="23" spans="1:22" ht="29.25" customHeight="1" x14ac:dyDescent="0.3">
      <c r="A23" s="69">
        <v>13</v>
      </c>
      <c r="B23" s="243"/>
      <c r="C23" s="49"/>
      <c r="D23" s="51"/>
      <c r="E23" s="51"/>
      <c r="F23" s="52"/>
      <c r="G23" s="76"/>
      <c r="H23" s="58"/>
      <c r="I23" s="64"/>
      <c r="J23" s="51"/>
      <c r="K23" s="52"/>
      <c r="L23" s="240"/>
      <c r="M23" s="64"/>
      <c r="N23" s="214"/>
      <c r="O23" s="76"/>
      <c r="P23" s="58"/>
      <c r="Q23" s="64"/>
      <c r="R23" s="51"/>
      <c r="S23" s="225"/>
      <c r="T23" s="225"/>
      <c r="U23" s="225"/>
      <c r="V23" s="226"/>
    </row>
    <row r="24" spans="1:22" ht="29.25" customHeight="1" x14ac:dyDescent="0.3">
      <c r="A24" s="69">
        <v>14</v>
      </c>
      <c r="B24" s="243"/>
      <c r="C24" s="49"/>
      <c r="D24" s="51"/>
      <c r="E24" s="51"/>
      <c r="F24" s="52"/>
      <c r="G24" s="76"/>
      <c r="H24" s="58"/>
      <c r="I24" s="64"/>
      <c r="J24" s="51"/>
      <c r="K24" s="52"/>
      <c r="L24" s="240"/>
      <c r="M24" s="64"/>
      <c r="N24" s="214"/>
      <c r="O24" s="76"/>
      <c r="P24" s="58"/>
      <c r="Q24" s="64"/>
      <c r="R24" s="51"/>
      <c r="S24" s="225"/>
      <c r="T24" s="225"/>
      <c r="U24" s="225"/>
      <c r="V24" s="226"/>
    </row>
    <row r="25" spans="1:22" ht="29.25" customHeight="1" x14ac:dyDescent="0.3">
      <c r="A25" s="69">
        <v>15</v>
      </c>
      <c r="B25" s="243"/>
      <c r="C25" s="49"/>
      <c r="D25" s="51"/>
      <c r="E25" s="51"/>
      <c r="F25" s="52"/>
      <c r="G25" s="76"/>
      <c r="H25" s="58"/>
      <c r="I25" s="64"/>
      <c r="J25" s="51"/>
      <c r="K25" s="52"/>
      <c r="L25" s="240"/>
      <c r="M25" s="64"/>
      <c r="N25" s="214"/>
      <c r="O25" s="76"/>
      <c r="P25" s="58"/>
      <c r="Q25" s="64"/>
      <c r="R25" s="51"/>
      <c r="S25" s="225"/>
      <c r="T25" s="225"/>
      <c r="U25" s="225"/>
      <c r="V25" s="226"/>
    </row>
    <row r="26" spans="1:22" ht="29.25" customHeight="1" x14ac:dyDescent="0.3">
      <c r="A26" s="69">
        <v>16</v>
      </c>
      <c r="B26" s="243"/>
      <c r="C26" s="49"/>
      <c r="D26" s="51"/>
      <c r="E26" s="51"/>
      <c r="F26" s="52"/>
      <c r="G26" s="76"/>
      <c r="H26" s="58"/>
      <c r="I26" s="64"/>
      <c r="J26" s="51"/>
      <c r="K26" s="52"/>
      <c r="L26" s="240"/>
      <c r="M26" s="64"/>
      <c r="N26" s="214"/>
      <c r="O26" s="76"/>
      <c r="P26" s="58"/>
      <c r="Q26" s="64"/>
      <c r="R26" s="51"/>
      <c r="S26" s="225"/>
      <c r="T26" s="225"/>
      <c r="U26" s="225"/>
      <c r="V26" s="226"/>
    </row>
    <row r="27" spans="1:22" ht="29.25" customHeight="1" x14ac:dyDescent="0.3">
      <c r="A27" s="69">
        <v>17</v>
      </c>
      <c r="B27" s="243"/>
      <c r="C27" s="49"/>
      <c r="D27" s="51"/>
      <c r="E27" s="51"/>
      <c r="F27" s="52"/>
      <c r="G27" s="76"/>
      <c r="H27" s="58"/>
      <c r="I27" s="64"/>
      <c r="J27" s="51"/>
      <c r="K27" s="52"/>
      <c r="L27" s="240"/>
      <c r="M27" s="64"/>
      <c r="N27" s="214"/>
      <c r="O27" s="76"/>
      <c r="P27" s="58"/>
      <c r="Q27" s="64"/>
      <c r="R27" s="51"/>
      <c r="S27" s="61"/>
      <c r="T27" s="61"/>
      <c r="U27" s="61"/>
      <c r="V27" s="226"/>
    </row>
    <row r="28" spans="1:22" ht="29.25" customHeight="1" x14ac:dyDescent="0.3">
      <c r="A28" s="69">
        <v>18</v>
      </c>
      <c r="B28" s="243"/>
      <c r="C28" s="49"/>
      <c r="D28" s="51"/>
      <c r="E28" s="51"/>
      <c r="F28" s="52"/>
      <c r="G28" s="76"/>
      <c r="H28" s="58"/>
      <c r="I28" s="64"/>
      <c r="J28" s="51"/>
      <c r="K28" s="52"/>
      <c r="L28" s="240"/>
      <c r="M28" s="64"/>
      <c r="N28" s="214"/>
      <c r="O28" s="76"/>
      <c r="P28" s="58"/>
      <c r="Q28" s="64"/>
      <c r="R28" s="51"/>
      <c r="S28" s="51"/>
      <c r="T28" s="51"/>
      <c r="U28" s="51"/>
      <c r="V28" s="226"/>
    </row>
    <row r="29" spans="1:22" ht="29.25" customHeight="1" x14ac:dyDescent="0.3">
      <c r="A29" s="69">
        <v>19</v>
      </c>
      <c r="B29" s="243"/>
      <c r="C29" s="49"/>
      <c r="D29" s="51"/>
      <c r="E29" s="51"/>
      <c r="F29" s="52"/>
      <c r="G29" s="76"/>
      <c r="H29" s="58"/>
      <c r="I29" s="64"/>
      <c r="J29" s="51"/>
      <c r="K29" s="52"/>
      <c r="L29" s="240"/>
      <c r="M29" s="64"/>
      <c r="N29" s="214"/>
      <c r="O29" s="76"/>
      <c r="P29" s="58"/>
      <c r="Q29" s="64"/>
      <c r="R29" s="51"/>
      <c r="S29" s="51"/>
      <c r="T29" s="51"/>
      <c r="U29" s="51"/>
      <c r="V29" s="226"/>
    </row>
    <row r="30" spans="1:22" ht="29.25" customHeight="1" x14ac:dyDescent="0.3">
      <c r="A30" s="69">
        <v>20</v>
      </c>
      <c r="B30" s="243"/>
      <c r="C30" s="49"/>
      <c r="D30" s="51"/>
      <c r="E30" s="51"/>
      <c r="F30" s="52"/>
      <c r="G30" s="76"/>
      <c r="H30" s="58"/>
      <c r="I30" s="64"/>
      <c r="J30" s="51"/>
      <c r="K30" s="52"/>
      <c r="L30" s="240"/>
      <c r="M30" s="64"/>
      <c r="N30" s="214"/>
      <c r="O30" s="76"/>
      <c r="P30" s="58"/>
      <c r="Q30" s="64"/>
      <c r="R30" s="51"/>
      <c r="S30" s="227"/>
      <c r="T30" s="227"/>
      <c r="U30" s="227"/>
      <c r="V30" s="226"/>
    </row>
    <row r="31" spans="1:22" ht="29.25" customHeight="1" x14ac:dyDescent="0.3">
      <c r="A31" s="69">
        <v>21</v>
      </c>
      <c r="B31" s="243"/>
      <c r="C31" s="49"/>
      <c r="D31" s="51"/>
      <c r="E31" s="51"/>
      <c r="F31" s="52"/>
      <c r="G31" s="76"/>
      <c r="H31" s="58"/>
      <c r="I31" s="64"/>
      <c r="J31" s="51"/>
      <c r="K31" s="52"/>
      <c r="L31" s="240"/>
      <c r="M31" s="64"/>
      <c r="N31" s="214"/>
      <c r="O31" s="76"/>
      <c r="P31" s="58"/>
      <c r="Q31" s="64"/>
      <c r="R31" s="51"/>
      <c r="S31" s="227"/>
      <c r="T31" s="227"/>
      <c r="U31" s="227"/>
      <c r="V31" s="226"/>
    </row>
    <row r="32" spans="1:22" ht="29.25" customHeight="1" x14ac:dyDescent="0.3">
      <c r="A32" s="69">
        <v>22</v>
      </c>
      <c r="B32" s="243"/>
      <c r="C32" s="49"/>
      <c r="D32" s="51"/>
      <c r="E32" s="51"/>
      <c r="F32" s="52"/>
      <c r="G32" s="76"/>
      <c r="H32" s="58"/>
      <c r="I32" s="64"/>
      <c r="J32" s="51"/>
      <c r="K32" s="52"/>
      <c r="L32" s="240"/>
      <c r="M32" s="64"/>
      <c r="N32" s="214"/>
      <c r="O32" s="76"/>
      <c r="P32" s="58"/>
      <c r="Q32" s="64"/>
      <c r="R32" s="51"/>
      <c r="S32" s="227"/>
      <c r="T32" s="227"/>
      <c r="U32" s="227"/>
      <c r="V32" s="226"/>
    </row>
    <row r="33" spans="1:22" ht="29.25" customHeight="1" x14ac:dyDescent="0.3">
      <c r="A33" s="69">
        <v>23</v>
      </c>
      <c r="B33" s="243"/>
      <c r="C33" s="49"/>
      <c r="D33" s="51"/>
      <c r="E33" s="51"/>
      <c r="F33" s="52"/>
      <c r="G33" s="76"/>
      <c r="H33" s="58"/>
      <c r="I33" s="64"/>
      <c r="J33" s="51"/>
      <c r="K33" s="52"/>
      <c r="L33" s="240"/>
      <c r="M33" s="64"/>
      <c r="N33" s="214"/>
      <c r="O33" s="76"/>
      <c r="P33" s="58"/>
      <c r="Q33" s="64"/>
      <c r="R33" s="51"/>
      <c r="S33" s="227"/>
      <c r="T33" s="227"/>
      <c r="U33" s="227"/>
      <c r="V33" s="226"/>
    </row>
    <row r="34" spans="1:22" ht="29.25" customHeight="1" x14ac:dyDescent="0.3">
      <c r="A34" s="69">
        <v>24</v>
      </c>
      <c r="B34" s="243"/>
      <c r="C34" s="49"/>
      <c r="D34" s="51"/>
      <c r="E34" s="51"/>
      <c r="F34" s="52"/>
      <c r="G34" s="76"/>
      <c r="H34" s="58"/>
      <c r="I34" s="64"/>
      <c r="J34" s="51"/>
      <c r="K34" s="52"/>
      <c r="L34" s="240"/>
      <c r="M34" s="64"/>
      <c r="N34" s="214"/>
      <c r="O34" s="76"/>
      <c r="P34" s="58"/>
      <c r="Q34" s="64"/>
      <c r="R34" s="51"/>
      <c r="S34" s="227"/>
      <c r="T34" s="227"/>
      <c r="U34" s="227"/>
      <c r="V34" s="226"/>
    </row>
    <row r="35" spans="1:22" ht="29.25" customHeight="1" x14ac:dyDescent="0.3">
      <c r="A35" s="69">
        <v>25</v>
      </c>
      <c r="B35" s="243"/>
      <c r="C35" s="49"/>
      <c r="D35" s="51"/>
      <c r="E35" s="51"/>
      <c r="F35" s="52"/>
      <c r="G35" s="76"/>
      <c r="H35" s="58"/>
      <c r="I35" s="64"/>
      <c r="J35" s="51"/>
      <c r="K35" s="52"/>
      <c r="L35" s="240"/>
      <c r="M35" s="64"/>
      <c r="N35" s="214"/>
      <c r="O35" s="76"/>
      <c r="P35" s="58"/>
      <c r="Q35" s="64"/>
      <c r="R35" s="51"/>
      <c r="S35" s="227"/>
      <c r="T35" s="227"/>
      <c r="U35" s="227"/>
      <c r="V35" s="226"/>
    </row>
    <row r="36" spans="1:22" ht="29.25" customHeight="1" thickBot="1" x14ac:dyDescent="0.35">
      <c r="A36" s="71"/>
      <c r="B36" s="244"/>
      <c r="C36" s="89"/>
      <c r="D36" s="73"/>
      <c r="E36" s="73"/>
      <c r="F36" s="88"/>
      <c r="G36" s="93"/>
      <c r="H36" s="87"/>
      <c r="I36" s="92"/>
      <c r="J36" s="73"/>
      <c r="K36" s="88"/>
      <c r="L36" s="241"/>
      <c r="M36" s="92"/>
      <c r="N36" s="251"/>
      <c r="O36" s="93"/>
      <c r="P36" s="87"/>
      <c r="Q36" s="92"/>
      <c r="R36" s="73"/>
      <c r="S36" s="73"/>
      <c r="T36" s="73"/>
      <c r="U36" s="73"/>
      <c r="V36" s="228"/>
    </row>
  </sheetData>
  <mergeCells count="19">
    <mergeCell ref="C5:E5"/>
    <mergeCell ref="R5:T5"/>
    <mergeCell ref="C1:E1"/>
    <mergeCell ref="C3:E3"/>
    <mergeCell ref="R3:T3"/>
    <mergeCell ref="C4:E4"/>
    <mergeCell ref="R4:T4"/>
    <mergeCell ref="C7:F7"/>
    <mergeCell ref="A7:A9"/>
    <mergeCell ref="B7:B8"/>
    <mergeCell ref="I7:K7"/>
    <mergeCell ref="L7:L8"/>
    <mergeCell ref="H7:H8"/>
    <mergeCell ref="G7:G8"/>
    <mergeCell ref="P7:P8"/>
    <mergeCell ref="G1:P5"/>
    <mergeCell ref="Q7:V7"/>
    <mergeCell ref="M7:N7"/>
    <mergeCell ref="O7:O8"/>
  </mergeCells>
  <phoneticPr fontId="1" type="noConversion"/>
  <printOptions horizontalCentered="1"/>
  <pageMargins left="0.23622047244094491" right="0.23622047244094491" top="0.39370078740157483" bottom="0.39370078740157483" header="0" footer="0"/>
  <pageSetup paperSize="9" scale="5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Set!$L$2:$L$18</xm:f>
          </x14:formula1>
          <xm:sqref>P11:P36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8"/>
  <sheetViews>
    <sheetView zoomScale="70" zoomScaleNormal="70" zoomScaleSheetLayoutView="70" workbookViewId="0">
      <selection activeCell="C5" sqref="C5:E5"/>
    </sheetView>
  </sheetViews>
  <sheetFormatPr defaultColWidth="7.375" defaultRowHeight="12.75" outlineLevelRow="1" x14ac:dyDescent="0.3"/>
  <cols>
    <col min="1" max="1" width="9.375" style="66" customWidth="1"/>
    <col min="2" max="2" width="11.5" style="67" customWidth="1"/>
    <col min="3" max="3" width="11.5" style="66" customWidth="1"/>
    <col min="4" max="20" width="11.5" style="46" customWidth="1"/>
    <col min="21" max="27" width="11.5" style="66" customWidth="1"/>
    <col min="28" max="16384" width="7.375" style="46"/>
  </cols>
  <sheetData>
    <row r="1" spans="1:27" s="148" customFormat="1" ht="27" customHeight="1" x14ac:dyDescent="0.3">
      <c r="A1" s="195"/>
      <c r="B1" s="200" t="s">
        <v>176</v>
      </c>
      <c r="C1" s="497"/>
      <c r="D1" s="498"/>
      <c r="E1" s="498"/>
      <c r="F1" s="80"/>
      <c r="G1" s="80"/>
      <c r="H1" s="508" t="s">
        <v>334</v>
      </c>
      <c r="I1" s="508"/>
      <c r="J1" s="508"/>
      <c r="K1" s="508"/>
      <c r="L1" s="508"/>
      <c r="M1" s="508"/>
      <c r="N1" s="508"/>
      <c r="O1" s="508"/>
      <c r="P1" s="508"/>
      <c r="Q1" s="229"/>
      <c r="R1" s="229"/>
      <c r="S1" s="80"/>
      <c r="T1" s="80"/>
      <c r="U1" s="80"/>
      <c r="V1" s="80"/>
      <c r="W1" s="80"/>
      <c r="X1" s="80"/>
      <c r="Y1" s="80"/>
      <c r="Z1" s="80"/>
      <c r="AA1" s="203"/>
    </row>
    <row r="2" spans="1:27" s="148" customFormat="1" ht="34.5" customHeight="1" x14ac:dyDescent="0.3">
      <c r="A2" s="85"/>
      <c r="B2" s="199" t="s">
        <v>212</v>
      </c>
      <c r="C2" s="82"/>
      <c r="D2" s="82"/>
      <c r="E2" s="82"/>
      <c r="F2" s="82"/>
      <c r="G2" s="82"/>
      <c r="H2" s="509"/>
      <c r="I2" s="509"/>
      <c r="J2" s="509"/>
      <c r="K2" s="509"/>
      <c r="L2" s="509"/>
      <c r="M2" s="509"/>
      <c r="N2" s="509"/>
      <c r="O2" s="509"/>
      <c r="P2" s="509"/>
      <c r="Q2" s="230"/>
      <c r="R2" s="230"/>
      <c r="S2" s="82"/>
      <c r="T2" s="82" t="s">
        <v>217</v>
      </c>
      <c r="U2" s="82"/>
      <c r="V2" s="82"/>
      <c r="W2" s="82"/>
      <c r="X2" s="82"/>
      <c r="Y2" s="82"/>
      <c r="Z2" s="82"/>
      <c r="AA2" s="511"/>
    </row>
    <row r="3" spans="1:27" s="148" customFormat="1" ht="34.5" customHeight="1" x14ac:dyDescent="0.3">
      <c r="A3" s="85"/>
      <c r="B3" s="201" t="s">
        <v>214</v>
      </c>
      <c r="C3" s="496"/>
      <c r="D3" s="496"/>
      <c r="E3" s="496"/>
      <c r="F3" s="201"/>
      <c r="G3" s="82"/>
      <c r="H3" s="509"/>
      <c r="I3" s="509"/>
      <c r="J3" s="509"/>
      <c r="K3" s="509"/>
      <c r="L3" s="509"/>
      <c r="M3" s="509"/>
      <c r="N3" s="509"/>
      <c r="O3" s="509"/>
      <c r="P3" s="509"/>
      <c r="Q3" s="230"/>
      <c r="R3" s="230"/>
      <c r="S3" s="82"/>
      <c r="T3" s="201" t="s">
        <v>218</v>
      </c>
      <c r="U3" s="496"/>
      <c r="V3" s="496"/>
      <c r="W3" s="496"/>
      <c r="X3" s="201" t="s">
        <v>213</v>
      </c>
      <c r="Y3" s="82"/>
      <c r="Z3" s="82"/>
      <c r="AA3" s="511"/>
    </row>
    <row r="4" spans="1:27" s="148" customFormat="1" ht="34.5" customHeight="1" x14ac:dyDescent="0.3">
      <c r="A4" s="85"/>
      <c r="B4" s="201" t="s">
        <v>215</v>
      </c>
      <c r="C4" s="496"/>
      <c r="D4" s="496"/>
      <c r="E4" s="496"/>
      <c r="F4" s="201"/>
      <c r="G4" s="82"/>
      <c r="H4" s="509"/>
      <c r="I4" s="509"/>
      <c r="J4" s="509"/>
      <c r="K4" s="509"/>
      <c r="L4" s="509"/>
      <c r="M4" s="509"/>
      <c r="N4" s="509"/>
      <c r="O4" s="509"/>
      <c r="P4" s="509"/>
      <c r="Q4" s="230"/>
      <c r="R4" s="230"/>
      <c r="S4" s="82"/>
      <c r="T4" s="201" t="s">
        <v>219</v>
      </c>
      <c r="U4" s="496"/>
      <c r="V4" s="496"/>
      <c r="W4" s="496"/>
      <c r="X4" s="201" t="s">
        <v>213</v>
      </c>
      <c r="Y4" s="82"/>
      <c r="Z4" s="82"/>
      <c r="AA4" s="511"/>
    </row>
    <row r="5" spans="1:27" s="148" customFormat="1" ht="34.5" customHeight="1" x14ac:dyDescent="0.3">
      <c r="A5" s="85"/>
      <c r="B5" s="201" t="s">
        <v>216</v>
      </c>
      <c r="C5" s="496"/>
      <c r="D5" s="496"/>
      <c r="E5" s="496"/>
      <c r="F5" s="201"/>
      <c r="G5" s="82"/>
      <c r="H5" s="509"/>
      <c r="I5" s="509"/>
      <c r="J5" s="509"/>
      <c r="K5" s="509"/>
      <c r="L5" s="509"/>
      <c r="M5" s="509"/>
      <c r="N5" s="509"/>
      <c r="O5" s="509"/>
      <c r="P5" s="509"/>
      <c r="Q5" s="230"/>
      <c r="R5" s="230"/>
      <c r="S5" s="82"/>
      <c r="T5" s="201" t="s">
        <v>220</v>
      </c>
      <c r="U5" s="496"/>
      <c r="V5" s="496"/>
      <c r="W5" s="496"/>
      <c r="X5" s="201" t="s">
        <v>213</v>
      </c>
      <c r="Y5" s="82"/>
      <c r="Z5" s="82"/>
      <c r="AA5" s="511"/>
    </row>
    <row r="6" spans="1:27" s="148" customFormat="1" ht="11.25" customHeight="1" x14ac:dyDescent="0.3">
      <c r="A6" s="85"/>
      <c r="B6" s="82"/>
      <c r="C6" s="82"/>
      <c r="D6" s="82"/>
      <c r="E6" s="82"/>
      <c r="F6" s="82"/>
      <c r="G6" s="82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82"/>
      <c r="V6" s="82"/>
      <c r="W6" s="82"/>
      <c r="X6" s="82"/>
      <c r="Y6" s="82"/>
      <c r="Z6" s="82"/>
      <c r="AA6" s="196"/>
    </row>
    <row r="7" spans="1:27" s="123" customFormat="1" ht="41.25" customHeight="1" x14ac:dyDescent="0.3">
      <c r="A7" s="548" t="s">
        <v>0</v>
      </c>
      <c r="B7" s="544" t="s">
        <v>70</v>
      </c>
      <c r="C7" s="514" t="s">
        <v>335</v>
      </c>
      <c r="D7" s="528"/>
      <c r="E7" s="515" t="s">
        <v>340</v>
      </c>
      <c r="F7" s="515"/>
      <c r="G7" s="515"/>
      <c r="H7" s="515"/>
      <c r="I7" s="514" t="s">
        <v>341</v>
      </c>
      <c r="J7" s="515"/>
      <c r="K7" s="515"/>
      <c r="L7" s="528"/>
      <c r="M7" s="515" t="s">
        <v>342</v>
      </c>
      <c r="N7" s="515"/>
      <c r="O7" s="515"/>
      <c r="P7" s="515"/>
      <c r="Q7" s="514" t="s">
        <v>343</v>
      </c>
      <c r="R7" s="528"/>
      <c r="S7" s="515" t="s">
        <v>348</v>
      </c>
      <c r="T7" s="515"/>
      <c r="U7" s="515"/>
      <c r="V7" s="515"/>
      <c r="W7" s="514" t="s">
        <v>338</v>
      </c>
      <c r="X7" s="515"/>
      <c r="Y7" s="515"/>
      <c r="Z7" s="528"/>
      <c r="AA7" s="551" t="s">
        <v>311</v>
      </c>
    </row>
    <row r="8" spans="1:27" s="123" customFormat="1" ht="41.25" customHeight="1" x14ac:dyDescent="0.3">
      <c r="A8" s="549"/>
      <c r="B8" s="545"/>
      <c r="C8" s="246" t="s">
        <v>336</v>
      </c>
      <c r="D8" s="129" t="s">
        <v>337</v>
      </c>
      <c r="E8" s="127" t="s">
        <v>353</v>
      </c>
      <c r="F8" s="128" t="s">
        <v>354</v>
      </c>
      <c r="G8" s="128" t="s">
        <v>355</v>
      </c>
      <c r="H8" s="129" t="s">
        <v>339</v>
      </c>
      <c r="I8" s="127" t="s">
        <v>353</v>
      </c>
      <c r="J8" s="128" t="s">
        <v>354</v>
      </c>
      <c r="K8" s="128" t="s">
        <v>355</v>
      </c>
      <c r="L8" s="129" t="s">
        <v>339</v>
      </c>
      <c r="M8" s="127" t="s">
        <v>353</v>
      </c>
      <c r="N8" s="128" t="s">
        <v>354</v>
      </c>
      <c r="O8" s="128" t="s">
        <v>355</v>
      </c>
      <c r="P8" s="129" t="s">
        <v>339</v>
      </c>
      <c r="Q8" s="127" t="s">
        <v>356</v>
      </c>
      <c r="R8" s="212" t="s">
        <v>357</v>
      </c>
      <c r="S8" s="130" t="s">
        <v>344</v>
      </c>
      <c r="T8" s="128" t="s">
        <v>345</v>
      </c>
      <c r="U8" s="128" t="s">
        <v>346</v>
      </c>
      <c r="V8" s="131" t="s">
        <v>347</v>
      </c>
      <c r="W8" s="127" t="s">
        <v>349</v>
      </c>
      <c r="X8" s="128" t="s">
        <v>350</v>
      </c>
      <c r="Y8" s="128" t="s">
        <v>351</v>
      </c>
      <c r="Z8" s="262" t="s">
        <v>352</v>
      </c>
      <c r="AA8" s="552"/>
    </row>
    <row r="9" spans="1:27" s="123" customFormat="1" ht="41.25" customHeight="1" x14ac:dyDescent="0.3">
      <c r="A9" s="550"/>
      <c r="B9" s="252"/>
      <c r="C9" s="247" t="s">
        <v>315</v>
      </c>
      <c r="D9" s="212" t="s">
        <v>315</v>
      </c>
      <c r="E9" s="263" t="s">
        <v>178</v>
      </c>
      <c r="F9" s="264" t="s">
        <v>178</v>
      </c>
      <c r="G9" s="264" t="s">
        <v>178</v>
      </c>
      <c r="H9" s="131" t="s">
        <v>186</v>
      </c>
      <c r="I9" s="265" t="s">
        <v>178</v>
      </c>
      <c r="J9" s="264" t="s">
        <v>178</v>
      </c>
      <c r="K9" s="264" t="s">
        <v>178</v>
      </c>
      <c r="L9" s="212" t="s">
        <v>186</v>
      </c>
      <c r="M9" s="263" t="s">
        <v>178</v>
      </c>
      <c r="N9" s="264" t="s">
        <v>178</v>
      </c>
      <c r="O9" s="264" t="s">
        <v>178</v>
      </c>
      <c r="P9" s="131" t="s">
        <v>186</v>
      </c>
      <c r="Q9" s="265" t="s">
        <v>178</v>
      </c>
      <c r="R9" s="266" t="s">
        <v>178</v>
      </c>
      <c r="S9" s="130" t="s">
        <v>181</v>
      </c>
      <c r="T9" s="128" t="s">
        <v>181</v>
      </c>
      <c r="U9" s="128" t="s">
        <v>181</v>
      </c>
      <c r="V9" s="131" t="s">
        <v>181</v>
      </c>
      <c r="W9" s="127" t="s">
        <v>182</v>
      </c>
      <c r="X9" s="128" t="s">
        <v>182</v>
      </c>
      <c r="Y9" s="128" t="s">
        <v>182</v>
      </c>
      <c r="Z9" s="212" t="s">
        <v>182</v>
      </c>
      <c r="AA9" s="257"/>
    </row>
    <row r="10" spans="1:27" s="66" customFormat="1" ht="27" hidden="1" customHeight="1" outlineLevel="1" x14ac:dyDescent="0.3">
      <c r="A10" s="204"/>
      <c r="B10" s="242"/>
      <c r="C10" s="248"/>
      <c r="D10" s="249"/>
      <c r="E10" s="115"/>
      <c r="F10" s="119"/>
      <c r="G10" s="119"/>
      <c r="H10" s="120"/>
      <c r="I10" s="248"/>
      <c r="J10" s="119"/>
      <c r="K10" s="119"/>
      <c r="L10" s="213"/>
      <c r="M10" s="245"/>
      <c r="N10" s="116"/>
      <c r="O10" s="119"/>
      <c r="P10" s="120"/>
      <c r="Q10" s="118"/>
      <c r="R10" s="213"/>
      <c r="S10" s="245"/>
      <c r="T10" s="116"/>
      <c r="U10" s="119"/>
      <c r="V10" s="120"/>
      <c r="W10" s="118"/>
      <c r="X10" s="119"/>
      <c r="Y10" s="116"/>
      <c r="Z10" s="249"/>
      <c r="AA10" s="258"/>
    </row>
    <row r="11" spans="1:27" s="66" customFormat="1" ht="29.25" customHeight="1" collapsed="1" x14ac:dyDescent="0.3">
      <c r="A11" s="69">
        <v>1</v>
      </c>
      <c r="B11" s="243"/>
      <c r="C11" s="49"/>
      <c r="D11" s="214"/>
      <c r="E11" s="50"/>
      <c r="F11" s="61"/>
      <c r="G11" s="61"/>
      <c r="H11" s="215"/>
      <c r="I11" s="49"/>
      <c r="J11" s="61"/>
      <c r="K11" s="61"/>
      <c r="L11" s="214"/>
      <c r="M11" s="50"/>
      <c r="N11" s="61"/>
      <c r="O11" s="61"/>
      <c r="P11" s="215"/>
      <c r="Q11" s="253"/>
      <c r="R11" s="254"/>
      <c r="S11" s="50"/>
      <c r="T11" s="61"/>
      <c r="U11" s="61"/>
      <c r="V11" s="215"/>
      <c r="W11" s="49"/>
      <c r="X11" s="61"/>
      <c r="Y11" s="61"/>
      <c r="Z11" s="214"/>
      <c r="AA11" s="259"/>
    </row>
    <row r="12" spans="1:27" ht="29.25" customHeight="1" x14ac:dyDescent="0.3">
      <c r="A12" s="69">
        <v>2</v>
      </c>
      <c r="B12" s="243"/>
      <c r="C12" s="49"/>
      <c r="D12" s="52"/>
      <c r="E12" s="76"/>
      <c r="F12" s="51"/>
      <c r="G12" s="51"/>
      <c r="H12" s="58"/>
      <c r="I12" s="64"/>
      <c r="J12" s="51"/>
      <c r="K12" s="51"/>
      <c r="L12" s="52"/>
      <c r="M12" s="50"/>
      <c r="N12" s="51"/>
      <c r="O12" s="51"/>
      <c r="P12" s="58"/>
      <c r="Q12" s="253"/>
      <c r="R12" s="254"/>
      <c r="S12" s="76"/>
      <c r="T12" s="51"/>
      <c r="U12" s="61"/>
      <c r="V12" s="215"/>
      <c r="W12" s="49"/>
      <c r="X12" s="61"/>
      <c r="Y12" s="61"/>
      <c r="Z12" s="214"/>
      <c r="AA12" s="259"/>
    </row>
    <row r="13" spans="1:27" ht="29.25" customHeight="1" x14ac:dyDescent="0.3">
      <c r="A13" s="69">
        <v>3</v>
      </c>
      <c r="B13" s="243"/>
      <c r="C13" s="49"/>
      <c r="D13" s="52"/>
      <c r="E13" s="76"/>
      <c r="F13" s="51"/>
      <c r="G13" s="51"/>
      <c r="H13" s="58"/>
      <c r="I13" s="64"/>
      <c r="J13" s="51"/>
      <c r="K13" s="51"/>
      <c r="L13" s="52"/>
      <c r="M13" s="50"/>
      <c r="N13" s="51"/>
      <c r="O13" s="51"/>
      <c r="P13" s="58"/>
      <c r="Q13" s="179"/>
      <c r="R13" s="181"/>
      <c r="S13" s="76"/>
      <c r="T13" s="51"/>
      <c r="U13" s="61"/>
      <c r="V13" s="215"/>
      <c r="W13" s="49"/>
      <c r="X13" s="61"/>
      <c r="Y13" s="61"/>
      <c r="Z13" s="214"/>
      <c r="AA13" s="259"/>
    </row>
    <row r="14" spans="1:27" ht="29.25" customHeight="1" x14ac:dyDescent="0.3">
      <c r="A14" s="69">
        <v>4</v>
      </c>
      <c r="B14" s="243"/>
      <c r="C14" s="49"/>
      <c r="D14" s="52"/>
      <c r="E14" s="76"/>
      <c r="F14" s="51"/>
      <c r="G14" s="51"/>
      <c r="H14" s="58"/>
      <c r="I14" s="64"/>
      <c r="J14" s="51"/>
      <c r="K14" s="51"/>
      <c r="L14" s="52"/>
      <c r="M14" s="50"/>
      <c r="N14" s="51"/>
      <c r="O14" s="51"/>
      <c r="P14" s="58"/>
      <c r="Q14" s="179"/>
      <c r="R14" s="181"/>
      <c r="S14" s="76"/>
      <c r="T14" s="51"/>
      <c r="U14" s="61"/>
      <c r="V14" s="215"/>
      <c r="W14" s="49"/>
      <c r="X14" s="61"/>
      <c r="Y14" s="61"/>
      <c r="Z14" s="214"/>
      <c r="AA14" s="259"/>
    </row>
    <row r="15" spans="1:27" ht="29.25" customHeight="1" x14ac:dyDescent="0.3">
      <c r="A15" s="69">
        <v>5</v>
      </c>
      <c r="B15" s="243"/>
      <c r="C15" s="49"/>
      <c r="D15" s="52"/>
      <c r="E15" s="76"/>
      <c r="F15" s="51"/>
      <c r="G15" s="51"/>
      <c r="H15" s="58"/>
      <c r="I15" s="64"/>
      <c r="J15" s="51"/>
      <c r="K15" s="51"/>
      <c r="L15" s="52"/>
      <c r="M15" s="50"/>
      <c r="N15" s="51"/>
      <c r="O15" s="51"/>
      <c r="P15" s="58"/>
      <c r="Q15" s="253"/>
      <c r="R15" s="254"/>
      <c r="S15" s="76"/>
      <c r="T15" s="51"/>
      <c r="U15" s="61"/>
      <c r="V15" s="215"/>
      <c r="W15" s="49"/>
      <c r="X15" s="61"/>
      <c r="Y15" s="61"/>
      <c r="Z15" s="214"/>
      <c r="AA15" s="259"/>
    </row>
    <row r="16" spans="1:27" ht="29.25" customHeight="1" x14ac:dyDescent="0.3">
      <c r="A16" s="69">
        <v>6</v>
      </c>
      <c r="B16" s="243"/>
      <c r="C16" s="49"/>
      <c r="D16" s="52"/>
      <c r="E16" s="76"/>
      <c r="F16" s="51"/>
      <c r="G16" s="51"/>
      <c r="H16" s="58"/>
      <c r="I16" s="64"/>
      <c r="J16" s="51"/>
      <c r="K16" s="51"/>
      <c r="L16" s="52"/>
      <c r="M16" s="50"/>
      <c r="N16" s="51"/>
      <c r="O16" s="51"/>
      <c r="P16" s="58"/>
      <c r="Q16" s="253"/>
      <c r="R16" s="254"/>
      <c r="S16" s="76"/>
      <c r="T16" s="51"/>
      <c r="U16" s="61"/>
      <c r="V16" s="215"/>
      <c r="W16" s="49"/>
      <c r="X16" s="61"/>
      <c r="Y16" s="61"/>
      <c r="Z16" s="214"/>
      <c r="AA16" s="259"/>
    </row>
    <row r="17" spans="1:27" ht="29.25" customHeight="1" x14ac:dyDescent="0.3">
      <c r="A17" s="69">
        <v>7</v>
      </c>
      <c r="B17" s="243"/>
      <c r="C17" s="49"/>
      <c r="D17" s="52"/>
      <c r="E17" s="76"/>
      <c r="F17" s="51"/>
      <c r="G17" s="51"/>
      <c r="H17" s="58"/>
      <c r="I17" s="64"/>
      <c r="J17" s="51"/>
      <c r="K17" s="51"/>
      <c r="L17" s="52"/>
      <c r="M17" s="50"/>
      <c r="N17" s="51"/>
      <c r="O17" s="51"/>
      <c r="P17" s="58"/>
      <c r="Q17" s="253"/>
      <c r="R17" s="254"/>
      <c r="S17" s="76"/>
      <c r="T17" s="51"/>
      <c r="U17" s="61"/>
      <c r="V17" s="215"/>
      <c r="W17" s="49"/>
      <c r="X17" s="61"/>
      <c r="Y17" s="61"/>
      <c r="Z17" s="214"/>
      <c r="AA17" s="259"/>
    </row>
    <row r="18" spans="1:27" ht="29.25" customHeight="1" x14ac:dyDescent="0.3">
      <c r="A18" s="69">
        <v>8</v>
      </c>
      <c r="B18" s="243"/>
      <c r="C18" s="49"/>
      <c r="D18" s="52"/>
      <c r="E18" s="76"/>
      <c r="F18" s="51"/>
      <c r="G18" s="51"/>
      <c r="H18" s="58"/>
      <c r="I18" s="64"/>
      <c r="J18" s="51"/>
      <c r="K18" s="51"/>
      <c r="L18" s="52"/>
      <c r="M18" s="50"/>
      <c r="N18" s="51"/>
      <c r="O18" s="51"/>
      <c r="P18" s="58"/>
      <c r="Q18" s="253"/>
      <c r="R18" s="254"/>
      <c r="S18" s="76"/>
      <c r="T18" s="51"/>
      <c r="U18" s="61"/>
      <c r="V18" s="215"/>
      <c r="W18" s="49"/>
      <c r="X18" s="61"/>
      <c r="Y18" s="61"/>
      <c r="Z18" s="214"/>
      <c r="AA18" s="259"/>
    </row>
    <row r="19" spans="1:27" ht="29.25" customHeight="1" x14ac:dyDescent="0.3">
      <c r="A19" s="69">
        <v>9</v>
      </c>
      <c r="B19" s="243"/>
      <c r="C19" s="49"/>
      <c r="D19" s="52"/>
      <c r="E19" s="76"/>
      <c r="F19" s="51"/>
      <c r="G19" s="51"/>
      <c r="H19" s="58"/>
      <c r="I19" s="64"/>
      <c r="J19" s="51"/>
      <c r="K19" s="51"/>
      <c r="L19" s="52"/>
      <c r="M19" s="50"/>
      <c r="N19" s="51"/>
      <c r="O19" s="51"/>
      <c r="P19" s="58"/>
      <c r="Q19" s="253"/>
      <c r="R19" s="254"/>
      <c r="S19" s="76"/>
      <c r="T19" s="51"/>
      <c r="U19" s="61"/>
      <c r="V19" s="215"/>
      <c r="W19" s="49"/>
      <c r="X19" s="61"/>
      <c r="Y19" s="61"/>
      <c r="Z19" s="214"/>
      <c r="AA19" s="259"/>
    </row>
    <row r="20" spans="1:27" ht="29.25" customHeight="1" x14ac:dyDescent="0.3">
      <c r="A20" s="69">
        <v>10</v>
      </c>
      <c r="B20" s="243"/>
      <c r="C20" s="49"/>
      <c r="D20" s="52"/>
      <c r="E20" s="76"/>
      <c r="F20" s="51"/>
      <c r="G20" s="51"/>
      <c r="H20" s="58"/>
      <c r="I20" s="64"/>
      <c r="J20" s="51"/>
      <c r="K20" s="51"/>
      <c r="L20" s="52"/>
      <c r="M20" s="50"/>
      <c r="N20" s="51"/>
      <c r="O20" s="51"/>
      <c r="P20" s="58"/>
      <c r="Q20" s="253"/>
      <c r="R20" s="254"/>
      <c r="S20" s="76"/>
      <c r="T20" s="51"/>
      <c r="U20" s="61"/>
      <c r="V20" s="215"/>
      <c r="W20" s="49"/>
      <c r="X20" s="61"/>
      <c r="Y20" s="61"/>
      <c r="Z20" s="214"/>
      <c r="AA20" s="259"/>
    </row>
    <row r="21" spans="1:27" ht="29.25" customHeight="1" x14ac:dyDescent="0.3">
      <c r="A21" s="69">
        <v>11</v>
      </c>
      <c r="B21" s="243"/>
      <c r="C21" s="49"/>
      <c r="D21" s="52"/>
      <c r="E21" s="76"/>
      <c r="F21" s="51"/>
      <c r="G21" s="51"/>
      <c r="H21" s="58"/>
      <c r="I21" s="64"/>
      <c r="J21" s="51"/>
      <c r="K21" s="51"/>
      <c r="L21" s="52"/>
      <c r="M21" s="50"/>
      <c r="N21" s="51"/>
      <c r="O21" s="51"/>
      <c r="P21" s="58"/>
      <c r="Q21" s="253"/>
      <c r="R21" s="254"/>
      <c r="S21" s="76"/>
      <c r="T21" s="51"/>
      <c r="U21" s="61"/>
      <c r="V21" s="215"/>
      <c r="W21" s="49"/>
      <c r="X21" s="61"/>
      <c r="Y21" s="61"/>
      <c r="Z21" s="214"/>
      <c r="AA21" s="259"/>
    </row>
    <row r="22" spans="1:27" ht="29.25" customHeight="1" x14ac:dyDescent="0.3">
      <c r="A22" s="69">
        <v>12</v>
      </c>
      <c r="B22" s="243"/>
      <c r="C22" s="49"/>
      <c r="D22" s="52"/>
      <c r="E22" s="76"/>
      <c r="F22" s="51"/>
      <c r="G22" s="51"/>
      <c r="H22" s="58"/>
      <c r="I22" s="64"/>
      <c r="J22" s="51"/>
      <c r="K22" s="51"/>
      <c r="L22" s="52"/>
      <c r="M22" s="50"/>
      <c r="N22" s="51"/>
      <c r="O22" s="51"/>
      <c r="P22" s="58"/>
      <c r="Q22" s="253"/>
      <c r="R22" s="254"/>
      <c r="S22" s="76"/>
      <c r="T22" s="51"/>
      <c r="U22" s="61"/>
      <c r="V22" s="215"/>
      <c r="W22" s="49"/>
      <c r="X22" s="61"/>
      <c r="Y22" s="61"/>
      <c r="Z22" s="214"/>
      <c r="AA22" s="259"/>
    </row>
    <row r="23" spans="1:27" ht="29.25" customHeight="1" x14ac:dyDescent="0.3">
      <c r="A23" s="69">
        <v>13</v>
      </c>
      <c r="B23" s="243"/>
      <c r="C23" s="49"/>
      <c r="D23" s="52"/>
      <c r="E23" s="76"/>
      <c r="F23" s="51"/>
      <c r="G23" s="51"/>
      <c r="H23" s="58"/>
      <c r="I23" s="64"/>
      <c r="J23" s="51"/>
      <c r="K23" s="51"/>
      <c r="L23" s="52"/>
      <c r="M23" s="50"/>
      <c r="N23" s="51"/>
      <c r="O23" s="51"/>
      <c r="P23" s="58"/>
      <c r="Q23" s="253"/>
      <c r="R23" s="254"/>
      <c r="S23" s="76"/>
      <c r="T23" s="51"/>
      <c r="U23" s="61"/>
      <c r="V23" s="215"/>
      <c r="W23" s="49"/>
      <c r="X23" s="61"/>
      <c r="Y23" s="61"/>
      <c r="Z23" s="214"/>
      <c r="AA23" s="259"/>
    </row>
    <row r="24" spans="1:27" ht="29.25" customHeight="1" x14ac:dyDescent="0.3">
      <c r="A24" s="69">
        <v>14</v>
      </c>
      <c r="B24" s="243"/>
      <c r="C24" s="49"/>
      <c r="D24" s="52"/>
      <c r="E24" s="76"/>
      <c r="F24" s="51"/>
      <c r="G24" s="51"/>
      <c r="H24" s="58"/>
      <c r="I24" s="64"/>
      <c r="J24" s="51"/>
      <c r="K24" s="51"/>
      <c r="L24" s="52"/>
      <c r="M24" s="50"/>
      <c r="N24" s="51"/>
      <c r="O24" s="51"/>
      <c r="P24" s="58"/>
      <c r="Q24" s="253"/>
      <c r="R24" s="254"/>
      <c r="S24" s="76"/>
      <c r="T24" s="51"/>
      <c r="U24" s="61"/>
      <c r="V24" s="215"/>
      <c r="W24" s="49"/>
      <c r="X24" s="61"/>
      <c r="Y24" s="61"/>
      <c r="Z24" s="214"/>
      <c r="AA24" s="259"/>
    </row>
    <row r="25" spans="1:27" ht="29.25" customHeight="1" x14ac:dyDescent="0.3">
      <c r="A25" s="69">
        <v>15</v>
      </c>
      <c r="B25" s="243"/>
      <c r="C25" s="49"/>
      <c r="D25" s="52"/>
      <c r="E25" s="76"/>
      <c r="F25" s="51"/>
      <c r="G25" s="51"/>
      <c r="H25" s="58"/>
      <c r="I25" s="64"/>
      <c r="J25" s="51"/>
      <c r="K25" s="51"/>
      <c r="L25" s="52"/>
      <c r="M25" s="50"/>
      <c r="N25" s="51"/>
      <c r="O25" s="51"/>
      <c r="P25" s="58"/>
      <c r="Q25" s="253"/>
      <c r="R25" s="254"/>
      <c r="S25" s="76"/>
      <c r="T25" s="51"/>
      <c r="U25" s="61"/>
      <c r="V25" s="215"/>
      <c r="W25" s="49"/>
      <c r="X25" s="61"/>
      <c r="Y25" s="61"/>
      <c r="Z25" s="214"/>
      <c r="AA25" s="259"/>
    </row>
    <row r="26" spans="1:27" ht="29.25" customHeight="1" x14ac:dyDescent="0.3">
      <c r="A26" s="69">
        <v>16</v>
      </c>
      <c r="B26" s="243"/>
      <c r="C26" s="49"/>
      <c r="D26" s="52"/>
      <c r="E26" s="76"/>
      <c r="F26" s="51"/>
      <c r="G26" s="51"/>
      <c r="H26" s="58"/>
      <c r="I26" s="64"/>
      <c r="J26" s="51"/>
      <c r="K26" s="51"/>
      <c r="L26" s="52"/>
      <c r="M26" s="50"/>
      <c r="N26" s="51"/>
      <c r="O26" s="51"/>
      <c r="P26" s="58"/>
      <c r="Q26" s="253"/>
      <c r="R26" s="254"/>
      <c r="S26" s="76"/>
      <c r="T26" s="51"/>
      <c r="U26" s="61"/>
      <c r="V26" s="215"/>
      <c r="W26" s="49"/>
      <c r="X26" s="61"/>
      <c r="Y26" s="61"/>
      <c r="Z26" s="214"/>
      <c r="AA26" s="259"/>
    </row>
    <row r="27" spans="1:27" ht="29.25" customHeight="1" x14ac:dyDescent="0.3">
      <c r="A27" s="69">
        <v>17</v>
      </c>
      <c r="B27" s="243"/>
      <c r="C27" s="49"/>
      <c r="D27" s="52"/>
      <c r="E27" s="76"/>
      <c r="F27" s="51"/>
      <c r="G27" s="51"/>
      <c r="H27" s="58"/>
      <c r="I27" s="64"/>
      <c r="J27" s="51"/>
      <c r="K27" s="51"/>
      <c r="L27" s="52"/>
      <c r="M27" s="50"/>
      <c r="N27" s="51"/>
      <c r="O27" s="51"/>
      <c r="P27" s="58"/>
      <c r="Q27" s="49"/>
      <c r="R27" s="214"/>
      <c r="S27" s="76"/>
      <c r="T27" s="51"/>
      <c r="U27" s="61"/>
      <c r="V27" s="215"/>
      <c r="W27" s="49"/>
      <c r="X27" s="61"/>
      <c r="Y27" s="61"/>
      <c r="Z27" s="214"/>
      <c r="AA27" s="259"/>
    </row>
    <row r="28" spans="1:27" ht="29.25" customHeight="1" x14ac:dyDescent="0.3">
      <c r="A28" s="69">
        <v>18</v>
      </c>
      <c r="B28" s="243"/>
      <c r="C28" s="49"/>
      <c r="D28" s="52"/>
      <c r="E28" s="76"/>
      <c r="F28" s="51"/>
      <c r="G28" s="51"/>
      <c r="H28" s="58"/>
      <c r="I28" s="64"/>
      <c r="J28" s="51"/>
      <c r="K28" s="51"/>
      <c r="L28" s="52"/>
      <c r="M28" s="50"/>
      <c r="N28" s="51"/>
      <c r="O28" s="51"/>
      <c r="P28" s="58"/>
      <c r="Q28" s="64"/>
      <c r="R28" s="52"/>
      <c r="S28" s="76"/>
      <c r="T28" s="51"/>
      <c r="U28" s="61"/>
      <c r="V28" s="215"/>
      <c r="W28" s="49"/>
      <c r="X28" s="61"/>
      <c r="Y28" s="61"/>
      <c r="Z28" s="214"/>
      <c r="AA28" s="259"/>
    </row>
    <row r="29" spans="1:27" ht="29.25" customHeight="1" x14ac:dyDescent="0.3">
      <c r="A29" s="69">
        <v>19</v>
      </c>
      <c r="B29" s="243"/>
      <c r="C29" s="49"/>
      <c r="D29" s="52"/>
      <c r="E29" s="76"/>
      <c r="F29" s="51"/>
      <c r="G29" s="51"/>
      <c r="H29" s="58"/>
      <c r="I29" s="64"/>
      <c r="J29" s="51"/>
      <c r="K29" s="51"/>
      <c r="L29" s="52"/>
      <c r="M29" s="50"/>
      <c r="N29" s="51"/>
      <c r="O29" s="51"/>
      <c r="P29" s="58"/>
      <c r="Q29" s="64"/>
      <c r="R29" s="52"/>
      <c r="S29" s="76"/>
      <c r="T29" s="51"/>
      <c r="U29" s="51"/>
      <c r="V29" s="58"/>
      <c r="W29" s="64"/>
      <c r="X29" s="51"/>
      <c r="Y29" s="51"/>
      <c r="Z29" s="52"/>
      <c r="AA29" s="260"/>
    </row>
    <row r="30" spans="1:27" ht="29.25" customHeight="1" x14ac:dyDescent="0.3">
      <c r="A30" s="69">
        <v>20</v>
      </c>
      <c r="B30" s="243"/>
      <c r="C30" s="49"/>
      <c r="D30" s="52"/>
      <c r="E30" s="76"/>
      <c r="F30" s="51"/>
      <c r="G30" s="51"/>
      <c r="H30" s="58"/>
      <c r="I30" s="64"/>
      <c r="J30" s="51"/>
      <c r="K30" s="51"/>
      <c r="L30" s="52"/>
      <c r="M30" s="50"/>
      <c r="N30" s="51"/>
      <c r="O30" s="51"/>
      <c r="P30" s="58"/>
      <c r="Q30" s="255"/>
      <c r="R30" s="256"/>
      <c r="S30" s="76"/>
      <c r="T30" s="51"/>
      <c r="U30" s="51"/>
      <c r="V30" s="58"/>
      <c r="W30" s="64"/>
      <c r="X30" s="51"/>
      <c r="Y30" s="51"/>
      <c r="Z30" s="52"/>
      <c r="AA30" s="260"/>
    </row>
    <row r="31" spans="1:27" ht="29.25" customHeight="1" x14ac:dyDescent="0.3">
      <c r="A31" s="69">
        <v>21</v>
      </c>
      <c r="B31" s="243"/>
      <c r="C31" s="49"/>
      <c r="D31" s="52"/>
      <c r="E31" s="76"/>
      <c r="F31" s="51"/>
      <c r="G31" s="51"/>
      <c r="H31" s="58"/>
      <c r="I31" s="64"/>
      <c r="J31" s="51"/>
      <c r="K31" s="51"/>
      <c r="L31" s="52"/>
      <c r="M31" s="50"/>
      <c r="N31" s="51"/>
      <c r="O31" s="51"/>
      <c r="P31" s="58"/>
      <c r="Q31" s="255"/>
      <c r="R31" s="256"/>
      <c r="S31" s="76"/>
      <c r="T31" s="51"/>
      <c r="U31" s="51"/>
      <c r="V31" s="58"/>
      <c r="W31" s="64"/>
      <c r="X31" s="51"/>
      <c r="Y31" s="51"/>
      <c r="Z31" s="52"/>
      <c r="AA31" s="260"/>
    </row>
    <row r="32" spans="1:27" ht="29.25" customHeight="1" x14ac:dyDescent="0.3">
      <c r="A32" s="69">
        <v>22</v>
      </c>
      <c r="B32" s="243"/>
      <c r="C32" s="49"/>
      <c r="D32" s="52"/>
      <c r="E32" s="76"/>
      <c r="F32" s="51"/>
      <c r="G32" s="51"/>
      <c r="H32" s="58"/>
      <c r="I32" s="64"/>
      <c r="J32" s="51"/>
      <c r="K32" s="51"/>
      <c r="L32" s="52"/>
      <c r="M32" s="50"/>
      <c r="N32" s="51"/>
      <c r="O32" s="51"/>
      <c r="P32" s="58"/>
      <c r="Q32" s="255"/>
      <c r="R32" s="256"/>
      <c r="S32" s="76"/>
      <c r="T32" s="51"/>
      <c r="U32" s="51"/>
      <c r="V32" s="58"/>
      <c r="W32" s="64"/>
      <c r="X32" s="51"/>
      <c r="Y32" s="51"/>
      <c r="Z32" s="52"/>
      <c r="AA32" s="260"/>
    </row>
    <row r="33" spans="1:27" ht="29.25" customHeight="1" x14ac:dyDescent="0.3">
      <c r="A33" s="69">
        <v>23</v>
      </c>
      <c r="B33" s="243"/>
      <c r="C33" s="49"/>
      <c r="D33" s="52"/>
      <c r="E33" s="76"/>
      <c r="F33" s="51"/>
      <c r="G33" s="51"/>
      <c r="H33" s="58"/>
      <c r="I33" s="64"/>
      <c r="J33" s="51"/>
      <c r="K33" s="51"/>
      <c r="L33" s="52"/>
      <c r="M33" s="50"/>
      <c r="N33" s="51"/>
      <c r="O33" s="51"/>
      <c r="P33" s="58"/>
      <c r="Q33" s="255"/>
      <c r="R33" s="256"/>
      <c r="S33" s="76"/>
      <c r="T33" s="51"/>
      <c r="U33" s="51"/>
      <c r="V33" s="58"/>
      <c r="W33" s="64"/>
      <c r="X33" s="51"/>
      <c r="Y33" s="51"/>
      <c r="Z33" s="52"/>
      <c r="AA33" s="260"/>
    </row>
    <row r="34" spans="1:27" ht="29.25" customHeight="1" x14ac:dyDescent="0.3">
      <c r="A34" s="69">
        <v>24</v>
      </c>
      <c r="B34" s="243"/>
      <c r="C34" s="49"/>
      <c r="D34" s="52"/>
      <c r="E34" s="76"/>
      <c r="F34" s="51"/>
      <c r="G34" s="51"/>
      <c r="H34" s="58"/>
      <c r="I34" s="64"/>
      <c r="J34" s="51"/>
      <c r="K34" s="51"/>
      <c r="L34" s="52"/>
      <c r="M34" s="50"/>
      <c r="N34" s="51"/>
      <c r="O34" s="51"/>
      <c r="P34" s="58"/>
      <c r="Q34" s="255"/>
      <c r="R34" s="256"/>
      <c r="S34" s="76"/>
      <c r="T34" s="51"/>
      <c r="U34" s="51"/>
      <c r="V34" s="58"/>
      <c r="W34" s="64"/>
      <c r="X34" s="51"/>
      <c r="Y34" s="51"/>
      <c r="Z34" s="52"/>
      <c r="AA34" s="260"/>
    </row>
    <row r="35" spans="1:27" ht="29.25" customHeight="1" x14ac:dyDescent="0.3">
      <c r="A35" s="69">
        <v>25</v>
      </c>
      <c r="B35" s="243"/>
      <c r="C35" s="49"/>
      <c r="D35" s="52"/>
      <c r="E35" s="76"/>
      <c r="F35" s="51"/>
      <c r="G35" s="51"/>
      <c r="H35" s="58"/>
      <c r="I35" s="64"/>
      <c r="J35" s="51"/>
      <c r="K35" s="51"/>
      <c r="L35" s="52"/>
      <c r="M35" s="50"/>
      <c r="N35" s="51"/>
      <c r="O35" s="51"/>
      <c r="P35" s="58"/>
      <c r="Q35" s="255"/>
      <c r="R35" s="256"/>
      <c r="S35" s="76"/>
      <c r="T35" s="51"/>
      <c r="U35" s="51"/>
      <c r="V35" s="58"/>
      <c r="W35" s="64"/>
      <c r="X35" s="51"/>
      <c r="Y35" s="51"/>
      <c r="Z35" s="52"/>
      <c r="AA35" s="260"/>
    </row>
    <row r="36" spans="1:27" ht="29.25" customHeight="1" thickBot="1" x14ac:dyDescent="0.35">
      <c r="A36" s="71"/>
      <c r="B36" s="244"/>
      <c r="C36" s="89"/>
      <c r="D36" s="88"/>
      <c r="E36" s="93"/>
      <c r="F36" s="73"/>
      <c r="G36" s="73"/>
      <c r="H36" s="87"/>
      <c r="I36" s="92"/>
      <c r="J36" s="73"/>
      <c r="K36" s="73"/>
      <c r="L36" s="88"/>
      <c r="M36" s="86"/>
      <c r="N36" s="73"/>
      <c r="O36" s="73"/>
      <c r="P36" s="87"/>
      <c r="Q36" s="92"/>
      <c r="R36" s="88"/>
      <c r="S36" s="93"/>
      <c r="T36" s="73"/>
      <c r="U36" s="73"/>
      <c r="V36" s="87"/>
      <c r="W36" s="92"/>
      <c r="X36" s="73"/>
      <c r="Y36" s="73"/>
      <c r="Z36" s="88"/>
      <c r="AA36" s="261"/>
    </row>
    <row r="37" spans="1:27" s="114" customFormat="1" ht="29.25" customHeight="1" x14ac:dyDescent="0.3">
      <c r="A37" s="193"/>
      <c r="B37" s="113" t="s">
        <v>200</v>
      </c>
      <c r="C37" s="113"/>
      <c r="D37" s="113"/>
      <c r="E37" s="113"/>
      <c r="F37" s="113"/>
      <c r="G37" s="113"/>
      <c r="H37" s="113"/>
      <c r="I37" s="113"/>
      <c r="J37" s="113"/>
      <c r="K37" s="113"/>
      <c r="M37" s="147" t="s">
        <v>187</v>
      </c>
      <c r="N37" s="113"/>
      <c r="O37" s="113"/>
      <c r="P37" s="113"/>
      <c r="Q37" s="113"/>
      <c r="R37" s="231" t="s">
        <v>358</v>
      </c>
      <c r="S37" s="113"/>
      <c r="T37" s="113"/>
      <c r="U37" s="113"/>
      <c r="V37" s="113"/>
      <c r="W37" s="231"/>
      <c r="Y37" s="231"/>
      <c r="Z37" s="231"/>
      <c r="AA37" s="232"/>
    </row>
    <row r="38" spans="1:27" s="148" customFormat="1" ht="29.25" customHeight="1" x14ac:dyDescent="0.3">
      <c r="A38" s="235"/>
      <c r="B38" s="183" t="s">
        <v>206</v>
      </c>
      <c r="C38" s="477" t="s">
        <v>265</v>
      </c>
      <c r="D38" s="477"/>
      <c r="E38" s="184" t="s">
        <v>95</v>
      </c>
      <c r="F38" s="184" t="s">
        <v>96</v>
      </c>
      <c r="G38" s="184" t="s">
        <v>203</v>
      </c>
      <c r="H38" s="477" t="s">
        <v>204</v>
      </c>
      <c r="I38" s="477"/>
      <c r="J38" s="477"/>
      <c r="K38" s="480"/>
      <c r="M38" s="481" t="s">
        <v>199</v>
      </c>
      <c r="N38" s="479" t="s">
        <v>359</v>
      </c>
      <c r="O38" s="477"/>
      <c r="P38" s="480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233"/>
    </row>
    <row r="39" spans="1:27" s="148" customFormat="1" ht="29.25" customHeight="1" x14ac:dyDescent="0.3">
      <c r="A39" s="235"/>
      <c r="B39" s="179"/>
      <c r="C39" s="483"/>
      <c r="D39" s="483"/>
      <c r="E39" s="159"/>
      <c r="F39" s="159"/>
      <c r="G39" s="159"/>
      <c r="H39" s="483"/>
      <c r="I39" s="483"/>
      <c r="J39" s="483"/>
      <c r="K39" s="486"/>
      <c r="M39" s="482"/>
      <c r="N39" s="174" t="s">
        <v>197</v>
      </c>
      <c r="O39" s="164" t="s">
        <v>198</v>
      </c>
      <c r="P39" s="165" t="s">
        <v>263</v>
      </c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233"/>
    </row>
    <row r="40" spans="1:27" s="148" customFormat="1" ht="29.25" customHeight="1" x14ac:dyDescent="0.3">
      <c r="A40" s="235"/>
      <c r="B40" s="179"/>
      <c r="C40" s="483"/>
      <c r="D40" s="483"/>
      <c r="E40" s="159"/>
      <c r="F40" s="159"/>
      <c r="G40" s="159"/>
      <c r="H40" s="483"/>
      <c r="I40" s="483"/>
      <c r="J40" s="483"/>
      <c r="K40" s="486"/>
      <c r="M40" s="177" t="s">
        <v>194</v>
      </c>
      <c r="N40" s="179"/>
      <c r="O40" s="159"/>
      <c r="P40" s="160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233"/>
    </row>
    <row r="41" spans="1:27" s="148" customFormat="1" ht="29.25" customHeight="1" x14ac:dyDescent="0.3">
      <c r="A41" s="235"/>
      <c r="B41" s="179"/>
      <c r="C41" s="483"/>
      <c r="D41" s="483"/>
      <c r="E41" s="159"/>
      <c r="F41" s="159"/>
      <c r="G41" s="159"/>
      <c r="H41" s="483"/>
      <c r="I41" s="483"/>
      <c r="J41" s="483"/>
      <c r="K41" s="486"/>
      <c r="M41" s="177" t="s">
        <v>195</v>
      </c>
      <c r="N41" s="179"/>
      <c r="O41" s="159"/>
      <c r="P41" s="160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233"/>
    </row>
    <row r="42" spans="1:27" s="148" customFormat="1" ht="29.25" customHeight="1" x14ac:dyDescent="0.3">
      <c r="A42" s="235"/>
      <c r="B42" s="179"/>
      <c r="C42" s="483"/>
      <c r="D42" s="483"/>
      <c r="E42" s="159"/>
      <c r="F42" s="159"/>
      <c r="G42" s="159"/>
      <c r="H42" s="483"/>
      <c r="I42" s="483"/>
      <c r="J42" s="483"/>
      <c r="K42" s="486"/>
      <c r="M42" s="177" t="s">
        <v>196</v>
      </c>
      <c r="N42" s="179"/>
      <c r="O42" s="159"/>
      <c r="P42" s="160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233"/>
    </row>
    <row r="43" spans="1:27" s="148" customFormat="1" ht="29.25" customHeight="1" x14ac:dyDescent="0.3">
      <c r="A43" s="235"/>
      <c r="B43" s="179"/>
      <c r="C43" s="483"/>
      <c r="D43" s="483"/>
      <c r="E43" s="159"/>
      <c r="F43" s="159"/>
      <c r="G43" s="159"/>
      <c r="H43" s="483"/>
      <c r="I43" s="483"/>
      <c r="J43" s="483"/>
      <c r="K43" s="486"/>
      <c r="M43" s="178" t="s">
        <v>142</v>
      </c>
      <c r="N43" s="267"/>
      <c r="O43" s="268"/>
      <c r="P43" s="163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233"/>
    </row>
    <row r="44" spans="1:27" s="148" customFormat="1" ht="29.25" customHeight="1" x14ac:dyDescent="0.3">
      <c r="A44" s="235"/>
      <c r="B44" s="179"/>
      <c r="C44" s="483"/>
      <c r="D44" s="483"/>
      <c r="E44" s="159"/>
      <c r="F44" s="159"/>
      <c r="G44" s="159"/>
      <c r="H44" s="483"/>
      <c r="I44" s="483"/>
      <c r="J44" s="483"/>
      <c r="K44" s="486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233"/>
    </row>
    <row r="45" spans="1:27" s="148" customFormat="1" ht="29.25" customHeight="1" x14ac:dyDescent="0.3">
      <c r="A45" s="235"/>
      <c r="B45" s="179"/>
      <c r="C45" s="483"/>
      <c r="D45" s="483"/>
      <c r="E45" s="159"/>
      <c r="F45" s="159"/>
      <c r="G45" s="159"/>
      <c r="H45" s="483"/>
      <c r="I45" s="483"/>
      <c r="J45" s="483"/>
      <c r="K45" s="486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233"/>
    </row>
    <row r="46" spans="1:27" s="148" customFormat="1" ht="29.25" customHeight="1" x14ac:dyDescent="0.3">
      <c r="A46" s="235"/>
      <c r="B46" s="182"/>
      <c r="C46" s="484"/>
      <c r="D46" s="484"/>
      <c r="E46" s="162"/>
      <c r="F46" s="162"/>
      <c r="G46" s="162"/>
      <c r="H46" s="484"/>
      <c r="I46" s="484"/>
      <c r="J46" s="484"/>
      <c r="K46" s="485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233"/>
    </row>
    <row r="47" spans="1:27" s="148" customFormat="1" ht="29.25" customHeight="1" thickBot="1" x14ac:dyDescent="0.35">
      <c r="A47" s="152"/>
      <c r="B47" s="153"/>
      <c r="C47" s="154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234"/>
    </row>
    <row r="48" spans="1:27" x14ac:dyDescent="0.3">
      <c r="Q48" s="66"/>
      <c r="R48" s="66"/>
      <c r="S48" s="66"/>
      <c r="T48" s="66"/>
      <c r="AA48" s="46"/>
    </row>
  </sheetData>
  <mergeCells count="39">
    <mergeCell ref="B7:B8"/>
    <mergeCell ref="C1:E1"/>
    <mergeCell ref="H1:P5"/>
    <mergeCell ref="AA2:AA5"/>
    <mergeCell ref="C3:E3"/>
    <mergeCell ref="U3:W3"/>
    <mergeCell ref="C4:E4"/>
    <mergeCell ref="U4:W4"/>
    <mergeCell ref="C5:E5"/>
    <mergeCell ref="U5:W5"/>
    <mergeCell ref="W7:Z7"/>
    <mergeCell ref="AA7:AA8"/>
    <mergeCell ref="C42:D42"/>
    <mergeCell ref="H42:K42"/>
    <mergeCell ref="C38:D38"/>
    <mergeCell ref="H38:K38"/>
    <mergeCell ref="C39:D39"/>
    <mergeCell ref="H39:K39"/>
    <mergeCell ref="C46:D46"/>
    <mergeCell ref="H46:K46"/>
    <mergeCell ref="A7:A9"/>
    <mergeCell ref="C7:D7"/>
    <mergeCell ref="E7:H7"/>
    <mergeCell ref="I7:L7"/>
    <mergeCell ref="C43:D43"/>
    <mergeCell ref="H43:K43"/>
    <mergeCell ref="C44:D44"/>
    <mergeCell ref="H44:K44"/>
    <mergeCell ref="C45:D45"/>
    <mergeCell ref="H45:K45"/>
    <mergeCell ref="C40:D40"/>
    <mergeCell ref="H40:K40"/>
    <mergeCell ref="C41:D41"/>
    <mergeCell ref="H41:K41"/>
    <mergeCell ref="M38:M39"/>
    <mergeCell ref="N38:P38"/>
    <mergeCell ref="Q7:R7"/>
    <mergeCell ref="S7:V7"/>
    <mergeCell ref="M7:P7"/>
  </mergeCells>
  <phoneticPr fontId="1" type="noConversion"/>
  <printOptions horizontalCentered="1"/>
  <pageMargins left="0.23622047244094491" right="0.23622047244094491" top="0.39370078740157483" bottom="0.39370078740157483" header="0" footer="0"/>
  <pageSetup paperSize="9" scale="3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Set!$L$2:$L$18</xm:f>
          </x14:formula1>
          <xm:sqref>O11:O36 D37:D39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0"/>
  <sheetViews>
    <sheetView zoomScaleNormal="100" workbookViewId="0">
      <selection activeCell="P14" sqref="P14"/>
    </sheetView>
  </sheetViews>
  <sheetFormatPr defaultRowHeight="12.75" x14ac:dyDescent="0.3"/>
  <cols>
    <col min="1" max="18" width="6.25" style="298" customWidth="1"/>
    <col min="19" max="19" width="1.75" style="298" customWidth="1"/>
    <col min="20" max="20" width="17.625" style="298" customWidth="1"/>
    <col min="21" max="28" width="7.875" style="298" customWidth="1"/>
    <col min="29" max="16384" width="9" style="298"/>
  </cols>
  <sheetData>
    <row r="1" spans="1:28" ht="20.25" customHeight="1" x14ac:dyDescent="0.3">
      <c r="A1" s="574" t="s">
        <v>61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295" t="s">
        <v>388</v>
      </c>
      <c r="N1" s="80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7"/>
    </row>
    <row r="2" spans="1:28" ht="20.25" customHeight="1" x14ac:dyDescent="0.3">
      <c r="A2" s="576"/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8" t="s">
        <v>362</v>
      </c>
      <c r="N2" s="578"/>
      <c r="O2" s="299"/>
      <c r="P2" s="299"/>
      <c r="Q2" s="299"/>
      <c r="R2" s="299"/>
      <c r="S2" s="299"/>
      <c r="T2" s="294" t="s">
        <v>133</v>
      </c>
      <c r="U2" s="299"/>
      <c r="V2" s="299"/>
      <c r="W2" s="299"/>
      <c r="X2" s="299"/>
      <c r="Y2" s="299"/>
      <c r="Z2" s="299"/>
      <c r="AA2" s="299"/>
      <c r="AB2" s="300"/>
    </row>
    <row r="3" spans="1:28" ht="19.5" customHeight="1" x14ac:dyDescent="0.3">
      <c r="A3" s="573" t="s">
        <v>141</v>
      </c>
      <c r="B3" s="570"/>
      <c r="C3" s="569"/>
      <c r="D3" s="569"/>
      <c r="E3" s="299"/>
      <c r="F3" s="293" t="s">
        <v>367</v>
      </c>
      <c r="G3" s="569"/>
      <c r="H3" s="569"/>
      <c r="I3" s="569"/>
      <c r="J3" s="299"/>
      <c r="K3" s="299"/>
      <c r="L3" s="299"/>
      <c r="M3" s="570" t="s">
        <v>363</v>
      </c>
      <c r="N3" s="570"/>
      <c r="O3" s="572"/>
      <c r="P3" s="572"/>
      <c r="Q3" s="572"/>
      <c r="R3" s="299"/>
      <c r="S3" s="299"/>
      <c r="T3" s="560"/>
      <c r="U3" s="561"/>
      <c r="V3" s="561"/>
      <c r="W3" s="561"/>
      <c r="X3" s="561"/>
      <c r="Y3" s="561"/>
      <c r="Z3" s="561"/>
      <c r="AA3" s="561"/>
      <c r="AB3" s="562"/>
    </row>
    <row r="4" spans="1:28" ht="19.5" customHeight="1" x14ac:dyDescent="0.3">
      <c r="A4" s="85"/>
      <c r="B4" s="82"/>
      <c r="C4" s="84"/>
      <c r="D4" s="84"/>
      <c r="E4" s="82"/>
      <c r="F4" s="293" t="s">
        <v>366</v>
      </c>
      <c r="G4" s="569"/>
      <c r="H4" s="569"/>
      <c r="I4" s="569"/>
      <c r="J4" s="82"/>
      <c r="K4" s="82"/>
      <c r="L4" s="82"/>
      <c r="M4" s="570" t="s">
        <v>364</v>
      </c>
      <c r="N4" s="570"/>
      <c r="O4" s="556"/>
      <c r="P4" s="556"/>
      <c r="Q4" s="556"/>
      <c r="R4" s="299"/>
      <c r="S4" s="299"/>
      <c r="T4" s="563"/>
      <c r="U4" s="564"/>
      <c r="V4" s="564"/>
      <c r="W4" s="564"/>
      <c r="X4" s="564"/>
      <c r="Y4" s="564"/>
      <c r="Z4" s="564"/>
      <c r="AA4" s="564"/>
      <c r="AB4" s="565"/>
    </row>
    <row r="5" spans="1:28" ht="19.5" customHeight="1" x14ac:dyDescent="0.3">
      <c r="A5" s="83"/>
      <c r="B5" s="84"/>
      <c r="C5" s="84"/>
      <c r="D5" s="84"/>
      <c r="E5" s="570" t="s">
        <v>368</v>
      </c>
      <c r="F5" s="570"/>
      <c r="G5" s="571"/>
      <c r="H5" s="571"/>
      <c r="I5" s="571"/>
      <c r="J5" s="84"/>
      <c r="K5" s="84"/>
      <c r="L5" s="84"/>
      <c r="M5" s="570" t="s">
        <v>365</v>
      </c>
      <c r="N5" s="570"/>
      <c r="O5" s="556"/>
      <c r="P5" s="556"/>
      <c r="Q5" s="556"/>
      <c r="R5" s="299"/>
      <c r="S5" s="299"/>
      <c r="T5" s="566"/>
      <c r="U5" s="567"/>
      <c r="V5" s="567"/>
      <c r="W5" s="567"/>
      <c r="X5" s="567"/>
      <c r="Y5" s="567"/>
      <c r="Z5" s="567"/>
      <c r="AA5" s="567"/>
      <c r="AB5" s="568"/>
    </row>
    <row r="6" spans="1:28" ht="18" customHeight="1" x14ac:dyDescent="0.3">
      <c r="A6" s="85" t="s">
        <v>127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82" t="s">
        <v>128</v>
      </c>
      <c r="U6" s="299" t="s">
        <v>140</v>
      </c>
      <c r="V6" s="299"/>
      <c r="W6" s="299"/>
      <c r="X6" s="299"/>
      <c r="Y6" s="299"/>
      <c r="Z6" s="299"/>
      <c r="AA6" s="299"/>
      <c r="AB6" s="300"/>
    </row>
    <row r="7" spans="1:28" ht="33" customHeight="1" x14ac:dyDescent="0.3">
      <c r="A7" s="276" t="s">
        <v>369</v>
      </c>
      <c r="B7" s="269" t="s">
        <v>113</v>
      </c>
      <c r="C7" s="278" t="s">
        <v>60</v>
      </c>
      <c r="D7" s="278" t="s">
        <v>59</v>
      </c>
      <c r="E7" s="279" t="s">
        <v>382</v>
      </c>
      <c r="F7" s="280" t="s">
        <v>383</v>
      </c>
      <c r="G7" s="277" t="s">
        <v>369</v>
      </c>
      <c r="H7" s="269" t="s">
        <v>113</v>
      </c>
      <c r="I7" s="278" t="s">
        <v>60</v>
      </c>
      <c r="J7" s="278" t="s">
        <v>59</v>
      </c>
      <c r="K7" s="279" t="s">
        <v>382</v>
      </c>
      <c r="L7" s="280" t="s">
        <v>383</v>
      </c>
      <c r="M7" s="277" t="s">
        <v>369</v>
      </c>
      <c r="N7" s="269" t="s">
        <v>113</v>
      </c>
      <c r="O7" s="278" t="s">
        <v>60</v>
      </c>
      <c r="P7" s="278" t="s">
        <v>59</v>
      </c>
      <c r="Q7" s="279" t="s">
        <v>382</v>
      </c>
      <c r="R7" s="280" t="s">
        <v>383</v>
      </c>
      <c r="S7" s="299"/>
      <c r="T7" s="301" t="s">
        <v>112</v>
      </c>
      <c r="U7" s="302"/>
      <c r="V7" s="302"/>
      <c r="W7" s="302"/>
      <c r="X7" s="302"/>
      <c r="Y7" s="302"/>
      <c r="Z7" s="302"/>
      <c r="AA7" s="302"/>
      <c r="AB7" s="303"/>
    </row>
    <row r="8" spans="1:28" ht="23.25" customHeight="1" x14ac:dyDescent="0.3">
      <c r="A8" s="289">
        <v>1</v>
      </c>
      <c r="B8" s="304"/>
      <c r="C8" s="305"/>
      <c r="D8" s="305"/>
      <c r="E8" s="306"/>
      <c r="F8" s="307">
        <f>D8*E8/1000000</f>
        <v>0</v>
      </c>
      <c r="G8" s="290">
        <v>2</v>
      </c>
      <c r="H8" s="304"/>
      <c r="I8" s="305"/>
      <c r="J8" s="305"/>
      <c r="K8" s="306"/>
      <c r="L8" s="307">
        <f>J8*K8/1000000</f>
        <v>0</v>
      </c>
      <c r="M8" s="290">
        <v>3</v>
      </c>
      <c r="N8" s="304"/>
      <c r="O8" s="305"/>
      <c r="P8" s="305"/>
      <c r="Q8" s="306"/>
      <c r="R8" s="307">
        <f>P8*Q8/1000000</f>
        <v>0</v>
      </c>
      <c r="S8" s="299"/>
      <c r="T8" s="308" t="s">
        <v>114</v>
      </c>
      <c r="U8" s="309"/>
      <c r="V8" s="309"/>
      <c r="W8" s="309"/>
      <c r="X8" s="309"/>
      <c r="Y8" s="309"/>
      <c r="Z8" s="309"/>
      <c r="AA8" s="309"/>
      <c r="AB8" s="310"/>
    </row>
    <row r="9" spans="1:28" ht="23.25" customHeight="1" x14ac:dyDescent="0.3">
      <c r="A9" s="272" t="s">
        <v>112</v>
      </c>
      <c r="B9" s="273" t="s">
        <v>70</v>
      </c>
      <c r="C9" s="274" t="s">
        <v>387</v>
      </c>
      <c r="D9" s="274" t="s">
        <v>125</v>
      </c>
      <c r="E9" s="275" t="s">
        <v>126</v>
      </c>
      <c r="F9" s="271" t="s">
        <v>381</v>
      </c>
      <c r="G9" s="273" t="s">
        <v>112</v>
      </c>
      <c r="H9" s="273" t="s">
        <v>70</v>
      </c>
      <c r="I9" s="274" t="s">
        <v>387</v>
      </c>
      <c r="J9" s="274" t="s">
        <v>125</v>
      </c>
      <c r="K9" s="275" t="s">
        <v>126</v>
      </c>
      <c r="L9" s="271" t="s">
        <v>381</v>
      </c>
      <c r="M9" s="270" t="s">
        <v>112</v>
      </c>
      <c r="N9" s="273" t="s">
        <v>70</v>
      </c>
      <c r="O9" s="274" t="s">
        <v>387</v>
      </c>
      <c r="P9" s="274" t="s">
        <v>125</v>
      </c>
      <c r="Q9" s="275" t="s">
        <v>126</v>
      </c>
      <c r="R9" s="271" t="s">
        <v>381</v>
      </c>
      <c r="S9" s="299"/>
      <c r="T9" s="311" t="s">
        <v>115</v>
      </c>
      <c r="U9" s="312"/>
      <c r="V9" s="312"/>
      <c r="W9" s="312"/>
      <c r="X9" s="312"/>
      <c r="Y9" s="312"/>
      <c r="Z9" s="312"/>
      <c r="AA9" s="312"/>
      <c r="AB9" s="313"/>
    </row>
    <row r="10" spans="1:28" ht="18.75" customHeight="1" x14ac:dyDescent="0.3">
      <c r="A10" s="204">
        <v>1</v>
      </c>
      <c r="B10" s="314"/>
      <c r="C10" s="315"/>
      <c r="D10" s="315"/>
      <c r="E10" s="316"/>
      <c r="F10" s="317"/>
      <c r="G10" s="248">
        <v>32</v>
      </c>
      <c r="H10" s="314"/>
      <c r="I10" s="315"/>
      <c r="J10" s="315"/>
      <c r="K10" s="316"/>
      <c r="L10" s="317"/>
      <c r="M10" s="248">
        <v>63</v>
      </c>
      <c r="N10" s="314"/>
      <c r="O10" s="315"/>
      <c r="P10" s="315"/>
      <c r="Q10" s="316"/>
      <c r="R10" s="317"/>
      <c r="S10" s="299"/>
      <c r="T10" s="311" t="s">
        <v>116</v>
      </c>
      <c r="U10" s="312"/>
      <c r="V10" s="312"/>
      <c r="W10" s="312"/>
      <c r="X10" s="312"/>
      <c r="Y10" s="312"/>
      <c r="Z10" s="312"/>
      <c r="AA10" s="312"/>
      <c r="AB10" s="313"/>
    </row>
    <row r="11" spans="1:28" ht="18.75" customHeight="1" x14ac:dyDescent="0.3">
      <c r="A11" s="204">
        <v>2</v>
      </c>
      <c r="B11" s="314"/>
      <c r="C11" s="315"/>
      <c r="D11" s="315"/>
      <c r="E11" s="316"/>
      <c r="F11" s="317"/>
      <c r="G11" s="248">
        <v>33</v>
      </c>
      <c r="H11" s="314"/>
      <c r="I11" s="315"/>
      <c r="J11" s="315"/>
      <c r="K11" s="316"/>
      <c r="L11" s="317"/>
      <c r="M11" s="248">
        <v>64</v>
      </c>
      <c r="N11" s="314"/>
      <c r="O11" s="315"/>
      <c r="P11" s="315"/>
      <c r="Q11" s="316"/>
      <c r="R11" s="317"/>
      <c r="S11" s="299"/>
      <c r="T11" s="311" t="s">
        <v>134</v>
      </c>
      <c r="U11" s="312"/>
      <c r="V11" s="312"/>
      <c r="W11" s="312"/>
      <c r="X11" s="312"/>
      <c r="Y11" s="312"/>
      <c r="Z11" s="312"/>
      <c r="AA11" s="312"/>
      <c r="AB11" s="313"/>
    </row>
    <row r="12" spans="1:28" ht="18.75" customHeight="1" x14ac:dyDescent="0.3">
      <c r="A12" s="204">
        <v>3</v>
      </c>
      <c r="B12" s="314"/>
      <c r="C12" s="315"/>
      <c r="D12" s="315"/>
      <c r="E12" s="316"/>
      <c r="F12" s="317"/>
      <c r="G12" s="248">
        <v>34</v>
      </c>
      <c r="H12" s="314"/>
      <c r="I12" s="315"/>
      <c r="J12" s="315"/>
      <c r="K12" s="316"/>
      <c r="L12" s="317"/>
      <c r="M12" s="248">
        <v>65</v>
      </c>
      <c r="N12" s="314"/>
      <c r="O12" s="315"/>
      <c r="P12" s="315"/>
      <c r="Q12" s="316"/>
      <c r="R12" s="317"/>
      <c r="S12" s="299"/>
      <c r="T12" s="311" t="s">
        <v>135</v>
      </c>
      <c r="U12" s="312"/>
      <c r="V12" s="312"/>
      <c r="W12" s="312"/>
      <c r="X12" s="312"/>
      <c r="Y12" s="312"/>
      <c r="Z12" s="312"/>
      <c r="AA12" s="312"/>
      <c r="AB12" s="313"/>
    </row>
    <row r="13" spans="1:28" ht="18.75" customHeight="1" x14ac:dyDescent="0.3">
      <c r="A13" s="204">
        <v>4</v>
      </c>
      <c r="B13" s="314"/>
      <c r="C13" s="315"/>
      <c r="D13" s="315"/>
      <c r="E13" s="316"/>
      <c r="F13" s="317"/>
      <c r="G13" s="248">
        <v>35</v>
      </c>
      <c r="H13" s="314"/>
      <c r="I13" s="315"/>
      <c r="J13" s="315"/>
      <c r="K13" s="316"/>
      <c r="L13" s="317"/>
      <c r="M13" s="248">
        <v>66</v>
      </c>
      <c r="N13" s="314"/>
      <c r="O13" s="315"/>
      <c r="P13" s="315"/>
      <c r="Q13" s="316"/>
      <c r="R13" s="317"/>
      <c r="S13" s="299"/>
      <c r="T13" s="311" t="s">
        <v>360</v>
      </c>
      <c r="U13" s="318"/>
      <c r="V13" s="318"/>
      <c r="W13" s="318"/>
      <c r="X13" s="318"/>
      <c r="Y13" s="318"/>
      <c r="Z13" s="318"/>
      <c r="AA13" s="318"/>
      <c r="AB13" s="319"/>
    </row>
    <row r="14" spans="1:28" ht="18.75" customHeight="1" x14ac:dyDescent="0.3">
      <c r="A14" s="204">
        <v>5</v>
      </c>
      <c r="B14" s="314"/>
      <c r="C14" s="315"/>
      <c r="D14" s="315"/>
      <c r="E14" s="316"/>
      <c r="F14" s="317"/>
      <c r="G14" s="248">
        <v>36</v>
      </c>
      <c r="H14" s="314"/>
      <c r="I14" s="315"/>
      <c r="J14" s="315"/>
      <c r="K14" s="316"/>
      <c r="L14" s="317"/>
      <c r="M14" s="248">
        <v>67</v>
      </c>
      <c r="N14" s="314"/>
      <c r="O14" s="315"/>
      <c r="P14" s="315"/>
      <c r="Q14" s="316"/>
      <c r="R14" s="317"/>
      <c r="S14" s="299"/>
      <c r="T14" s="311" t="s">
        <v>371</v>
      </c>
      <c r="U14" s="318"/>
      <c r="V14" s="318"/>
      <c r="W14" s="318"/>
      <c r="X14" s="318"/>
      <c r="Y14" s="318"/>
      <c r="Z14" s="318"/>
      <c r="AA14" s="318"/>
      <c r="AB14" s="319"/>
    </row>
    <row r="15" spans="1:28" ht="18.75" customHeight="1" x14ac:dyDescent="0.3">
      <c r="A15" s="204">
        <v>6</v>
      </c>
      <c r="B15" s="314"/>
      <c r="C15" s="315"/>
      <c r="D15" s="315"/>
      <c r="E15" s="316"/>
      <c r="F15" s="317"/>
      <c r="G15" s="248">
        <v>37</v>
      </c>
      <c r="H15" s="314"/>
      <c r="I15" s="315"/>
      <c r="J15" s="315"/>
      <c r="K15" s="316"/>
      <c r="L15" s="317"/>
      <c r="M15" s="248">
        <v>68</v>
      </c>
      <c r="N15" s="314"/>
      <c r="O15" s="315"/>
      <c r="P15" s="315"/>
      <c r="Q15" s="316"/>
      <c r="R15" s="317"/>
      <c r="S15" s="299"/>
      <c r="T15" s="311" t="s">
        <v>117</v>
      </c>
      <c r="U15" s="318"/>
      <c r="V15" s="318"/>
      <c r="W15" s="318"/>
      <c r="X15" s="318"/>
      <c r="Y15" s="318"/>
      <c r="Z15" s="318"/>
      <c r="AA15" s="318"/>
      <c r="AB15" s="319"/>
    </row>
    <row r="16" spans="1:28" ht="18.75" customHeight="1" x14ac:dyDescent="0.3">
      <c r="A16" s="204">
        <v>7</v>
      </c>
      <c r="B16" s="314"/>
      <c r="C16" s="315"/>
      <c r="D16" s="315"/>
      <c r="E16" s="316"/>
      <c r="F16" s="317"/>
      <c r="G16" s="248">
        <v>38</v>
      </c>
      <c r="H16" s="314"/>
      <c r="I16" s="315"/>
      <c r="J16" s="315"/>
      <c r="K16" s="316"/>
      <c r="L16" s="317"/>
      <c r="M16" s="248">
        <v>69</v>
      </c>
      <c r="N16" s="314"/>
      <c r="O16" s="315"/>
      <c r="P16" s="315"/>
      <c r="Q16" s="316"/>
      <c r="R16" s="317"/>
      <c r="S16" s="299"/>
      <c r="T16" s="311" t="s">
        <v>118</v>
      </c>
      <c r="U16" s="318"/>
      <c r="V16" s="318"/>
      <c r="W16" s="318"/>
      <c r="X16" s="318"/>
      <c r="Y16" s="318"/>
      <c r="Z16" s="318"/>
      <c r="AA16" s="318"/>
      <c r="AB16" s="319"/>
    </row>
    <row r="17" spans="1:29" ht="18.75" customHeight="1" x14ac:dyDescent="0.3">
      <c r="A17" s="204">
        <v>8</v>
      </c>
      <c r="B17" s="314"/>
      <c r="C17" s="315"/>
      <c r="D17" s="315"/>
      <c r="E17" s="316"/>
      <c r="F17" s="317"/>
      <c r="G17" s="248">
        <v>39</v>
      </c>
      <c r="H17" s="314"/>
      <c r="I17" s="315"/>
      <c r="J17" s="315"/>
      <c r="K17" s="316"/>
      <c r="L17" s="317"/>
      <c r="M17" s="248">
        <v>70</v>
      </c>
      <c r="N17" s="314"/>
      <c r="O17" s="315"/>
      <c r="P17" s="315"/>
      <c r="Q17" s="316"/>
      <c r="R17" s="317"/>
      <c r="S17" s="299"/>
      <c r="T17" s="311" t="s">
        <v>136</v>
      </c>
      <c r="U17" s="312"/>
      <c r="V17" s="312"/>
      <c r="W17" s="312"/>
      <c r="X17" s="312"/>
      <c r="Y17" s="312"/>
      <c r="Z17" s="312"/>
      <c r="AA17" s="312"/>
      <c r="AB17" s="313"/>
    </row>
    <row r="18" spans="1:29" ht="18.75" customHeight="1" x14ac:dyDescent="0.3">
      <c r="A18" s="204">
        <v>9</v>
      </c>
      <c r="B18" s="314"/>
      <c r="C18" s="315"/>
      <c r="D18" s="315"/>
      <c r="E18" s="316"/>
      <c r="F18" s="317"/>
      <c r="G18" s="248">
        <v>40</v>
      </c>
      <c r="H18" s="314"/>
      <c r="I18" s="315"/>
      <c r="J18" s="315"/>
      <c r="K18" s="316"/>
      <c r="L18" s="317"/>
      <c r="M18" s="248">
        <v>71</v>
      </c>
      <c r="N18" s="314"/>
      <c r="O18" s="315"/>
      <c r="P18" s="315"/>
      <c r="Q18" s="316"/>
      <c r="R18" s="317"/>
      <c r="S18" s="299"/>
      <c r="T18" s="311" t="s">
        <v>137</v>
      </c>
      <c r="U18" s="312"/>
      <c r="V18" s="312"/>
      <c r="W18" s="312"/>
      <c r="X18" s="312"/>
      <c r="Y18" s="312"/>
      <c r="Z18" s="312"/>
      <c r="AA18" s="312"/>
      <c r="AB18" s="313"/>
    </row>
    <row r="19" spans="1:29" ht="18.75" customHeight="1" x14ac:dyDescent="0.3">
      <c r="A19" s="204">
        <v>10</v>
      </c>
      <c r="B19" s="314"/>
      <c r="C19" s="315"/>
      <c r="D19" s="315"/>
      <c r="E19" s="316"/>
      <c r="F19" s="317"/>
      <c r="G19" s="248">
        <v>41</v>
      </c>
      <c r="H19" s="314"/>
      <c r="I19" s="315"/>
      <c r="J19" s="315"/>
      <c r="K19" s="316"/>
      <c r="L19" s="317"/>
      <c r="M19" s="248">
        <v>72</v>
      </c>
      <c r="N19" s="314"/>
      <c r="O19" s="315"/>
      <c r="P19" s="315"/>
      <c r="Q19" s="316"/>
      <c r="R19" s="317"/>
      <c r="S19" s="299"/>
      <c r="T19" s="311" t="s">
        <v>138</v>
      </c>
      <c r="U19" s="318"/>
      <c r="V19" s="318"/>
      <c r="W19" s="318"/>
      <c r="X19" s="318"/>
      <c r="Y19" s="318"/>
      <c r="Z19" s="318"/>
      <c r="AA19" s="318"/>
      <c r="AB19" s="319"/>
    </row>
    <row r="20" spans="1:29" ht="18.75" customHeight="1" x14ac:dyDescent="0.3">
      <c r="A20" s="204">
        <v>11</v>
      </c>
      <c r="B20" s="314"/>
      <c r="C20" s="315"/>
      <c r="D20" s="315"/>
      <c r="E20" s="316"/>
      <c r="F20" s="317"/>
      <c r="G20" s="248">
        <v>42</v>
      </c>
      <c r="H20" s="314"/>
      <c r="I20" s="315"/>
      <c r="J20" s="315"/>
      <c r="K20" s="316"/>
      <c r="L20" s="317"/>
      <c r="M20" s="248">
        <v>73</v>
      </c>
      <c r="N20" s="314"/>
      <c r="O20" s="315"/>
      <c r="P20" s="315"/>
      <c r="Q20" s="316"/>
      <c r="R20" s="317"/>
      <c r="S20" s="299"/>
      <c r="T20" s="311" t="s">
        <v>139</v>
      </c>
      <c r="U20" s="318"/>
      <c r="V20" s="318"/>
      <c r="W20" s="318"/>
      <c r="X20" s="318"/>
      <c r="Y20" s="318"/>
      <c r="Z20" s="318"/>
      <c r="AA20" s="318"/>
      <c r="AB20" s="319"/>
    </row>
    <row r="21" spans="1:29" ht="18.75" customHeight="1" x14ac:dyDescent="0.3">
      <c r="A21" s="204">
        <v>12</v>
      </c>
      <c r="B21" s="314"/>
      <c r="C21" s="315"/>
      <c r="D21" s="315"/>
      <c r="E21" s="316"/>
      <c r="F21" s="317"/>
      <c r="G21" s="248">
        <v>43</v>
      </c>
      <c r="H21" s="314"/>
      <c r="I21" s="315"/>
      <c r="J21" s="315"/>
      <c r="K21" s="316"/>
      <c r="L21" s="317"/>
      <c r="M21" s="248">
        <v>74</v>
      </c>
      <c r="N21" s="314"/>
      <c r="O21" s="315"/>
      <c r="P21" s="315"/>
      <c r="Q21" s="316"/>
      <c r="R21" s="317"/>
      <c r="S21" s="299"/>
      <c r="T21" s="311" t="s">
        <v>384</v>
      </c>
      <c r="U21" s="318"/>
      <c r="V21" s="318"/>
      <c r="W21" s="318"/>
      <c r="X21" s="318"/>
      <c r="Y21" s="318"/>
      <c r="Z21" s="318"/>
      <c r="AA21" s="318"/>
      <c r="AB21" s="319"/>
    </row>
    <row r="22" spans="1:29" ht="18.75" customHeight="1" x14ac:dyDescent="0.3">
      <c r="A22" s="204">
        <v>13</v>
      </c>
      <c r="B22" s="314"/>
      <c r="C22" s="315"/>
      <c r="D22" s="315"/>
      <c r="E22" s="316"/>
      <c r="F22" s="317"/>
      <c r="G22" s="248">
        <v>44</v>
      </c>
      <c r="H22" s="314"/>
      <c r="I22" s="315"/>
      <c r="J22" s="315"/>
      <c r="K22" s="316"/>
      <c r="L22" s="317"/>
      <c r="M22" s="248">
        <v>75</v>
      </c>
      <c r="N22" s="314"/>
      <c r="O22" s="315"/>
      <c r="P22" s="315"/>
      <c r="Q22" s="316"/>
      <c r="R22" s="317"/>
      <c r="S22" s="299"/>
      <c r="T22" s="311" t="s">
        <v>385</v>
      </c>
      <c r="U22" s="318"/>
      <c r="V22" s="318"/>
      <c r="W22" s="318"/>
      <c r="X22" s="318"/>
      <c r="Y22" s="318"/>
      <c r="Z22" s="318"/>
      <c r="AA22" s="318"/>
      <c r="AB22" s="319"/>
    </row>
    <row r="23" spans="1:29" ht="18.75" customHeight="1" x14ac:dyDescent="0.3">
      <c r="A23" s="204">
        <v>14</v>
      </c>
      <c r="B23" s="314"/>
      <c r="C23" s="315"/>
      <c r="D23" s="315"/>
      <c r="E23" s="316"/>
      <c r="F23" s="317"/>
      <c r="G23" s="248">
        <v>45</v>
      </c>
      <c r="H23" s="314"/>
      <c r="I23" s="315"/>
      <c r="J23" s="315"/>
      <c r="K23" s="316"/>
      <c r="L23" s="317"/>
      <c r="M23" s="248">
        <v>76</v>
      </c>
      <c r="N23" s="314"/>
      <c r="O23" s="315"/>
      <c r="P23" s="315"/>
      <c r="Q23" s="316"/>
      <c r="R23" s="317"/>
      <c r="S23" s="299"/>
      <c r="T23" s="311" t="s">
        <v>119</v>
      </c>
      <c r="U23" s="312"/>
      <c r="V23" s="312"/>
      <c r="W23" s="312"/>
      <c r="X23" s="312"/>
      <c r="Y23" s="312"/>
      <c r="Z23" s="312"/>
      <c r="AA23" s="312"/>
      <c r="AB23" s="313"/>
    </row>
    <row r="24" spans="1:29" ht="18.75" customHeight="1" x14ac:dyDescent="0.3">
      <c r="A24" s="204">
        <v>15</v>
      </c>
      <c r="B24" s="314"/>
      <c r="C24" s="315"/>
      <c r="D24" s="315"/>
      <c r="E24" s="316"/>
      <c r="F24" s="317"/>
      <c r="G24" s="248">
        <v>46</v>
      </c>
      <c r="H24" s="314"/>
      <c r="I24" s="315"/>
      <c r="J24" s="315"/>
      <c r="K24" s="316"/>
      <c r="L24" s="317"/>
      <c r="M24" s="248">
        <v>77</v>
      </c>
      <c r="N24" s="314"/>
      <c r="O24" s="315"/>
      <c r="P24" s="315"/>
      <c r="Q24" s="316"/>
      <c r="R24" s="317"/>
      <c r="S24" s="299"/>
      <c r="T24" s="311" t="s">
        <v>121</v>
      </c>
      <c r="U24" s="312"/>
      <c r="V24" s="312"/>
      <c r="W24" s="312"/>
      <c r="X24" s="312"/>
      <c r="Y24" s="312"/>
      <c r="Z24" s="312"/>
      <c r="AA24" s="312"/>
      <c r="AB24" s="313"/>
    </row>
    <row r="25" spans="1:29" ht="18.75" customHeight="1" x14ac:dyDescent="0.3">
      <c r="A25" s="204">
        <v>16</v>
      </c>
      <c r="B25" s="314"/>
      <c r="C25" s="315"/>
      <c r="D25" s="315"/>
      <c r="E25" s="316"/>
      <c r="F25" s="317"/>
      <c r="G25" s="248">
        <v>47</v>
      </c>
      <c r="H25" s="314"/>
      <c r="I25" s="315"/>
      <c r="J25" s="315"/>
      <c r="K25" s="316"/>
      <c r="L25" s="317"/>
      <c r="M25" s="248">
        <v>78</v>
      </c>
      <c r="N25" s="314"/>
      <c r="O25" s="315"/>
      <c r="P25" s="315"/>
      <c r="Q25" s="316"/>
      <c r="R25" s="317"/>
      <c r="S25" s="299"/>
      <c r="T25" s="311" t="s">
        <v>129</v>
      </c>
      <c r="U25" s="312"/>
      <c r="V25" s="312"/>
      <c r="W25" s="312"/>
      <c r="X25" s="312"/>
      <c r="Y25" s="312"/>
      <c r="Z25" s="312"/>
      <c r="AA25" s="312"/>
      <c r="AB25" s="313"/>
    </row>
    <row r="26" spans="1:29" ht="18.75" customHeight="1" x14ac:dyDescent="0.3">
      <c r="A26" s="204">
        <v>17</v>
      </c>
      <c r="B26" s="314"/>
      <c r="C26" s="315"/>
      <c r="D26" s="315"/>
      <c r="E26" s="316"/>
      <c r="F26" s="317"/>
      <c r="G26" s="248">
        <v>48</v>
      </c>
      <c r="H26" s="314"/>
      <c r="I26" s="315"/>
      <c r="J26" s="315"/>
      <c r="K26" s="316"/>
      <c r="L26" s="317"/>
      <c r="M26" s="248">
        <v>79</v>
      </c>
      <c r="N26" s="314"/>
      <c r="O26" s="315"/>
      <c r="P26" s="315"/>
      <c r="Q26" s="316"/>
      <c r="R26" s="317"/>
      <c r="S26" s="299"/>
      <c r="T26" s="311" t="s">
        <v>120</v>
      </c>
      <c r="U26" s="312"/>
      <c r="V26" s="312"/>
      <c r="W26" s="312"/>
      <c r="X26" s="312"/>
      <c r="Y26" s="312"/>
      <c r="Z26" s="312"/>
      <c r="AA26" s="312"/>
      <c r="AB26" s="313"/>
      <c r="AC26" s="299"/>
    </row>
    <row r="27" spans="1:29" ht="18.75" customHeight="1" x14ac:dyDescent="0.3">
      <c r="A27" s="204">
        <v>18</v>
      </c>
      <c r="B27" s="314"/>
      <c r="C27" s="315"/>
      <c r="D27" s="315"/>
      <c r="E27" s="316"/>
      <c r="F27" s="317"/>
      <c r="G27" s="248">
        <v>49</v>
      </c>
      <c r="H27" s="314"/>
      <c r="I27" s="315"/>
      <c r="J27" s="315"/>
      <c r="K27" s="316"/>
      <c r="L27" s="317"/>
      <c r="M27" s="248">
        <v>80</v>
      </c>
      <c r="N27" s="314"/>
      <c r="O27" s="315"/>
      <c r="P27" s="315"/>
      <c r="Q27" s="316"/>
      <c r="R27" s="317"/>
      <c r="S27" s="299"/>
      <c r="T27" s="311" t="s">
        <v>494</v>
      </c>
      <c r="U27" s="320">
        <f t="shared" ref="U27:AB27" si="0">IF(U26&gt;0,U26/(AVERAGE(U8:U12)*AVERAGE(U13:U14)/1000*AVERAGE(U15:U16)/1000),0)</f>
        <v>0</v>
      </c>
      <c r="V27" s="320">
        <f t="shared" si="0"/>
        <v>0</v>
      </c>
      <c r="W27" s="320">
        <f t="shared" si="0"/>
        <v>0</v>
      </c>
      <c r="X27" s="320">
        <f t="shared" si="0"/>
        <v>0</v>
      </c>
      <c r="Y27" s="320">
        <f t="shared" si="0"/>
        <v>0</v>
      </c>
      <c r="Z27" s="320">
        <f t="shared" si="0"/>
        <v>0</v>
      </c>
      <c r="AA27" s="320">
        <f t="shared" si="0"/>
        <v>0</v>
      </c>
      <c r="AB27" s="321">
        <f t="shared" si="0"/>
        <v>0</v>
      </c>
      <c r="AC27" s="299"/>
    </row>
    <row r="28" spans="1:29" ht="18.75" customHeight="1" x14ac:dyDescent="0.3">
      <c r="A28" s="204">
        <v>19</v>
      </c>
      <c r="B28" s="314"/>
      <c r="C28" s="315"/>
      <c r="D28" s="315"/>
      <c r="E28" s="316"/>
      <c r="F28" s="317"/>
      <c r="G28" s="248">
        <v>50</v>
      </c>
      <c r="H28" s="314"/>
      <c r="I28" s="315"/>
      <c r="J28" s="315"/>
      <c r="K28" s="316"/>
      <c r="L28" s="317"/>
      <c r="M28" s="248">
        <v>81</v>
      </c>
      <c r="N28" s="314"/>
      <c r="O28" s="315"/>
      <c r="P28" s="315"/>
      <c r="Q28" s="316"/>
      <c r="R28" s="317"/>
      <c r="S28" s="299"/>
      <c r="T28" s="322" t="s">
        <v>386</v>
      </c>
      <c r="U28" s="323">
        <f t="shared" ref="U28:AB28" si="1">IF(U27&gt;0, U27*AVERAGE(U8:U12),0)</f>
        <v>0</v>
      </c>
      <c r="V28" s="323">
        <f t="shared" si="1"/>
        <v>0</v>
      </c>
      <c r="W28" s="323">
        <f t="shared" si="1"/>
        <v>0</v>
      </c>
      <c r="X28" s="323">
        <f t="shared" si="1"/>
        <v>0</v>
      </c>
      <c r="Y28" s="323">
        <f t="shared" si="1"/>
        <v>0</v>
      </c>
      <c r="Z28" s="323">
        <f t="shared" si="1"/>
        <v>0</v>
      </c>
      <c r="AA28" s="323">
        <f t="shared" si="1"/>
        <v>0</v>
      </c>
      <c r="AB28" s="324">
        <f t="shared" si="1"/>
        <v>0</v>
      </c>
      <c r="AC28" s="299"/>
    </row>
    <row r="29" spans="1:29" ht="18.75" customHeight="1" x14ac:dyDescent="0.3">
      <c r="A29" s="204">
        <v>20</v>
      </c>
      <c r="B29" s="314"/>
      <c r="C29" s="315"/>
      <c r="D29" s="315"/>
      <c r="E29" s="316"/>
      <c r="F29" s="317"/>
      <c r="G29" s="248">
        <v>51</v>
      </c>
      <c r="H29" s="314"/>
      <c r="I29" s="315"/>
      <c r="J29" s="315"/>
      <c r="K29" s="316"/>
      <c r="L29" s="317"/>
      <c r="M29" s="248">
        <v>82</v>
      </c>
      <c r="N29" s="314"/>
      <c r="O29" s="315"/>
      <c r="P29" s="315"/>
      <c r="Q29" s="316"/>
      <c r="R29" s="317"/>
      <c r="S29" s="299"/>
      <c r="T29" s="294" t="s">
        <v>463</v>
      </c>
      <c r="U29" s="299"/>
      <c r="V29" s="281"/>
      <c r="W29" s="299"/>
      <c r="X29" s="299"/>
      <c r="Y29" s="299"/>
      <c r="Z29" s="299"/>
      <c r="AA29" s="299"/>
      <c r="AB29" s="325" t="s">
        <v>361</v>
      </c>
      <c r="AC29" s="299"/>
    </row>
    <row r="30" spans="1:29" ht="18.75" customHeight="1" x14ac:dyDescent="0.3">
      <c r="A30" s="204">
        <v>21</v>
      </c>
      <c r="B30" s="314"/>
      <c r="C30" s="315"/>
      <c r="D30" s="315"/>
      <c r="E30" s="316"/>
      <c r="F30" s="317"/>
      <c r="G30" s="248">
        <v>52</v>
      </c>
      <c r="H30" s="314"/>
      <c r="I30" s="315"/>
      <c r="J30" s="315"/>
      <c r="K30" s="316"/>
      <c r="L30" s="317"/>
      <c r="M30" s="248">
        <v>83</v>
      </c>
      <c r="N30" s="314"/>
      <c r="O30" s="315"/>
      <c r="P30" s="315"/>
      <c r="Q30" s="316"/>
      <c r="R30" s="317"/>
      <c r="S30" s="299"/>
      <c r="T30" s="326" t="s">
        <v>124</v>
      </c>
      <c r="U30" s="327"/>
      <c r="V30" s="327"/>
      <c r="W30" s="327"/>
      <c r="X30" s="327"/>
      <c r="Y30" s="327"/>
      <c r="Z30" s="327"/>
      <c r="AA30" s="327"/>
      <c r="AB30" s="328"/>
      <c r="AC30" s="299"/>
    </row>
    <row r="31" spans="1:29" ht="18.75" customHeight="1" x14ac:dyDescent="0.3">
      <c r="A31" s="204">
        <v>22</v>
      </c>
      <c r="B31" s="314"/>
      <c r="C31" s="315"/>
      <c r="D31" s="315"/>
      <c r="E31" s="316"/>
      <c r="F31" s="317"/>
      <c r="G31" s="248">
        <v>53</v>
      </c>
      <c r="H31" s="314"/>
      <c r="I31" s="315"/>
      <c r="J31" s="315"/>
      <c r="K31" s="316"/>
      <c r="L31" s="317"/>
      <c r="M31" s="248">
        <v>84</v>
      </c>
      <c r="N31" s="314"/>
      <c r="O31" s="315"/>
      <c r="P31" s="315"/>
      <c r="Q31" s="316"/>
      <c r="R31" s="317"/>
      <c r="S31" s="299"/>
      <c r="T31" s="329" t="s">
        <v>123</v>
      </c>
      <c r="U31" s="311"/>
      <c r="V31" s="311"/>
      <c r="W31" s="311"/>
      <c r="X31" s="311"/>
      <c r="Y31" s="311"/>
      <c r="Z31" s="311"/>
      <c r="AA31" s="311"/>
      <c r="AB31" s="330"/>
      <c r="AC31" s="299"/>
    </row>
    <row r="32" spans="1:29" ht="18.75" customHeight="1" x14ac:dyDescent="0.3">
      <c r="A32" s="204">
        <v>23</v>
      </c>
      <c r="B32" s="314"/>
      <c r="C32" s="315"/>
      <c r="D32" s="315"/>
      <c r="E32" s="316"/>
      <c r="F32" s="317"/>
      <c r="G32" s="248">
        <v>54</v>
      </c>
      <c r="H32" s="314"/>
      <c r="I32" s="315"/>
      <c r="J32" s="315"/>
      <c r="K32" s="316"/>
      <c r="L32" s="317"/>
      <c r="M32" s="248">
        <v>85</v>
      </c>
      <c r="N32" s="314"/>
      <c r="O32" s="315"/>
      <c r="P32" s="315"/>
      <c r="Q32" s="316"/>
      <c r="R32" s="317"/>
      <c r="S32" s="299"/>
      <c r="T32" s="331" t="s">
        <v>122</v>
      </c>
      <c r="U32" s="332"/>
      <c r="V32" s="332"/>
      <c r="W32" s="332"/>
      <c r="X32" s="332"/>
      <c r="Y32" s="332"/>
      <c r="Z32" s="332"/>
      <c r="AA32" s="332"/>
      <c r="AB32" s="333"/>
      <c r="AC32" s="299"/>
    </row>
    <row r="33" spans="1:29" ht="18.75" customHeight="1" x14ac:dyDescent="0.3">
      <c r="A33" s="204">
        <v>24</v>
      </c>
      <c r="B33" s="314"/>
      <c r="C33" s="315"/>
      <c r="D33" s="315"/>
      <c r="E33" s="316"/>
      <c r="F33" s="317"/>
      <c r="G33" s="248">
        <v>55</v>
      </c>
      <c r="H33" s="314"/>
      <c r="I33" s="315"/>
      <c r="J33" s="315"/>
      <c r="K33" s="316"/>
      <c r="L33" s="317"/>
      <c r="M33" s="248">
        <v>86</v>
      </c>
      <c r="N33" s="314"/>
      <c r="O33" s="315"/>
      <c r="P33" s="315"/>
      <c r="Q33" s="316"/>
      <c r="R33" s="317"/>
      <c r="S33" s="299"/>
      <c r="T33" s="294" t="s">
        <v>130</v>
      </c>
      <c r="U33" s="299"/>
      <c r="V33" s="299"/>
      <c r="W33" s="299"/>
      <c r="X33" s="299"/>
      <c r="Y33" s="299"/>
      <c r="Z33" s="299"/>
      <c r="AA33" s="299"/>
      <c r="AB33" s="325"/>
      <c r="AC33" s="299"/>
    </row>
    <row r="34" spans="1:29" ht="18.75" customHeight="1" x14ac:dyDescent="0.3">
      <c r="A34" s="204">
        <v>25</v>
      </c>
      <c r="B34" s="314"/>
      <c r="C34" s="315"/>
      <c r="D34" s="315"/>
      <c r="E34" s="316"/>
      <c r="F34" s="317"/>
      <c r="G34" s="248">
        <v>56</v>
      </c>
      <c r="H34" s="314"/>
      <c r="I34" s="315"/>
      <c r="J34" s="315"/>
      <c r="K34" s="316"/>
      <c r="L34" s="317"/>
      <c r="M34" s="248">
        <v>87</v>
      </c>
      <c r="N34" s="314"/>
      <c r="O34" s="315"/>
      <c r="P34" s="315"/>
      <c r="Q34" s="316"/>
      <c r="R34" s="317"/>
      <c r="S34" s="299"/>
      <c r="T34" s="553" t="s">
        <v>132</v>
      </c>
      <c r="U34" s="555" t="s">
        <v>379</v>
      </c>
      <c r="V34" s="556"/>
      <c r="W34" s="556"/>
      <c r="X34" s="557"/>
      <c r="Y34" s="558" t="s">
        <v>380</v>
      </c>
      <c r="Z34" s="556"/>
      <c r="AA34" s="556"/>
      <c r="AB34" s="559"/>
      <c r="AC34" s="299"/>
    </row>
    <row r="35" spans="1:29" ht="18.75" customHeight="1" x14ac:dyDescent="0.3">
      <c r="A35" s="204">
        <v>26</v>
      </c>
      <c r="B35" s="314"/>
      <c r="C35" s="315"/>
      <c r="D35" s="315"/>
      <c r="E35" s="316"/>
      <c r="F35" s="317"/>
      <c r="G35" s="248">
        <v>57</v>
      </c>
      <c r="H35" s="314"/>
      <c r="I35" s="315"/>
      <c r="J35" s="315"/>
      <c r="K35" s="316"/>
      <c r="L35" s="317"/>
      <c r="M35" s="248">
        <v>88</v>
      </c>
      <c r="N35" s="314"/>
      <c r="O35" s="315"/>
      <c r="P35" s="315"/>
      <c r="Q35" s="316"/>
      <c r="R35" s="317"/>
      <c r="S35" s="299"/>
      <c r="T35" s="554"/>
      <c r="U35" s="301" t="s">
        <v>131</v>
      </c>
      <c r="V35" s="301" t="s">
        <v>373</v>
      </c>
      <c r="W35" s="301" t="s">
        <v>375</v>
      </c>
      <c r="X35" s="334" t="s">
        <v>378</v>
      </c>
      <c r="Y35" s="335" t="s">
        <v>131</v>
      </c>
      <c r="Z35" s="301" t="s">
        <v>372</v>
      </c>
      <c r="AA35" s="301" t="s">
        <v>374</v>
      </c>
      <c r="AB35" s="336" t="s">
        <v>377</v>
      </c>
      <c r="AC35" s="299"/>
    </row>
    <row r="36" spans="1:29" ht="18.75" customHeight="1" x14ac:dyDescent="0.3">
      <c r="A36" s="204">
        <v>27</v>
      </c>
      <c r="B36" s="314"/>
      <c r="C36" s="315"/>
      <c r="D36" s="315"/>
      <c r="E36" s="316"/>
      <c r="F36" s="317"/>
      <c r="G36" s="248">
        <v>58</v>
      </c>
      <c r="H36" s="314"/>
      <c r="I36" s="315"/>
      <c r="J36" s="315"/>
      <c r="K36" s="316"/>
      <c r="L36" s="317"/>
      <c r="M36" s="248">
        <v>89</v>
      </c>
      <c r="N36" s="314"/>
      <c r="O36" s="315"/>
      <c r="P36" s="315"/>
      <c r="Q36" s="316"/>
      <c r="R36" s="317"/>
      <c r="S36" s="299"/>
      <c r="T36" s="308"/>
      <c r="U36" s="337"/>
      <c r="V36" s="337"/>
      <c r="W36" s="337"/>
      <c r="X36" s="338"/>
      <c r="Y36" s="339"/>
      <c r="Z36" s="340"/>
      <c r="AA36" s="340"/>
      <c r="AB36" s="341"/>
      <c r="AC36" s="299"/>
    </row>
    <row r="37" spans="1:29" ht="18.75" customHeight="1" x14ac:dyDescent="0.3">
      <c r="A37" s="204">
        <v>28</v>
      </c>
      <c r="B37" s="314"/>
      <c r="C37" s="315"/>
      <c r="D37" s="315"/>
      <c r="E37" s="316"/>
      <c r="F37" s="317"/>
      <c r="G37" s="248">
        <v>59</v>
      </c>
      <c r="H37" s="314"/>
      <c r="I37" s="315"/>
      <c r="J37" s="315"/>
      <c r="K37" s="316"/>
      <c r="L37" s="317"/>
      <c r="M37" s="248">
        <v>90</v>
      </c>
      <c r="N37" s="314"/>
      <c r="O37" s="315"/>
      <c r="P37" s="315"/>
      <c r="Q37" s="316"/>
      <c r="R37" s="317"/>
      <c r="S37" s="299"/>
      <c r="T37" s="311"/>
      <c r="U37" s="318"/>
      <c r="V37" s="318"/>
      <c r="W37" s="318"/>
      <c r="X37" s="342"/>
      <c r="Y37" s="343"/>
      <c r="Z37" s="344"/>
      <c r="AA37" s="344"/>
      <c r="AB37" s="345"/>
      <c r="AC37" s="299"/>
    </row>
    <row r="38" spans="1:29" ht="18.75" customHeight="1" x14ac:dyDescent="0.3">
      <c r="A38" s="204">
        <v>29</v>
      </c>
      <c r="B38" s="314"/>
      <c r="C38" s="315"/>
      <c r="D38" s="315"/>
      <c r="E38" s="316"/>
      <c r="F38" s="317"/>
      <c r="G38" s="248">
        <v>60</v>
      </c>
      <c r="H38" s="314"/>
      <c r="I38" s="315"/>
      <c r="J38" s="315"/>
      <c r="K38" s="316"/>
      <c r="L38" s="317"/>
      <c r="M38" s="248">
        <v>91</v>
      </c>
      <c r="N38" s="314"/>
      <c r="O38" s="315"/>
      <c r="P38" s="315"/>
      <c r="Q38" s="316"/>
      <c r="R38" s="317"/>
      <c r="S38" s="299"/>
      <c r="T38" s="346"/>
      <c r="U38" s="347"/>
      <c r="V38" s="347"/>
      <c r="W38" s="347"/>
      <c r="X38" s="348"/>
      <c r="Y38" s="349"/>
      <c r="Z38" s="350"/>
      <c r="AA38" s="350"/>
      <c r="AB38" s="351"/>
      <c r="AC38" s="299"/>
    </row>
    <row r="39" spans="1:29" ht="18.75" customHeight="1" x14ac:dyDescent="0.3">
      <c r="A39" s="204">
        <v>30</v>
      </c>
      <c r="B39" s="314"/>
      <c r="C39" s="315"/>
      <c r="D39" s="315"/>
      <c r="E39" s="316"/>
      <c r="F39" s="317"/>
      <c r="G39" s="248">
        <v>61</v>
      </c>
      <c r="H39" s="314"/>
      <c r="I39" s="315"/>
      <c r="J39" s="315"/>
      <c r="K39" s="316"/>
      <c r="L39" s="317"/>
      <c r="M39" s="248">
        <v>92</v>
      </c>
      <c r="N39" s="314"/>
      <c r="O39" s="315"/>
      <c r="P39" s="315"/>
      <c r="Q39" s="316"/>
      <c r="R39" s="317"/>
      <c r="S39" s="299"/>
      <c r="T39" s="322"/>
      <c r="U39" s="332"/>
      <c r="V39" s="332"/>
      <c r="W39" s="332"/>
      <c r="X39" s="352"/>
      <c r="Y39" s="353"/>
      <c r="Z39" s="354"/>
      <c r="AA39" s="354"/>
      <c r="AB39" s="355"/>
      <c r="AC39" s="299"/>
    </row>
    <row r="40" spans="1:29" ht="18.75" customHeight="1" thickBot="1" x14ac:dyDescent="0.35">
      <c r="A40" s="291">
        <v>31</v>
      </c>
      <c r="B40" s="356"/>
      <c r="C40" s="357"/>
      <c r="D40" s="357"/>
      <c r="E40" s="358"/>
      <c r="F40" s="359"/>
      <c r="G40" s="292">
        <v>62</v>
      </c>
      <c r="H40" s="356"/>
      <c r="I40" s="357"/>
      <c r="J40" s="357"/>
      <c r="K40" s="358"/>
      <c r="L40" s="359"/>
      <c r="M40" s="292">
        <v>93</v>
      </c>
      <c r="N40" s="356"/>
      <c r="O40" s="357"/>
      <c r="P40" s="357"/>
      <c r="Q40" s="358"/>
      <c r="R40" s="359"/>
      <c r="S40" s="360"/>
      <c r="T40" s="361" t="s">
        <v>462</v>
      </c>
      <c r="U40" s="362">
        <f t="shared" ref="U40:AB40" si="2">SUM(U36:U39)</f>
        <v>0</v>
      </c>
      <c r="V40" s="362">
        <f t="shared" si="2"/>
        <v>0</v>
      </c>
      <c r="W40" s="362">
        <f t="shared" si="2"/>
        <v>0</v>
      </c>
      <c r="X40" s="363">
        <f t="shared" si="2"/>
        <v>0</v>
      </c>
      <c r="Y40" s="364">
        <f t="shared" si="2"/>
        <v>0</v>
      </c>
      <c r="Z40" s="365">
        <f t="shared" si="2"/>
        <v>0</v>
      </c>
      <c r="AA40" s="365">
        <f t="shared" si="2"/>
        <v>0</v>
      </c>
      <c r="AB40" s="366">
        <f t="shared" si="2"/>
        <v>0</v>
      </c>
      <c r="AC40" s="299"/>
    </row>
  </sheetData>
  <mergeCells count="18">
    <mergeCell ref="E5:F5"/>
    <mergeCell ref="A3:B3"/>
    <mergeCell ref="C3:D3"/>
    <mergeCell ref="A1:L2"/>
    <mergeCell ref="M2:N2"/>
    <mergeCell ref="G3:I3"/>
    <mergeCell ref="M3:N3"/>
    <mergeCell ref="T34:T35"/>
    <mergeCell ref="U34:X34"/>
    <mergeCell ref="Y34:AB34"/>
    <mergeCell ref="T3:AB5"/>
    <mergeCell ref="G4:I4"/>
    <mergeCell ref="M4:N4"/>
    <mergeCell ref="O4:Q4"/>
    <mergeCell ref="G5:I5"/>
    <mergeCell ref="M5:N5"/>
    <mergeCell ref="O5:Q5"/>
    <mergeCell ref="O3:Q3"/>
  </mergeCells>
  <phoneticPr fontId="1" type="noConversion"/>
  <conditionalFormatting sqref="A10:A40">
    <cfRule type="containsText" dxfId="1" priority="1" operator="containsText" text="RC">
      <formula>NOT(ISERROR(SEARCH("RC",A10)))</formula>
    </cfRule>
    <cfRule type="containsText" dxfId="0" priority="2" operator="containsText" text="X">
      <formula>NOT(ISERROR(SEARCH("X",A10)))</formula>
    </cfRule>
  </conditionalFormatting>
  <printOptions horizontalCentered="1" verticalCentered="1"/>
  <pageMargins left="0.23622047244094491" right="0.23622047244094491" top="0.23622047244094491" bottom="0.23622047244094491" header="0" footer="0"/>
  <pageSetup paperSize="9" scale="67" orientation="landscape" r:id="rId1"/>
  <ignoredErrors>
    <ignoredError sqref="U28:AB28" formulaRange="1"/>
  </ignoredError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'd:\G Project\G_Projcet_2020\표준화\일보\[2021 Daily Report.xlsx]Set'!#REF!</xm:f>
          </x14:formula1>
          <xm:sqref>C4:D4</xm:sqref>
        </x14:dataValidation>
        <x14:dataValidation type="list" allowBlank="1" showInputMessage="1" showErrorMessage="1">
          <x14:formula1>
            <xm:f>Set!$C$2:$C$6</xm:f>
          </x14:formula1>
          <xm:sqref>G3:I3</xm:sqref>
        </x14:dataValidation>
        <x14:dataValidation type="list" allowBlank="1" showInputMessage="1" showErrorMessage="1">
          <x14:formula1>
            <xm:f>Set!$D$1:$D$12</xm:f>
          </x14:formula1>
          <xm:sqref>B8 H8 N8</xm:sqref>
        </x14:dataValidation>
        <x14:dataValidation type="list" allowBlank="1" showInputMessage="1" showErrorMessage="1">
          <x14:formula1>
            <xm:f>Set!$E$2:$E$9</xm:f>
          </x14:formula1>
          <xm:sqref>C8 I8 O8</xm:sqref>
        </x14:dataValidation>
        <x14:dataValidation type="list" allowBlank="1" showInputMessage="1" showErrorMessage="1">
          <x14:formula1>
            <xm:f>Set!$F$2:$F$10</xm:f>
          </x14:formula1>
          <xm:sqref>D8 J8 P8</xm:sqref>
        </x14:dataValidation>
        <x14:dataValidation type="list" allowBlank="1" showInputMessage="1" showErrorMessage="1">
          <x14:formula1>
            <xm:f>Set!$G$2:$G$11</xm:f>
          </x14:formula1>
          <xm:sqref>E8 K8 Q8</xm:sqref>
        </x14:dataValidation>
        <x14:dataValidation type="list" allowBlank="1" showInputMessage="1" showErrorMessage="1">
          <x14:formula1>
            <xm:f>Set!$M$2:$M$8</xm:f>
          </x14:formula1>
          <xm:sqref>U31:AB31</xm:sqref>
        </x14:dataValidation>
        <x14:dataValidation type="list" allowBlank="1" showInputMessage="1" showErrorMessage="1">
          <x14:formula1>
            <xm:f>Set!$A$2:$A$6</xm:f>
          </x14:formula1>
          <xm:sqref>O3:Q3</xm:sqref>
        </x14:dataValidation>
        <x14:dataValidation type="list" allowBlank="1" showInputMessage="1" showErrorMessage="1">
          <x14:formula1>
            <xm:f>Set!$N$2:$N$103</xm:f>
          </x14:formula1>
          <xm:sqref>F10:F40 L10:L40 R10:R40</xm:sqref>
        </x14:dataValidation>
        <x14:dataValidation type="list" allowBlank="1" showInputMessage="1" showErrorMessage="1">
          <x14:formula1>
            <xm:f>Set!$J$2:$J$5</xm:f>
          </x14:formula1>
          <xm:sqref>C10:C40 I10:I40 O10:O40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9"/>
  <sheetViews>
    <sheetView workbookViewId="0">
      <selection activeCell="E9" sqref="E9"/>
    </sheetView>
  </sheetViews>
  <sheetFormatPr defaultRowHeight="14.25" x14ac:dyDescent="0.3"/>
  <cols>
    <col min="1" max="1" width="14.625" style="123" customWidth="1"/>
    <col min="2" max="8" width="14.5" style="123" customWidth="1"/>
    <col min="9" max="16384" width="9" style="123"/>
  </cols>
  <sheetData>
    <row r="3" spans="1:8" ht="90" customHeight="1" x14ac:dyDescent="0.3">
      <c r="A3" s="586" t="s">
        <v>464</v>
      </c>
      <c r="B3" s="586"/>
      <c r="C3" s="586"/>
      <c r="D3" s="586"/>
      <c r="E3" s="586"/>
      <c r="F3" s="586"/>
      <c r="G3" s="586"/>
      <c r="H3" s="586"/>
    </row>
    <row r="4" spans="1:8" ht="20.25" customHeight="1" thickBot="1" x14ac:dyDescent="0.35"/>
    <row r="5" spans="1:8" ht="27.75" customHeight="1" x14ac:dyDescent="0.3">
      <c r="A5" s="579" t="s">
        <v>465</v>
      </c>
      <c r="B5" s="286" t="s">
        <v>229</v>
      </c>
      <c r="C5" s="286" t="s">
        <v>75</v>
      </c>
      <c r="D5" s="286" t="s">
        <v>471</v>
      </c>
      <c r="E5" s="286" t="s">
        <v>472</v>
      </c>
      <c r="F5" s="286" t="s">
        <v>473</v>
      </c>
      <c r="G5" s="582"/>
      <c r="H5" s="583"/>
    </row>
    <row r="6" spans="1:8" ht="90" customHeight="1" x14ac:dyDescent="0.3">
      <c r="A6" s="580"/>
      <c r="B6" s="282"/>
      <c r="C6" s="282"/>
      <c r="D6" s="282"/>
      <c r="E6" s="282"/>
      <c r="F6" s="282"/>
      <c r="G6" s="584"/>
      <c r="H6" s="585"/>
    </row>
    <row r="7" spans="1:8" ht="33.75" customHeight="1" x14ac:dyDescent="0.3">
      <c r="A7" s="580" t="s">
        <v>469</v>
      </c>
      <c r="B7" s="287" t="s">
        <v>176</v>
      </c>
      <c r="C7" s="287" t="s">
        <v>470</v>
      </c>
      <c r="D7" s="287" t="s">
        <v>466</v>
      </c>
      <c r="E7" s="287" t="s">
        <v>467</v>
      </c>
      <c r="F7" s="287" t="s">
        <v>112</v>
      </c>
      <c r="G7" s="287" t="s">
        <v>468</v>
      </c>
      <c r="H7" s="288" t="s">
        <v>474</v>
      </c>
    </row>
    <row r="8" spans="1:8" ht="42" customHeight="1" thickBot="1" x14ac:dyDescent="0.35">
      <c r="A8" s="581"/>
      <c r="B8" s="285"/>
      <c r="C8" s="283"/>
      <c r="D8" s="283"/>
      <c r="E8" s="283"/>
      <c r="F8" s="283"/>
      <c r="G8" s="283"/>
      <c r="H8" s="284"/>
    </row>
    <row r="9" spans="1:8" ht="41.25" customHeight="1" x14ac:dyDescent="0.3"/>
  </sheetData>
  <mergeCells count="4">
    <mergeCell ref="A5:A6"/>
    <mergeCell ref="A7:A8"/>
    <mergeCell ref="G5:H6"/>
    <mergeCell ref="A3:H3"/>
  </mergeCells>
  <phoneticPr fontId="1" type="noConversion"/>
  <printOptions horizontalCentered="1"/>
  <pageMargins left="0.23622047244094491" right="0.23622047244094491" top="0.23622047244094491" bottom="0.23622047244094491" header="0" footer="0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Ref Form</vt:lpstr>
      <vt:lpstr>Set</vt:lpstr>
      <vt:lpstr>Calcining</vt:lpstr>
      <vt:lpstr>Preperation</vt:lpstr>
      <vt:lpstr>Mixing</vt:lpstr>
      <vt:lpstr>WetEnd</vt:lpstr>
      <vt:lpstr>Drying</vt:lpstr>
      <vt:lpstr>TakeOff</vt:lpstr>
      <vt:lpstr>Card</vt:lpstr>
      <vt:lpstr>WareHouse</vt:lpstr>
      <vt:lpstr>temp</vt:lpstr>
      <vt:lpstr>OrderSheet</vt:lpstr>
      <vt:lpstr>LoadingOrder</vt:lpstr>
      <vt:lpstr>CarList</vt:lpstr>
      <vt:lpstr>temp2</vt:lpstr>
      <vt:lpstr>CarSpec</vt:lpstr>
      <vt:lpstr>LoadPicture</vt:lpstr>
      <vt:lpstr>SimLoadingOrder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2021-11-09T09:36:24Z</dcterms:modified>
</cp:coreProperties>
</file>