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 Le\git\lktuan.github.io\blog\2024-05-22-swd-p2-improve-table\"/>
    </mc:Choice>
  </mc:AlternateContent>
  <xr:revisionPtr revIDLastSave="0" documentId="13_ncr:1_{6877D935-B3C8-4EDA-A29B-21B607849492}" xr6:coauthVersionLast="47" xr6:coauthVersionMax="47" xr10:uidLastSave="{00000000-0000-0000-0000-000000000000}"/>
  <bookViews>
    <workbookView xWindow="-120" yWindow="-120" windowWidth="29040" windowHeight="15840" xr2:uid="{B799D0C3-DD81-E349-972D-55E3248D9FE1}"/>
  </bookViews>
  <sheets>
    <sheet name="SOLUTION 2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C25" i="1"/>
  <c r="D37" i="1" s="1"/>
  <c r="D24" i="1"/>
  <c r="K38" i="1"/>
  <c r="Q38" i="1" s="1"/>
  <c r="C38" i="1"/>
  <c r="I39" i="1" s="1"/>
  <c r="K37" i="1"/>
  <c r="Q37" i="1" s="1"/>
  <c r="E37" i="1"/>
  <c r="K36" i="1"/>
  <c r="Q36" i="1" s="1"/>
  <c r="E36" i="1"/>
  <c r="K35" i="1"/>
  <c r="Q35" i="1" s="1"/>
  <c r="E35" i="1"/>
  <c r="K34" i="1"/>
  <c r="Q34" i="1" s="1"/>
  <c r="E34" i="1"/>
  <c r="E33" i="1"/>
  <c r="F24" i="1"/>
  <c r="F38" i="1" s="1"/>
  <c r="E38" i="1" l="1"/>
  <c r="K39" i="1" s="1"/>
  <c r="Q39" i="1" s="1"/>
  <c r="J37" i="1"/>
  <c r="P37" i="1" s="1"/>
  <c r="D38" i="1"/>
  <c r="J39" i="1" s="1"/>
  <c r="P39" i="1" s="1"/>
  <c r="D34" i="1"/>
  <c r="D36" i="1"/>
  <c r="J35" i="1"/>
  <c r="P35" i="1" s="1"/>
  <c r="F25" i="1"/>
  <c r="K40" i="1"/>
  <c r="I40" i="1"/>
  <c r="O39" i="1"/>
  <c r="O40" i="1" s="1"/>
  <c r="L39" i="1"/>
  <c r="F39" i="1"/>
  <c r="E39" i="1"/>
  <c r="Q40" i="1"/>
  <c r="J38" i="1"/>
  <c r="P38" i="1" s="1"/>
  <c r="C39" i="1"/>
  <c r="D25" i="1"/>
  <c r="D33" i="1"/>
  <c r="J34" i="1"/>
  <c r="D35" i="1"/>
  <c r="J36" i="1"/>
  <c r="P36" i="1" s="1"/>
  <c r="D39" i="1" l="1"/>
  <c r="L40" i="1"/>
  <c r="R39" i="1"/>
  <c r="R40" i="1" s="1"/>
  <c r="P34" i="1"/>
  <c r="J40" i="1"/>
  <c r="P40" i="1" s="1"/>
</calcChain>
</file>

<file path=xl/sharedStrings.xml><?xml version="1.0" encoding="utf-8"?>
<sst xmlns="http://schemas.openxmlformats.org/spreadsheetml/2006/main" count="99" uniqueCount="46">
  <si>
    <t>New client tier share</t>
  </si>
  <si>
    <t>DATA TO GRAPH</t>
  </si>
  <si>
    <t>Tier</t>
  </si>
  <si>
    <t># of Accounts</t>
  </si>
  <si>
    <t>% Accounts</t>
  </si>
  <si>
    <t>Revenue ($M)</t>
  </si>
  <si>
    <t>% Revenue</t>
  </si>
  <si>
    <t>A</t>
  </si>
  <si>
    <t>A+</t>
  </si>
  <si>
    <t>B</t>
  </si>
  <si>
    <t>C</t>
  </si>
  <si>
    <t>D</t>
  </si>
  <si>
    <t>All other</t>
  </si>
  <si>
    <t>Total</t>
  </si>
  <si>
    <t xml:space="preserve">TIER  </t>
  </si>
  <si>
    <t>ACCOUNTS</t>
  </si>
  <si>
    <t>REVENUE</t>
  </si>
  <si>
    <t>#</t>
  </si>
  <si>
    <t>% OF TOT</t>
  </si>
  <si>
    <t>$M</t>
  </si>
  <si>
    <t xml:space="preserve">A  </t>
  </si>
  <si>
    <t xml:space="preserve">B  </t>
  </si>
  <si>
    <t xml:space="preserve">C  </t>
  </si>
  <si>
    <t xml:space="preserve">D  </t>
  </si>
  <si>
    <t>TOTAL</t>
  </si>
  <si>
    <t xml:space="preserve">All other  </t>
  </si>
  <si>
    <t xml:space="preserve">TOTAL  </t>
  </si>
  <si>
    <r>
      <rPr>
        <sz val="12"/>
        <color theme="1" tint="0.249977111117893"/>
        <rFont val="Arial"/>
        <family val="2"/>
      </rPr>
      <t xml:space="preserve">       TIER  </t>
    </r>
    <r>
      <rPr>
        <sz val="12"/>
        <color theme="0" tint="-0.249977111117893"/>
        <rFont val="Arial"/>
        <family val="2"/>
      </rPr>
      <t xml:space="preserve"> | </t>
    </r>
    <r>
      <rPr>
        <sz val="12"/>
        <color theme="1" tint="0.249977111117893"/>
        <rFont val="Arial"/>
        <family val="2"/>
      </rPr>
      <t xml:space="preserve">  % OF TOTAL </t>
    </r>
    <r>
      <rPr>
        <b/>
        <sz val="12"/>
        <color theme="1" tint="0.249977111117893"/>
        <rFont val="Arial"/>
        <family val="2"/>
      </rPr>
      <t>ACCOUNTS</t>
    </r>
    <r>
      <rPr>
        <sz val="12"/>
        <color theme="1" tint="0.249977111117893"/>
        <rFont val="Arial"/>
        <family val="2"/>
      </rPr>
      <t xml:space="preserve">   </t>
    </r>
    <r>
      <rPr>
        <sz val="12"/>
        <color theme="0" tint="-0.249977111117893"/>
        <rFont val="Arial"/>
        <family val="2"/>
      </rPr>
      <t>|</t>
    </r>
    <r>
      <rPr>
        <sz val="12"/>
        <color theme="1" tint="0.249977111117893"/>
        <rFont val="Arial"/>
        <family val="2"/>
      </rPr>
      <t xml:space="preserve">   % OF TOTAL </t>
    </r>
    <r>
      <rPr>
        <b/>
        <sz val="12"/>
        <color theme="1" tint="0.249977111117893"/>
        <rFont val="Arial"/>
        <family val="2"/>
      </rPr>
      <t>REVENUE</t>
    </r>
  </si>
  <si>
    <r>
      <rPr>
        <sz val="12"/>
        <color theme="1" tint="0.249977111117893"/>
        <rFont val="Arial"/>
        <family val="2"/>
      </rPr>
      <t xml:space="preserve">       TIER  </t>
    </r>
    <r>
      <rPr>
        <sz val="12"/>
        <color theme="0" tint="-0.249977111117893"/>
        <rFont val="Arial"/>
        <family val="2"/>
      </rPr>
      <t xml:space="preserve"> | </t>
    </r>
    <r>
      <rPr>
        <sz val="12"/>
        <color theme="1" tint="0.249977111117893"/>
        <rFont val="Arial"/>
        <family val="2"/>
      </rPr>
      <t xml:space="preserve">  % OF TOTAL</t>
    </r>
    <r>
      <rPr>
        <sz val="12"/>
        <color theme="1"/>
        <rFont val="Arial"/>
        <family val="2"/>
      </rPr>
      <t xml:space="preserve"> </t>
    </r>
    <r>
      <rPr>
        <b/>
        <sz val="12"/>
        <color theme="4" tint="0.39997558519241921"/>
        <rFont val="Arial"/>
        <family val="2"/>
      </rPr>
      <t>ACCOUNTS</t>
    </r>
    <r>
      <rPr>
        <sz val="12"/>
        <color theme="1"/>
        <rFont val="Arial"/>
        <family val="2"/>
      </rPr>
      <t xml:space="preserve"> vs. </t>
    </r>
    <r>
      <rPr>
        <b/>
        <sz val="12"/>
        <color theme="4"/>
        <rFont val="Arial"/>
        <family val="2"/>
      </rPr>
      <t>REVENUE</t>
    </r>
  </si>
  <si>
    <r>
      <rPr>
        <sz val="12"/>
        <color theme="1" tint="0.249977111117893"/>
        <rFont val="Arial"/>
        <family val="2"/>
      </rPr>
      <t>% OF TOTAL</t>
    </r>
    <r>
      <rPr>
        <sz val="12"/>
        <color theme="1"/>
        <rFont val="Arial"/>
        <family val="2"/>
      </rPr>
      <t xml:space="preserve"> </t>
    </r>
    <r>
      <rPr>
        <b/>
        <sz val="12"/>
        <color theme="4" tint="0.39997558519241921"/>
        <rFont val="Arial"/>
        <family val="2"/>
      </rPr>
      <t>ACCOUNTS</t>
    </r>
    <r>
      <rPr>
        <sz val="12"/>
        <color theme="1"/>
        <rFont val="Arial"/>
        <family val="2"/>
      </rPr>
      <t xml:space="preserve"> vs. </t>
    </r>
    <r>
      <rPr>
        <b/>
        <sz val="12"/>
        <color theme="4"/>
        <rFont val="Arial"/>
        <family val="2"/>
      </rPr>
      <t>REVENUE</t>
    </r>
  </si>
  <si>
    <r>
      <rPr>
        <sz val="12"/>
        <color theme="1" tint="0.249977111117893"/>
        <rFont val="Arial"/>
        <family val="2"/>
      </rPr>
      <t>% OF TOTAL</t>
    </r>
    <r>
      <rPr>
        <sz val="12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ACCOUNTS</t>
    </r>
    <r>
      <rPr>
        <sz val="12"/>
        <color theme="1"/>
        <rFont val="Arial"/>
        <family val="2"/>
      </rPr>
      <t xml:space="preserve"> vs. </t>
    </r>
    <r>
      <rPr>
        <b/>
        <sz val="12"/>
        <color theme="1"/>
        <rFont val="Arial"/>
        <family val="2"/>
      </rPr>
      <t>REVENUE</t>
    </r>
  </si>
  <si>
    <t xml:space="preserve"> </t>
  </si>
  <si>
    <t xml:space="preserve">   </t>
  </si>
  <si>
    <t>% OF TOTAL</t>
  </si>
  <si>
    <t>FIG 2.1a</t>
  </si>
  <si>
    <t>FIG 2.1b</t>
  </si>
  <si>
    <t>FIG2.1c</t>
  </si>
  <si>
    <t>FIG2.1d</t>
  </si>
  <si>
    <t>FIG 2.1e</t>
  </si>
  <si>
    <t>FIG 2.1f</t>
  </si>
  <si>
    <t>FIG 2.1g</t>
  </si>
  <si>
    <t>FIG 2.1h</t>
  </si>
  <si>
    <t>FIG 2.1i</t>
  </si>
  <si>
    <t>FIG 2.1j</t>
  </si>
  <si>
    <t>FIG 2.1k</t>
  </si>
  <si>
    <t>SOLUTION 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</si>
</sst>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;[Red]\-&quot;$&quot;#,##0.00"/>
    <numFmt numFmtId="165" formatCode="_-* #,##0.00_-;\-* #,##0.00_-;_-* &quot;-&quot;??_-;_-@_-"/>
    <numFmt numFmtId="166" formatCode="#,##0_ ;\-#,##0\ "/>
    <numFmt numFmtId="167" formatCode="&quot;$&quot;#,##0.0;[Red]\-&quot;$&quot;#,##0.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20"/>
      <color theme="1" tint="0.249977111117893"/>
      <name val="Arial"/>
      <family val="2"/>
    </font>
    <font>
      <sz val="12"/>
      <color theme="1" tint="0.249977111117893"/>
      <name val="Arial"/>
      <family val="2"/>
    </font>
    <font>
      <sz val="12"/>
      <color theme="4" tint="0.39997558519241921"/>
      <name val="Arial"/>
      <family val="2"/>
    </font>
    <font>
      <sz val="12"/>
      <color theme="4" tint="0.79998168889431442"/>
      <name val="Arial"/>
      <family val="2"/>
    </font>
    <font>
      <sz val="12"/>
      <color theme="4" tint="0.59999389629810485"/>
      <name val="Arial"/>
      <family val="2"/>
    </font>
    <font>
      <sz val="12"/>
      <color theme="0" tint="-0.249977111117893"/>
      <name val="Arial"/>
      <family val="2"/>
    </font>
    <font>
      <b/>
      <sz val="12"/>
      <color theme="1" tint="0.249977111117893"/>
      <name val="Arial"/>
      <family val="2"/>
    </font>
    <font>
      <b/>
      <sz val="12"/>
      <color theme="4" tint="0.39997558519241921"/>
      <name val="Arial"/>
      <family val="2"/>
    </font>
    <font>
      <b/>
      <sz val="12"/>
      <color theme="4"/>
      <name val="Arial"/>
      <family val="2"/>
    </font>
    <font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34998626667073579"/>
      </left>
      <right/>
      <top/>
      <bottom style="medium">
        <color theme="0" tint="-0.249977111117893"/>
      </bottom>
      <diagonal/>
    </border>
    <border>
      <left/>
      <right style="medium">
        <color theme="0" tint="-0.34998626667073579"/>
      </right>
      <top/>
      <bottom style="medium">
        <color theme="0" tint="-0.249977111117893"/>
      </bottom>
      <diagonal/>
    </border>
    <border>
      <left/>
      <right/>
      <top/>
      <bottom style="double">
        <color theme="0" tint="-0.249977111117893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3" fillId="3" borderId="0" xfId="0" applyFont="1" applyFill="1"/>
    <xf numFmtId="0" fontId="2" fillId="3" borderId="0" xfId="0" applyFont="1" applyFill="1"/>
    <xf numFmtId="0" fontId="2" fillId="4" borderId="0" xfId="0" applyFont="1" applyFill="1"/>
    <xf numFmtId="0" fontId="4" fillId="5" borderId="1" xfId="0" applyFont="1" applyFill="1" applyBorder="1" applyAlignment="1">
      <alignment horizontal="center"/>
    </xf>
    <xf numFmtId="9" fontId="2" fillId="0" borderId="0" xfId="2" applyFont="1" applyFill="1" applyBorder="1"/>
    <xf numFmtId="0" fontId="2" fillId="3" borderId="0" xfId="0" applyFont="1" applyFill="1" applyAlignment="1">
      <alignment horizontal="center"/>
    </xf>
    <xf numFmtId="166" fontId="2" fillId="3" borderId="0" xfId="1" applyNumberFormat="1" applyFont="1" applyFill="1" applyBorder="1" applyAlignment="1">
      <alignment horizontal="center"/>
    </xf>
    <xf numFmtId="10" fontId="2" fillId="3" borderId="0" xfId="2" applyNumberFormat="1" applyFont="1" applyFill="1" applyBorder="1" applyAlignment="1">
      <alignment horizontal="center"/>
    </xf>
    <xf numFmtId="164" fontId="2" fillId="3" borderId="0" xfId="0" applyNumberFormat="1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66" fontId="2" fillId="2" borderId="0" xfId="1" applyNumberFormat="1" applyFont="1" applyFill="1" applyBorder="1" applyAlignment="1">
      <alignment horizontal="center"/>
    </xf>
    <xf numFmtId="10" fontId="2" fillId="2" borderId="0" xfId="2" applyNumberFormat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166" fontId="2" fillId="3" borderId="2" xfId="1" applyNumberFormat="1" applyFont="1" applyFill="1" applyBorder="1" applyAlignment="1">
      <alignment horizontal="center"/>
    </xf>
    <xf numFmtId="10" fontId="2" fillId="3" borderId="2" xfId="2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9" fontId="2" fillId="3" borderId="2" xfId="0" applyNumberFormat="1" applyFont="1" applyFill="1" applyBorder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0" fontId="2" fillId="0" borderId="0" xfId="2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5" fillId="3" borderId="0" xfId="0" applyFont="1" applyFill="1"/>
    <xf numFmtId="9" fontId="2" fillId="2" borderId="0" xfId="2" applyFont="1" applyFill="1" applyBorder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9" fontId="2" fillId="3" borderId="0" xfId="2" applyFont="1" applyFill="1" applyBorder="1" applyAlignment="1">
      <alignment horizontal="center"/>
    </xf>
    <xf numFmtId="167" fontId="2" fillId="3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right"/>
    </xf>
    <xf numFmtId="166" fontId="6" fillId="3" borderId="3" xfId="1" applyNumberFormat="1" applyFont="1" applyFill="1" applyBorder="1" applyAlignment="1">
      <alignment horizontal="center"/>
    </xf>
    <xf numFmtId="9" fontId="7" fillId="3" borderId="4" xfId="2" applyFont="1" applyFill="1" applyBorder="1" applyAlignment="1">
      <alignment horizontal="center"/>
    </xf>
    <xf numFmtId="167" fontId="6" fillId="3" borderId="0" xfId="0" applyNumberFormat="1" applyFont="1" applyFill="1" applyAlignment="1">
      <alignment horizontal="center"/>
    </xf>
    <xf numFmtId="9" fontId="8" fillId="3" borderId="0" xfId="0" applyNumberFormat="1" applyFont="1" applyFill="1" applyAlignment="1">
      <alignment horizontal="center"/>
    </xf>
    <xf numFmtId="9" fontId="7" fillId="3" borderId="4" xfId="2" applyFont="1" applyFill="1" applyBorder="1" applyAlignment="1">
      <alignment horizontal="left"/>
    </xf>
    <xf numFmtId="9" fontId="7" fillId="3" borderId="0" xfId="0" applyNumberFormat="1" applyFont="1" applyFill="1" applyAlignment="1">
      <alignment horizontal="left"/>
    </xf>
    <xf numFmtId="9" fontId="9" fillId="3" borderId="4" xfId="2" applyFont="1" applyFill="1" applyBorder="1" applyAlignment="1">
      <alignment horizontal="center"/>
    </xf>
    <xf numFmtId="9" fontId="9" fillId="3" borderId="0" xfId="0" applyNumberFormat="1" applyFont="1" applyFill="1" applyAlignment="1">
      <alignment horizontal="center"/>
    </xf>
    <xf numFmtId="9" fontId="2" fillId="3" borderId="2" xfId="2" applyFont="1" applyFill="1" applyBorder="1" applyAlignment="1">
      <alignment horizontal="center"/>
    </xf>
    <xf numFmtId="167" fontId="2" fillId="3" borderId="2" xfId="0" applyNumberFormat="1" applyFont="1" applyFill="1" applyBorder="1" applyAlignment="1">
      <alignment horizontal="center"/>
    </xf>
    <xf numFmtId="9" fontId="7" fillId="3" borderId="0" xfId="0" applyNumberFormat="1" applyFont="1" applyFill="1" applyAlignment="1">
      <alignment horizontal="center"/>
    </xf>
    <xf numFmtId="0" fontId="6" fillId="2" borderId="5" xfId="0" applyFont="1" applyFill="1" applyBorder="1" applyAlignment="1">
      <alignment horizontal="right"/>
    </xf>
    <xf numFmtId="166" fontId="6" fillId="3" borderId="6" xfId="1" applyNumberFormat="1" applyFont="1" applyFill="1" applyBorder="1" applyAlignment="1">
      <alignment horizontal="center"/>
    </xf>
    <xf numFmtId="9" fontId="8" fillId="3" borderId="7" xfId="2" applyFont="1" applyFill="1" applyBorder="1" applyAlignment="1">
      <alignment horizontal="center"/>
    </xf>
    <xf numFmtId="167" fontId="6" fillId="3" borderId="5" xfId="0" applyNumberFormat="1" applyFont="1" applyFill="1" applyBorder="1" applyAlignment="1">
      <alignment horizontal="center"/>
    </xf>
    <xf numFmtId="9" fontId="7" fillId="3" borderId="5" xfId="0" applyNumberFormat="1" applyFont="1" applyFill="1" applyBorder="1" applyAlignment="1">
      <alignment horizontal="center"/>
    </xf>
    <xf numFmtId="9" fontId="7" fillId="3" borderId="7" xfId="2" applyFont="1" applyFill="1" applyBorder="1" applyAlignment="1">
      <alignment horizontal="left"/>
    </xf>
    <xf numFmtId="9" fontId="7" fillId="3" borderId="5" xfId="0" applyNumberFormat="1" applyFont="1" applyFill="1" applyBorder="1" applyAlignment="1">
      <alignment horizontal="left"/>
    </xf>
    <xf numFmtId="9" fontId="6" fillId="3" borderId="4" xfId="2" applyFont="1" applyFill="1" applyBorder="1" applyAlignment="1">
      <alignment horizontal="center"/>
    </xf>
    <xf numFmtId="9" fontId="6" fillId="3" borderId="0" xfId="0" applyNumberFormat="1" applyFont="1" applyFill="1" applyAlignment="1">
      <alignment horizontal="center"/>
    </xf>
    <xf numFmtId="9" fontId="6" fillId="3" borderId="4" xfId="2" applyFont="1" applyFill="1" applyBorder="1" applyAlignment="1">
      <alignment horizontal="left"/>
    </xf>
    <xf numFmtId="9" fontId="6" fillId="3" borderId="0" xfId="0" applyNumberFormat="1" applyFont="1" applyFill="1" applyAlignment="1">
      <alignment horizontal="left"/>
    </xf>
    <xf numFmtId="0" fontId="2" fillId="0" borderId="8" xfId="0" applyFont="1" applyBorder="1"/>
    <xf numFmtId="0" fontId="14" fillId="6" borderId="2" xfId="0" applyFont="1" applyFill="1" applyBorder="1"/>
    <xf numFmtId="0" fontId="14" fillId="6" borderId="0" xfId="0" applyFont="1" applyFill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6" fillId="2" borderId="0" xfId="0" applyFont="1" applyFill="1" applyAlignment="1">
      <alignment horizontal="right" vertical="center"/>
    </xf>
    <xf numFmtId="0" fontId="6" fillId="2" borderId="5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% of Total </a:t>
            </a:r>
            <a:r>
              <a:rPr lang="en-US" b="1"/>
              <a:t>Accounts</a:t>
            </a:r>
          </a:p>
        </c:rich>
      </c:tx>
      <c:layout>
        <c:manualLayout>
          <c:xMode val="edge"/>
          <c:yMode val="edge"/>
          <c:x val="0.1684544803800351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13398841673716"/>
          <c:y val="0.24183909303003792"/>
          <c:w val="0.53878805231990634"/>
          <c:h val="0.75455271216097997"/>
        </c:manualLayout>
      </c:layout>
      <c:pieChart>
        <c:varyColors val="1"/>
        <c:ser>
          <c:idx val="0"/>
          <c:order val="0"/>
          <c:tx>
            <c:strRef>
              <c:f>'SOLUTION 2.1'!$C$4</c:f>
              <c:strCache>
                <c:ptCount val="1"/>
                <c:pt idx="0">
                  <c:v>% Accounts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25-5C49-BC47-4ED109EB0E5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25-5C49-BC47-4ED109EB0E52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25-5C49-BC47-4ED109EB0E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25-5C49-BC47-4ED109EB0E52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25-5C49-BC47-4ED109EB0E52}"/>
              </c:ext>
            </c:extLst>
          </c:dPt>
          <c:dPt>
            <c:idx val="5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25-5C49-BC47-4ED109EB0E52}"/>
              </c:ext>
            </c:extLst>
          </c:dPt>
          <c:dLbls>
            <c:dLbl>
              <c:idx val="0"/>
              <c:layout>
                <c:manualLayout>
                  <c:x val="-1.0380577427821624E-2"/>
                  <c:y val="2.38338436862058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25-5C49-BC47-4ED109EB0E5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2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1825-5C49-BC47-4ED109EB0E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'SOLUTION 2.1'!$B$5:$B$10</c:f>
              <c:strCache>
                <c:ptCount val="6"/>
                <c:pt idx="0">
                  <c:v>A+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All other</c:v>
                </c:pt>
              </c:strCache>
            </c:strRef>
          </c:cat>
          <c:val>
            <c:numRef>
              <c:f>'SOLUTION 2.1'!$C$5:$C$10</c:f>
              <c:numCache>
                <c:formatCode>0%</c:formatCode>
                <c:ptCount val="6"/>
                <c:pt idx="0">
                  <c:v>1.7463235294117647E-2</c:v>
                </c:pt>
                <c:pt idx="1">
                  <c:v>7.077205882352941E-2</c:v>
                </c:pt>
                <c:pt idx="2">
                  <c:v>0.31066176470588236</c:v>
                </c:pt>
                <c:pt idx="3">
                  <c:v>0.390625</c:v>
                </c:pt>
                <c:pt idx="4">
                  <c:v>2.2058823529411766E-2</c:v>
                </c:pt>
                <c:pt idx="5">
                  <c:v>0.18841911764705882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25-5C49-BC47-4ED109EB0E52}"/>
            </c:ext>
          </c:extLst>
        </c:ser>
        <c:ser>
          <c:idx val="1"/>
          <c:order val="1"/>
          <c:tx>
            <c:strRef>
              <c:f>'SOLUTION 2.1'!$D$4</c:f>
              <c:strCache>
                <c:ptCount val="1"/>
                <c:pt idx="0">
                  <c:v>%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825-5C49-BC47-4ED109EB0E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825-5C49-BC47-4ED109EB0E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1825-5C49-BC47-4ED109EB0E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1825-5C49-BC47-4ED109EB0E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1825-5C49-BC47-4ED109EB0E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1825-5C49-BC47-4ED109EB0E52}"/>
              </c:ext>
            </c:extLst>
          </c:dPt>
          <c:cat>
            <c:strRef>
              <c:f>'SOLUTION 2.1'!$B$5:$B$10</c:f>
              <c:strCache>
                <c:ptCount val="6"/>
                <c:pt idx="0">
                  <c:v>A+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All other</c:v>
                </c:pt>
              </c:strCache>
            </c:strRef>
          </c:cat>
          <c:val>
            <c:numRef>
              <c:f>'SOLUTION 2.1'!$D$5:$D$10</c:f>
              <c:numCache>
                <c:formatCode>0%</c:formatCode>
                <c:ptCount val="6"/>
                <c:pt idx="0">
                  <c:v>0.21</c:v>
                </c:pt>
                <c:pt idx="1">
                  <c:v>0.25</c:v>
                </c:pt>
                <c:pt idx="2">
                  <c:v>0.32</c:v>
                </c:pt>
                <c:pt idx="3">
                  <c:v>0.15</c:v>
                </c:pt>
                <c:pt idx="4">
                  <c:v>0.02</c:v>
                </c:pt>
                <c:pt idx="5">
                  <c:v>4.9999999999999933E-2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825-5C49-BC47-4ED109EB0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% of Total </a:t>
            </a:r>
            <a:r>
              <a:rPr lang="en-US" b="1"/>
              <a:t>Revenue</a:t>
            </a:r>
          </a:p>
        </c:rich>
      </c:tx>
      <c:layout>
        <c:manualLayout>
          <c:xMode val="edge"/>
          <c:yMode val="edge"/>
          <c:x val="0.2074296869916053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13398841673716"/>
          <c:y val="0.24183909303003792"/>
          <c:w val="0.53878805231990634"/>
          <c:h val="0.75455271216097997"/>
        </c:manualLayout>
      </c:layout>
      <c:pieChart>
        <c:varyColors val="1"/>
        <c:ser>
          <c:idx val="0"/>
          <c:order val="0"/>
          <c:tx>
            <c:strRef>
              <c:f>'SOLUTION 2.1'!$D$4</c:f>
              <c:strCache>
                <c:ptCount val="1"/>
                <c:pt idx="0">
                  <c:v>%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4-6A49-BDF5-8C698BA9BEF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4-6A49-BDF5-8C698BA9BEFE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74-6A49-BDF5-8C698BA9BE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74-6A49-BDF5-8C698BA9BEFE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C74-6A49-BDF5-8C698BA9BEFE}"/>
              </c:ext>
            </c:extLst>
          </c:dPt>
          <c:dPt>
            <c:idx val="5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C74-6A49-BDF5-8C698BA9BEFE}"/>
              </c:ext>
            </c:extLst>
          </c:dPt>
          <c:dLbls>
            <c:dLbl>
              <c:idx val="4"/>
              <c:layout>
                <c:manualLayout>
                  <c:x val="-9.3499056419600439E-4"/>
                  <c:y val="2.25043744531933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C74-6A49-BDF5-8C698BA9BEFE}"/>
                </c:ext>
              </c:extLst>
            </c:dLbl>
            <c:dLbl>
              <c:idx val="5"/>
              <c:layout>
                <c:manualLayout>
                  <c:x val="8.300162686275786E-2"/>
                  <c:y val="4.717847769028871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C74-6A49-BDF5-8C698BA9BE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'SOLUTION 2.1'!$B$5:$B$10</c:f>
              <c:strCache>
                <c:ptCount val="6"/>
                <c:pt idx="0">
                  <c:v>A+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All other</c:v>
                </c:pt>
              </c:strCache>
            </c:strRef>
          </c:cat>
          <c:val>
            <c:numRef>
              <c:f>'SOLUTION 2.1'!$D$5:$D$10</c:f>
              <c:numCache>
                <c:formatCode>0%</c:formatCode>
                <c:ptCount val="6"/>
                <c:pt idx="0">
                  <c:v>0.21</c:v>
                </c:pt>
                <c:pt idx="1">
                  <c:v>0.25</c:v>
                </c:pt>
                <c:pt idx="2">
                  <c:v>0.32</c:v>
                </c:pt>
                <c:pt idx="3">
                  <c:v>0.15</c:v>
                </c:pt>
                <c:pt idx="4">
                  <c:v>0.02</c:v>
                </c:pt>
                <c:pt idx="5">
                  <c:v>4.9999999999999933E-2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74-6A49-BDF5-8C698BA9B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'SOLUTION 2.1'!$C$4</c:f>
              <c:strCache>
                <c:ptCount val="1"/>
                <c:pt idx="0">
                  <c:v>% Accounts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BB-804A-BE3A-502654FD040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BB-804A-BE3A-502654FD04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'SOLUTION 2.1'!$B$5:$B$10</c:f>
              <c:strCache>
                <c:ptCount val="6"/>
                <c:pt idx="0">
                  <c:v>A+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All other</c:v>
                </c:pt>
              </c:strCache>
            </c:strRef>
          </c:cat>
          <c:val>
            <c:numRef>
              <c:f>'SOLUTION 2.1'!$C$5:$C$10</c:f>
              <c:numCache>
                <c:formatCode>0%</c:formatCode>
                <c:ptCount val="6"/>
                <c:pt idx="0">
                  <c:v>1.7463235294117647E-2</c:v>
                </c:pt>
                <c:pt idx="1">
                  <c:v>7.077205882352941E-2</c:v>
                </c:pt>
                <c:pt idx="2">
                  <c:v>0.31066176470588236</c:v>
                </c:pt>
                <c:pt idx="3">
                  <c:v>0.390625</c:v>
                </c:pt>
                <c:pt idx="4">
                  <c:v>2.2058823529411766E-2</c:v>
                </c:pt>
                <c:pt idx="5">
                  <c:v>0.18841911764705882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BB-804A-BE3A-502654FD0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376633407"/>
        <c:axId val="374613919"/>
      </c:barChart>
      <c:catAx>
        <c:axId val="3766334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4613919"/>
        <c:crosses val="autoZero"/>
        <c:auto val="1"/>
        <c:lblAlgn val="ctr"/>
        <c:lblOffset val="100"/>
        <c:noMultiLvlLbl val="0"/>
      </c:catAx>
      <c:valAx>
        <c:axId val="374613919"/>
        <c:scaling>
          <c:orientation val="minMax"/>
          <c:max val="0.4"/>
        </c:scaling>
        <c:delete val="1"/>
        <c:axPos val="t"/>
        <c:numFmt formatCode="0%" sourceLinked="1"/>
        <c:majorTickMark val="none"/>
        <c:minorTickMark val="none"/>
        <c:tickLblPos val="nextTo"/>
        <c:crossAx val="37663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'SOLUTION 2.1'!$C$4</c:f>
              <c:strCache>
                <c:ptCount val="1"/>
                <c:pt idx="0">
                  <c:v>% Accounts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09B-2542-BDB9-AC8A57F548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'SOLUTION 2.1'!$B$5:$B$10</c:f>
              <c:strCache>
                <c:ptCount val="6"/>
                <c:pt idx="0">
                  <c:v>A+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All other</c:v>
                </c:pt>
              </c:strCache>
            </c:strRef>
          </c:cat>
          <c:val>
            <c:numRef>
              <c:f>'SOLUTION 2.1'!$D$5:$D$10</c:f>
              <c:numCache>
                <c:formatCode>0%</c:formatCode>
                <c:ptCount val="6"/>
                <c:pt idx="0">
                  <c:v>0.21</c:v>
                </c:pt>
                <c:pt idx="1">
                  <c:v>0.25</c:v>
                </c:pt>
                <c:pt idx="2">
                  <c:v>0.32</c:v>
                </c:pt>
                <c:pt idx="3">
                  <c:v>0.15</c:v>
                </c:pt>
                <c:pt idx="4">
                  <c:v>0.02</c:v>
                </c:pt>
                <c:pt idx="5">
                  <c:v>4.9999999999999933E-2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9B-2542-BDB9-AC8A57F54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376633407"/>
        <c:axId val="374613919"/>
      </c:barChart>
      <c:catAx>
        <c:axId val="376633407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374613919"/>
        <c:crosses val="autoZero"/>
        <c:auto val="1"/>
        <c:lblAlgn val="ctr"/>
        <c:lblOffset val="100"/>
        <c:noMultiLvlLbl val="0"/>
      </c:catAx>
      <c:valAx>
        <c:axId val="374613919"/>
        <c:scaling>
          <c:orientation val="minMax"/>
          <c:max val="0.4"/>
        </c:scaling>
        <c:delete val="1"/>
        <c:axPos val="t"/>
        <c:numFmt formatCode="0%" sourceLinked="1"/>
        <c:majorTickMark val="none"/>
        <c:minorTickMark val="none"/>
        <c:tickLblPos val="nextTo"/>
        <c:crossAx val="37663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08406485074534"/>
          <c:y val="9.5901060070671382E-2"/>
          <c:w val="0.73251880596265184"/>
          <c:h val="0.904098939929328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'SOLUTION 2.1'!$C$4</c:f>
              <c:strCache>
                <c:ptCount val="1"/>
                <c:pt idx="0">
                  <c:v>% Accounts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'SOLUTION 2.1'!$B$5:$B$10</c:f>
              <c:strCache>
                <c:ptCount val="6"/>
                <c:pt idx="0">
                  <c:v>A+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All other</c:v>
                </c:pt>
              </c:strCache>
            </c:strRef>
          </c:cat>
          <c:val>
            <c:numRef>
              <c:f>'SOLUTION 2.1'!$C$5:$C$10</c:f>
              <c:numCache>
                <c:formatCode>0%</c:formatCode>
                <c:ptCount val="6"/>
                <c:pt idx="0">
                  <c:v>1.7463235294117647E-2</c:v>
                </c:pt>
                <c:pt idx="1">
                  <c:v>7.077205882352941E-2</c:v>
                </c:pt>
                <c:pt idx="2">
                  <c:v>0.31066176470588236</c:v>
                </c:pt>
                <c:pt idx="3">
                  <c:v>0.390625</c:v>
                </c:pt>
                <c:pt idx="4">
                  <c:v>2.2058823529411766E-2</c:v>
                </c:pt>
                <c:pt idx="5">
                  <c:v>0.18841911764705882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1-D54D-911A-449BEE146A12}"/>
            </c:ext>
          </c:extLst>
        </c:ser>
        <c:ser>
          <c:idx val="1"/>
          <c:order val="1"/>
          <c:tx>
            <c:strRef>
              <c:f>'SOLUTION 2.1'!$D$4</c:f>
              <c:strCache>
                <c:ptCount val="1"/>
                <c:pt idx="0">
                  <c:v>% Revenue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'SOLUTION 2.1'!$D$5:$D$10</c:f>
              <c:numCache>
                <c:formatCode>0%</c:formatCode>
                <c:ptCount val="6"/>
                <c:pt idx="0">
                  <c:v>0.21</c:v>
                </c:pt>
                <c:pt idx="1">
                  <c:v>0.25</c:v>
                </c:pt>
                <c:pt idx="2">
                  <c:v>0.32</c:v>
                </c:pt>
                <c:pt idx="3">
                  <c:v>0.15</c:v>
                </c:pt>
                <c:pt idx="4">
                  <c:v>0.02</c:v>
                </c:pt>
                <c:pt idx="5">
                  <c:v>4.9999999999999933E-2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1-D54D-911A-449BEE146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376633407"/>
        <c:axId val="374613919"/>
      </c:barChart>
      <c:catAx>
        <c:axId val="3766334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4613919"/>
        <c:crosses val="autoZero"/>
        <c:auto val="1"/>
        <c:lblAlgn val="ctr"/>
        <c:lblOffset val="100"/>
        <c:noMultiLvlLbl val="0"/>
      </c:catAx>
      <c:valAx>
        <c:axId val="374613919"/>
        <c:scaling>
          <c:orientation val="minMax"/>
          <c:max val="0.4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663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5359334263819E-2"/>
          <c:y val="4.2906429982471274E-2"/>
          <c:w val="0.86102441208226899"/>
          <c:h val="0.81172254528254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'SOLUTION 2.1'!$C$4</c:f>
              <c:strCache>
                <c:ptCount val="1"/>
                <c:pt idx="0">
                  <c:v>% Accounts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'SOLUTION 2.1'!$B$5:$B$10</c:f>
              <c:strCache>
                <c:ptCount val="6"/>
                <c:pt idx="0">
                  <c:v>A+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All other</c:v>
                </c:pt>
              </c:strCache>
            </c:strRef>
          </c:cat>
          <c:val>
            <c:numRef>
              <c:f>'SOLUTION 2.1'!$C$5:$C$10</c:f>
              <c:numCache>
                <c:formatCode>0%</c:formatCode>
                <c:ptCount val="6"/>
                <c:pt idx="0">
                  <c:v>1.7463235294117647E-2</c:v>
                </c:pt>
                <c:pt idx="1">
                  <c:v>7.077205882352941E-2</c:v>
                </c:pt>
                <c:pt idx="2">
                  <c:v>0.31066176470588236</c:v>
                </c:pt>
                <c:pt idx="3">
                  <c:v>0.390625</c:v>
                </c:pt>
                <c:pt idx="4">
                  <c:v>2.2058823529411766E-2</c:v>
                </c:pt>
                <c:pt idx="5">
                  <c:v>0.18841911764705882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5-5C4F-A71B-BA869ED0C7FB}"/>
            </c:ext>
          </c:extLst>
        </c:ser>
        <c:ser>
          <c:idx val="1"/>
          <c:order val="1"/>
          <c:tx>
            <c:strRef>
              <c:f>'SOLUTION 2.1'!$D$4</c:f>
              <c:strCache>
                <c:ptCount val="1"/>
                <c:pt idx="0">
                  <c:v>% Revenue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'SOLUTION 2.1'!$D$5:$D$10</c:f>
              <c:numCache>
                <c:formatCode>0%</c:formatCode>
                <c:ptCount val="6"/>
                <c:pt idx="0">
                  <c:v>0.21</c:v>
                </c:pt>
                <c:pt idx="1">
                  <c:v>0.25</c:v>
                </c:pt>
                <c:pt idx="2">
                  <c:v>0.32</c:v>
                </c:pt>
                <c:pt idx="3">
                  <c:v>0.15</c:v>
                </c:pt>
                <c:pt idx="4">
                  <c:v>0.02</c:v>
                </c:pt>
                <c:pt idx="5">
                  <c:v>4.9999999999999933E-2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5-5C4F-A71B-BA869ED0C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376633407"/>
        <c:axId val="374613919"/>
      </c:barChart>
      <c:catAx>
        <c:axId val="37663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TIER</a:t>
                </a:r>
              </a:p>
            </c:rich>
          </c:tx>
          <c:layout>
            <c:manualLayout>
              <c:xMode val="edge"/>
              <c:yMode val="edge"/>
              <c:x val="0.11682950166346266"/>
              <c:y val="0.93992932862190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4613919"/>
        <c:crosses val="autoZero"/>
        <c:auto val="1"/>
        <c:lblAlgn val="ctr"/>
        <c:lblOffset val="100"/>
        <c:noMultiLvlLbl val="0"/>
      </c:catAx>
      <c:valAx>
        <c:axId val="374613919"/>
        <c:scaling>
          <c:orientation val="minMax"/>
          <c:max val="0.4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663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5359334263819E-2"/>
          <c:y val="4.2906429982471274E-2"/>
          <c:w val="0.86102441208226899"/>
          <c:h val="0.81172254528254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'SOLUTION 2.1'!$C$4</c:f>
              <c:strCache>
                <c:ptCount val="1"/>
                <c:pt idx="0">
                  <c:v>% Accounts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'SOLUTION 2.1'!$B$5:$B$10</c:f>
              <c:strCache>
                <c:ptCount val="6"/>
                <c:pt idx="0">
                  <c:v>A+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All other</c:v>
                </c:pt>
              </c:strCache>
            </c:strRef>
          </c:cat>
          <c:val>
            <c:numRef>
              <c:f>'SOLUTION 2.1'!$C$5:$C$10</c:f>
              <c:numCache>
                <c:formatCode>0%</c:formatCode>
                <c:ptCount val="6"/>
                <c:pt idx="0">
                  <c:v>1.7463235294117647E-2</c:v>
                </c:pt>
                <c:pt idx="1">
                  <c:v>7.077205882352941E-2</c:v>
                </c:pt>
                <c:pt idx="2">
                  <c:v>0.31066176470588236</c:v>
                </c:pt>
                <c:pt idx="3">
                  <c:v>0.390625</c:v>
                </c:pt>
                <c:pt idx="4">
                  <c:v>2.2058823529411766E-2</c:v>
                </c:pt>
                <c:pt idx="5">
                  <c:v>0.18841911764705882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2-9A44-9DA6-78B648ECB728}"/>
            </c:ext>
          </c:extLst>
        </c:ser>
        <c:ser>
          <c:idx val="1"/>
          <c:order val="1"/>
          <c:tx>
            <c:strRef>
              <c:f>'SOLUTION 2.1'!$D$4</c:f>
              <c:strCache>
                <c:ptCount val="1"/>
                <c:pt idx="0">
                  <c:v>% Revenue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'SOLUTION 2.1'!$D$5:$D$10</c:f>
              <c:numCache>
                <c:formatCode>0%</c:formatCode>
                <c:ptCount val="6"/>
                <c:pt idx="0">
                  <c:v>0.21</c:v>
                </c:pt>
                <c:pt idx="1">
                  <c:v>0.25</c:v>
                </c:pt>
                <c:pt idx="2">
                  <c:v>0.32</c:v>
                </c:pt>
                <c:pt idx="3">
                  <c:v>0.15</c:v>
                </c:pt>
                <c:pt idx="4">
                  <c:v>0.02</c:v>
                </c:pt>
                <c:pt idx="5">
                  <c:v>4.9999999999999933E-2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2-9A44-9DA6-78B648ECB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376633407"/>
        <c:axId val="374613919"/>
      </c:barChart>
      <c:catAx>
        <c:axId val="37663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TIER</a:t>
                </a:r>
              </a:p>
            </c:rich>
          </c:tx>
          <c:layout>
            <c:manualLayout>
              <c:xMode val="edge"/>
              <c:yMode val="edge"/>
              <c:x val="0.11682950166346266"/>
              <c:y val="0.93992932862190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4613919"/>
        <c:crosses val="autoZero"/>
        <c:auto val="1"/>
        <c:lblAlgn val="ctr"/>
        <c:lblOffset val="100"/>
        <c:noMultiLvlLbl val="0"/>
      </c:catAx>
      <c:valAx>
        <c:axId val="374613919"/>
        <c:scaling>
          <c:orientation val="minMax"/>
          <c:max val="0.4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663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5359334263819E-2"/>
          <c:y val="4.2906429982471274E-2"/>
          <c:w val="0.86102441208226899"/>
          <c:h val="0.81172254528254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'SOLUTION 2.1'!$C$4</c:f>
              <c:strCache>
                <c:ptCount val="1"/>
                <c:pt idx="0">
                  <c:v>% Accounts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'SOLUTION 2.1'!$B$5:$B$10</c:f>
              <c:strCache>
                <c:ptCount val="6"/>
                <c:pt idx="0">
                  <c:v>A+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All other</c:v>
                </c:pt>
              </c:strCache>
            </c:strRef>
          </c:cat>
          <c:val>
            <c:numRef>
              <c:f>'SOLUTION 2.1'!$C$5:$C$10</c:f>
              <c:numCache>
                <c:formatCode>0%</c:formatCode>
                <c:ptCount val="6"/>
                <c:pt idx="0">
                  <c:v>1.7463235294117647E-2</c:v>
                </c:pt>
                <c:pt idx="1">
                  <c:v>7.077205882352941E-2</c:v>
                </c:pt>
                <c:pt idx="2">
                  <c:v>0.31066176470588236</c:v>
                </c:pt>
                <c:pt idx="3">
                  <c:v>0.390625</c:v>
                </c:pt>
                <c:pt idx="4">
                  <c:v>2.2058823529411766E-2</c:v>
                </c:pt>
                <c:pt idx="5">
                  <c:v>0.18841911764705882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2-844E-AC89-F45C329EEB59}"/>
            </c:ext>
          </c:extLst>
        </c:ser>
        <c:ser>
          <c:idx val="1"/>
          <c:order val="1"/>
          <c:tx>
            <c:strRef>
              <c:f>'SOLUTION 2.1'!$D$4</c:f>
              <c:strCache>
                <c:ptCount val="1"/>
                <c:pt idx="0">
                  <c:v>% Revenue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'SOLUTION 2.1'!$D$5:$D$10</c:f>
              <c:numCache>
                <c:formatCode>0%</c:formatCode>
                <c:ptCount val="6"/>
                <c:pt idx="0">
                  <c:v>0.21</c:v>
                </c:pt>
                <c:pt idx="1">
                  <c:v>0.25</c:v>
                </c:pt>
                <c:pt idx="2">
                  <c:v>0.32</c:v>
                </c:pt>
                <c:pt idx="3">
                  <c:v>0.15</c:v>
                </c:pt>
                <c:pt idx="4">
                  <c:v>0.02</c:v>
                </c:pt>
                <c:pt idx="5">
                  <c:v>4.9999999999999933E-2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2-844E-AC89-F45C329EE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376633407"/>
        <c:axId val="374613919"/>
      </c:barChart>
      <c:catAx>
        <c:axId val="37663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TIER</a:t>
                </a:r>
              </a:p>
            </c:rich>
          </c:tx>
          <c:layout>
            <c:manualLayout>
              <c:xMode val="edge"/>
              <c:yMode val="edge"/>
              <c:x val="0.11682950166346266"/>
              <c:y val="0.93992932862190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4613919"/>
        <c:crosses val="autoZero"/>
        <c:auto val="1"/>
        <c:lblAlgn val="ctr"/>
        <c:lblOffset val="100"/>
        <c:noMultiLvlLbl val="0"/>
      </c:catAx>
      <c:valAx>
        <c:axId val="374613919"/>
        <c:scaling>
          <c:orientation val="minMax"/>
          <c:max val="0.4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663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2325041459369828"/>
        </c:manualLayout>
      </c:layout>
      <c:lineChart>
        <c:grouping val="standard"/>
        <c:varyColors val="0"/>
        <c:ser>
          <c:idx val="0"/>
          <c:order val="0"/>
          <c:tx>
            <c:strRef>
              <c:f>'SOLUTION 2.1'!$B$5</c:f>
              <c:strCache>
                <c:ptCount val="1"/>
                <c:pt idx="0">
                  <c:v>A+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EE-2047-A346-71128B0223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'SOLUTION 2.1'!$C$4:$D$4</c:f>
              <c:strCache>
                <c:ptCount val="2"/>
                <c:pt idx="0">
                  <c:v>% Accounts</c:v>
                </c:pt>
                <c:pt idx="1">
                  <c:v>% Revenue</c:v>
                </c:pt>
              </c:strCache>
            </c:strRef>
          </c:cat>
          <c:val>
            <c:numRef>
              <c:f>'SOLUTION 2.1'!$C$5:$D$5</c:f>
              <c:numCache>
                <c:formatCode>0%</c:formatCode>
                <c:ptCount val="2"/>
                <c:pt idx="0">
                  <c:v>1.7463235294117647E-2</c:v>
                </c:pt>
                <c:pt idx="1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E-2047-A346-71128B02235E}"/>
            </c:ext>
          </c:extLst>
        </c:ser>
        <c:ser>
          <c:idx val="1"/>
          <c:order val="1"/>
          <c:tx>
            <c:strRef>
              <c:f>'SOLUTION 2.1'!$B$6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EE-2047-A346-71128B0223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'SOLUTION 2.1'!$C$4:$D$4</c:f>
              <c:strCache>
                <c:ptCount val="2"/>
                <c:pt idx="0">
                  <c:v>% Accounts</c:v>
                </c:pt>
                <c:pt idx="1">
                  <c:v>% Revenue</c:v>
                </c:pt>
              </c:strCache>
            </c:strRef>
          </c:cat>
          <c:val>
            <c:numRef>
              <c:f>'SOLUTION 2.1'!$C$6:$D$6</c:f>
              <c:numCache>
                <c:formatCode>0%</c:formatCode>
                <c:ptCount val="2"/>
                <c:pt idx="0">
                  <c:v>7.077205882352941E-2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EE-2047-A346-71128B02235E}"/>
            </c:ext>
          </c:extLst>
        </c:ser>
        <c:ser>
          <c:idx val="2"/>
          <c:order val="2"/>
          <c:tx>
            <c:strRef>
              <c:f>'SOLUTION 2.1'!$B$7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  <a:headEnd type="oval" w="med" len="med"/>
              <a:tailEnd type="oval"/>
            </a:ln>
            <a:effectLst/>
          </c:spPr>
          <c:marker>
            <c:symbol val="none"/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EE-2047-A346-71128B0223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'SOLUTION 2.1'!$C$4:$D$4</c:f>
              <c:strCache>
                <c:ptCount val="2"/>
                <c:pt idx="0">
                  <c:v>% Accounts</c:v>
                </c:pt>
                <c:pt idx="1">
                  <c:v>% Revenue</c:v>
                </c:pt>
              </c:strCache>
            </c:strRef>
          </c:cat>
          <c:val>
            <c:numRef>
              <c:f>'SOLUTION 2.1'!$C$7:$D$7</c:f>
              <c:numCache>
                <c:formatCode>0%</c:formatCode>
                <c:ptCount val="2"/>
                <c:pt idx="0">
                  <c:v>0.31066176470588236</c:v>
                </c:pt>
                <c:pt idx="1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EE-2047-A346-71128B02235E}"/>
            </c:ext>
          </c:extLst>
        </c:ser>
        <c:ser>
          <c:idx val="3"/>
          <c:order val="3"/>
          <c:tx>
            <c:strRef>
              <c:f>'SOLUTION 2.1'!$B$8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EE-2047-A346-71128B0223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'SOLUTION 2.1'!$C$4:$D$4</c:f>
              <c:strCache>
                <c:ptCount val="2"/>
                <c:pt idx="0">
                  <c:v>% Accounts</c:v>
                </c:pt>
                <c:pt idx="1">
                  <c:v>% Revenue</c:v>
                </c:pt>
              </c:strCache>
            </c:strRef>
          </c:cat>
          <c:val>
            <c:numRef>
              <c:f>'SOLUTION 2.1'!$C$8:$D$8</c:f>
              <c:numCache>
                <c:formatCode>0%</c:formatCode>
                <c:ptCount val="2"/>
                <c:pt idx="0">
                  <c:v>0.390625</c:v>
                </c:pt>
                <c:pt idx="1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EE-2047-A346-71128B02235E}"/>
            </c:ext>
          </c:extLst>
        </c:ser>
        <c:ser>
          <c:idx val="4"/>
          <c:order val="4"/>
          <c:tx>
            <c:strRef>
              <c:f>'SOLUTION 2.1'!$B$9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EE-2047-A346-71128B0223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'SOLUTION 2.1'!$C$4:$D$4</c:f>
              <c:strCache>
                <c:ptCount val="2"/>
                <c:pt idx="0">
                  <c:v>% Accounts</c:v>
                </c:pt>
                <c:pt idx="1">
                  <c:v>% Revenue</c:v>
                </c:pt>
              </c:strCache>
            </c:strRef>
          </c:cat>
          <c:val>
            <c:numRef>
              <c:f>'SOLUTION 2.1'!$C$9:$D$9</c:f>
              <c:numCache>
                <c:formatCode>0%</c:formatCode>
                <c:ptCount val="2"/>
                <c:pt idx="0">
                  <c:v>2.2058823529411766E-2</c:v>
                </c:pt>
                <c:pt idx="1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EE-2047-A346-71128B02235E}"/>
            </c:ext>
          </c:extLst>
        </c:ser>
        <c:ser>
          <c:idx val="5"/>
          <c:order val="5"/>
          <c:tx>
            <c:strRef>
              <c:f>'SOLUTION 2.1'!$B$10</c:f>
              <c:strCache>
                <c:ptCount val="1"/>
                <c:pt idx="0">
                  <c:v>All other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3EE-2047-A346-71128B0223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'SOLUTION 2.1'!$C$4:$D$4</c:f>
              <c:strCache>
                <c:ptCount val="2"/>
                <c:pt idx="0">
                  <c:v>% Accounts</c:v>
                </c:pt>
                <c:pt idx="1">
                  <c:v>% Revenue</c:v>
                </c:pt>
              </c:strCache>
            </c:strRef>
          </c:cat>
          <c:val>
            <c:numRef>
              <c:f>'SOLUTION 2.1'!$C$10:$D$10</c:f>
              <c:numCache>
                <c:formatCode>0%</c:formatCode>
                <c:ptCount val="2"/>
                <c:pt idx="0">
                  <c:v>0.18841911764705882</c:v>
                </c:pt>
                <c:pt idx="1">
                  <c:v>4.9999999999999933E-2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3EE-2047-A346-71128B022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067999"/>
        <c:axId val="396955935"/>
      </c:lineChart>
      <c:catAx>
        <c:axId val="407067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6955935"/>
        <c:crosses val="autoZero"/>
        <c:auto val="1"/>
        <c:lblAlgn val="ctr"/>
        <c:lblOffset val="100"/>
        <c:noMultiLvlLbl val="0"/>
      </c:catAx>
      <c:valAx>
        <c:axId val="39695593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0706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46</xdr:row>
      <xdr:rowOff>19050</xdr:rowOff>
    </xdr:from>
    <xdr:to>
      <xdr:col>3</xdr:col>
      <xdr:colOff>1206500</xdr:colOff>
      <xdr:row>59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44344-D69E-B04B-AFF3-2C05A7EC8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387350</xdr:colOff>
      <xdr:row>46</xdr:row>
      <xdr:rowOff>6350</xdr:rowOff>
    </xdr:from>
    <xdr:to>
      <xdr:col>6</xdr:col>
      <xdr:colOff>571500</xdr:colOff>
      <xdr:row>59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F688D1-E2F3-A24F-B374-47B4376F6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47</xdr:row>
      <xdr:rowOff>12700</xdr:rowOff>
    </xdr:from>
    <xdr:to>
      <xdr:col>10</xdr:col>
      <xdr:colOff>546100</xdr:colOff>
      <xdr:row>59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3CEB5A-7451-CE4A-A959-19D01313A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558800</xdr:colOff>
      <xdr:row>47</xdr:row>
      <xdr:rowOff>12700</xdr:rowOff>
    </xdr:from>
    <xdr:to>
      <xdr:col>13</xdr:col>
      <xdr:colOff>508000</xdr:colOff>
      <xdr:row>59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EE270A-33C2-3A45-A57D-F12BEC797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</xdr:colOff>
      <xdr:row>47</xdr:row>
      <xdr:rowOff>12700</xdr:rowOff>
    </xdr:from>
    <xdr:to>
      <xdr:col>19</xdr:col>
      <xdr:colOff>698500</xdr:colOff>
      <xdr:row>64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A55ED2-B598-364C-BE1F-776D77218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19050</xdr:colOff>
      <xdr:row>47</xdr:row>
      <xdr:rowOff>12700</xdr:rowOff>
    </xdr:from>
    <xdr:to>
      <xdr:col>27</xdr:col>
      <xdr:colOff>762000</xdr:colOff>
      <xdr:row>64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04905C-E5A8-E14A-8AE9-80FE1B419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19050</xdr:colOff>
      <xdr:row>47</xdr:row>
      <xdr:rowOff>12700</xdr:rowOff>
    </xdr:from>
    <xdr:to>
      <xdr:col>35</xdr:col>
      <xdr:colOff>762000</xdr:colOff>
      <xdr:row>64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14EE91-AC8A-194A-B2A0-C17B366D0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673100</xdr:colOff>
      <xdr:row>54</xdr:row>
      <xdr:rowOff>139700</xdr:rowOff>
    </xdr:from>
    <xdr:to>
      <xdr:col>30</xdr:col>
      <xdr:colOff>190500</xdr:colOff>
      <xdr:row>61</xdr:row>
      <xdr:rowOff>114300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65D8EA0B-A310-7E49-96D4-1B50444F7C23}"/>
            </a:ext>
          </a:extLst>
        </xdr:cNvPr>
        <xdr:cNvCxnSpPr/>
      </xdr:nvCxnSpPr>
      <xdr:spPr>
        <a:xfrm flipV="1">
          <a:off x="26187400" y="8331200"/>
          <a:ext cx="342900" cy="1397000"/>
        </a:xfrm>
        <a:prstGeom prst="line">
          <a:avLst/>
        </a:prstGeom>
        <a:ln w="19050">
          <a:solidFill>
            <a:schemeClr val="tx1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673100</xdr:colOff>
      <xdr:row>53</xdr:row>
      <xdr:rowOff>50800</xdr:rowOff>
    </xdr:from>
    <xdr:to>
      <xdr:col>31</xdr:col>
      <xdr:colOff>190500</xdr:colOff>
      <xdr:row>59</xdr:row>
      <xdr:rowOff>152400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330AE1AF-8323-4444-B91F-DBF06AA40022}"/>
            </a:ext>
          </a:extLst>
        </xdr:cNvPr>
        <xdr:cNvCxnSpPr/>
      </xdr:nvCxnSpPr>
      <xdr:spPr>
        <a:xfrm flipV="1">
          <a:off x="27012900" y="8039100"/>
          <a:ext cx="342900" cy="1320800"/>
        </a:xfrm>
        <a:prstGeom prst="line">
          <a:avLst/>
        </a:prstGeom>
        <a:ln w="19050">
          <a:solidFill>
            <a:schemeClr val="tx1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660400</xdr:colOff>
      <xdr:row>50</xdr:row>
      <xdr:rowOff>165100</xdr:rowOff>
    </xdr:from>
    <xdr:to>
      <xdr:col>32</xdr:col>
      <xdr:colOff>190500</xdr:colOff>
      <xdr:row>51</xdr:row>
      <xdr:rowOff>25400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4058CF75-204C-254F-AA71-84BACFA1665C}"/>
            </a:ext>
          </a:extLst>
        </xdr:cNvPr>
        <xdr:cNvCxnSpPr/>
      </xdr:nvCxnSpPr>
      <xdr:spPr>
        <a:xfrm flipV="1">
          <a:off x="27825700" y="7543800"/>
          <a:ext cx="355600" cy="63500"/>
        </a:xfrm>
        <a:prstGeom prst="line">
          <a:avLst/>
        </a:prstGeom>
        <a:ln w="19050">
          <a:solidFill>
            <a:schemeClr val="tx1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647700</xdr:colOff>
      <xdr:row>48</xdr:row>
      <xdr:rowOff>38100</xdr:rowOff>
    </xdr:from>
    <xdr:to>
      <xdr:col>33</xdr:col>
      <xdr:colOff>165100</xdr:colOff>
      <xdr:row>56</xdr:row>
      <xdr:rowOff>152400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7C2A59B2-7443-DA4A-A49A-3B50E3823271}"/>
            </a:ext>
          </a:extLst>
        </xdr:cNvPr>
        <xdr:cNvCxnSpPr/>
      </xdr:nvCxnSpPr>
      <xdr:spPr>
        <a:xfrm>
          <a:off x="28638500" y="7010400"/>
          <a:ext cx="342900" cy="1739900"/>
        </a:xfrm>
        <a:prstGeom prst="line">
          <a:avLst/>
        </a:prstGeom>
        <a:ln w="19050">
          <a:solidFill>
            <a:schemeClr val="tx1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673100</xdr:colOff>
      <xdr:row>61</xdr:row>
      <xdr:rowOff>76200</xdr:rowOff>
    </xdr:from>
    <xdr:to>
      <xdr:col>34</xdr:col>
      <xdr:colOff>177800</xdr:colOff>
      <xdr:row>61</xdr:row>
      <xdr:rowOff>101600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D6342015-0B6B-934E-A677-EC26F66640CA}"/>
            </a:ext>
          </a:extLst>
        </xdr:cNvPr>
        <xdr:cNvCxnSpPr/>
      </xdr:nvCxnSpPr>
      <xdr:spPr>
        <a:xfrm>
          <a:off x="29489400" y="9690100"/>
          <a:ext cx="330200" cy="25400"/>
        </a:xfrm>
        <a:prstGeom prst="line">
          <a:avLst/>
        </a:prstGeom>
        <a:ln w="19050">
          <a:solidFill>
            <a:schemeClr val="tx1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647700</xdr:colOff>
      <xdr:row>55</xdr:row>
      <xdr:rowOff>88900</xdr:rowOff>
    </xdr:from>
    <xdr:to>
      <xdr:col>35</xdr:col>
      <xdr:colOff>165100</xdr:colOff>
      <xdr:row>60</xdr:row>
      <xdr:rowOff>114300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88A19C06-CDEA-7241-B385-8B3B05D7BED3}"/>
            </a:ext>
          </a:extLst>
        </xdr:cNvPr>
        <xdr:cNvCxnSpPr/>
      </xdr:nvCxnSpPr>
      <xdr:spPr>
        <a:xfrm>
          <a:off x="30289500" y="8483600"/>
          <a:ext cx="342900" cy="1041400"/>
        </a:xfrm>
        <a:prstGeom prst="line">
          <a:avLst/>
        </a:prstGeom>
        <a:ln w="19050">
          <a:solidFill>
            <a:schemeClr val="tx1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19050</xdr:colOff>
      <xdr:row>47</xdr:row>
      <xdr:rowOff>12700</xdr:rowOff>
    </xdr:from>
    <xdr:to>
      <xdr:col>43</xdr:col>
      <xdr:colOff>762000</xdr:colOff>
      <xdr:row>64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F1C5BD5-2AA0-6F49-841A-E30CA9F2E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673100</xdr:colOff>
      <xdr:row>54</xdr:row>
      <xdr:rowOff>139700</xdr:rowOff>
    </xdr:from>
    <xdr:to>
      <xdr:col>38</xdr:col>
      <xdr:colOff>190500</xdr:colOff>
      <xdr:row>61</xdr:row>
      <xdr:rowOff>114300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272832EA-230A-0141-8C0F-D2488D7304E2}"/>
            </a:ext>
          </a:extLst>
        </xdr:cNvPr>
        <xdr:cNvCxnSpPr/>
      </xdr:nvCxnSpPr>
      <xdr:spPr>
        <a:xfrm flipV="1">
          <a:off x="32791400" y="8331200"/>
          <a:ext cx="342900" cy="1397000"/>
        </a:xfrm>
        <a:prstGeom prst="line">
          <a:avLst/>
        </a:prstGeom>
        <a:ln w="19050">
          <a:solidFill>
            <a:schemeClr val="tx1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673100</xdr:colOff>
      <xdr:row>53</xdr:row>
      <xdr:rowOff>50800</xdr:rowOff>
    </xdr:from>
    <xdr:to>
      <xdr:col>39</xdr:col>
      <xdr:colOff>190500</xdr:colOff>
      <xdr:row>59</xdr:row>
      <xdr:rowOff>152400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E6191F8D-A17C-6040-8571-6DC380A42A15}"/>
            </a:ext>
          </a:extLst>
        </xdr:cNvPr>
        <xdr:cNvCxnSpPr/>
      </xdr:nvCxnSpPr>
      <xdr:spPr>
        <a:xfrm flipV="1">
          <a:off x="33616900" y="8039100"/>
          <a:ext cx="342900" cy="1320800"/>
        </a:xfrm>
        <a:prstGeom prst="line">
          <a:avLst/>
        </a:prstGeom>
        <a:ln w="19050">
          <a:solidFill>
            <a:schemeClr val="tx1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660400</xdr:colOff>
      <xdr:row>50</xdr:row>
      <xdr:rowOff>165100</xdr:rowOff>
    </xdr:from>
    <xdr:to>
      <xdr:col>40</xdr:col>
      <xdr:colOff>190500</xdr:colOff>
      <xdr:row>51</xdr:row>
      <xdr:rowOff>25400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C7765CAB-E7B5-8740-9900-7A96BA32AFDE}"/>
            </a:ext>
          </a:extLst>
        </xdr:cNvPr>
        <xdr:cNvCxnSpPr/>
      </xdr:nvCxnSpPr>
      <xdr:spPr>
        <a:xfrm flipV="1">
          <a:off x="34429700" y="7543800"/>
          <a:ext cx="355600" cy="63500"/>
        </a:xfrm>
        <a:prstGeom prst="line">
          <a:avLst/>
        </a:prstGeom>
        <a:ln w="19050">
          <a:solidFill>
            <a:schemeClr val="tx1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647700</xdr:colOff>
      <xdr:row>48</xdr:row>
      <xdr:rowOff>38100</xdr:rowOff>
    </xdr:from>
    <xdr:to>
      <xdr:col>41</xdr:col>
      <xdr:colOff>165100</xdr:colOff>
      <xdr:row>56</xdr:row>
      <xdr:rowOff>152400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AC9F4C28-618D-C94F-BE25-C2E40DC9715B}"/>
            </a:ext>
          </a:extLst>
        </xdr:cNvPr>
        <xdr:cNvCxnSpPr/>
      </xdr:nvCxnSpPr>
      <xdr:spPr>
        <a:xfrm>
          <a:off x="35242500" y="7010400"/>
          <a:ext cx="342900" cy="1739900"/>
        </a:xfrm>
        <a:prstGeom prst="line">
          <a:avLst/>
        </a:prstGeom>
        <a:ln w="19050">
          <a:solidFill>
            <a:schemeClr val="tx1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673100</xdr:colOff>
      <xdr:row>61</xdr:row>
      <xdr:rowOff>76200</xdr:rowOff>
    </xdr:from>
    <xdr:to>
      <xdr:col>42</xdr:col>
      <xdr:colOff>177800</xdr:colOff>
      <xdr:row>61</xdr:row>
      <xdr:rowOff>101600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36E45D58-DBA7-1C4D-BF51-DB5ED7B8CDAB}"/>
            </a:ext>
          </a:extLst>
        </xdr:cNvPr>
        <xdr:cNvCxnSpPr/>
      </xdr:nvCxnSpPr>
      <xdr:spPr>
        <a:xfrm>
          <a:off x="36093400" y="9690100"/>
          <a:ext cx="330200" cy="25400"/>
        </a:xfrm>
        <a:prstGeom prst="line">
          <a:avLst/>
        </a:prstGeom>
        <a:ln w="19050">
          <a:solidFill>
            <a:schemeClr val="tx1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647700</xdr:colOff>
      <xdr:row>55</xdr:row>
      <xdr:rowOff>88900</xdr:rowOff>
    </xdr:from>
    <xdr:to>
      <xdr:col>43</xdr:col>
      <xdr:colOff>165100</xdr:colOff>
      <xdr:row>60</xdr:row>
      <xdr:rowOff>114300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D0D29935-9609-A440-A7BB-B09FA3217C34}"/>
            </a:ext>
          </a:extLst>
        </xdr:cNvPr>
        <xdr:cNvCxnSpPr/>
      </xdr:nvCxnSpPr>
      <xdr:spPr>
        <a:xfrm>
          <a:off x="36893500" y="8483600"/>
          <a:ext cx="342900" cy="1041400"/>
        </a:xfrm>
        <a:prstGeom prst="line">
          <a:avLst/>
        </a:prstGeom>
        <a:ln w="19050">
          <a:solidFill>
            <a:schemeClr val="tx1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38100</xdr:colOff>
      <xdr:row>45</xdr:row>
      <xdr:rowOff>44450</xdr:rowOff>
    </xdr:from>
    <xdr:to>
      <xdr:col>49</xdr:col>
      <xdr:colOff>0</xdr:colOff>
      <xdr:row>64</xdr:row>
      <xdr:rowOff>114300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CFC1236-E37F-734E-8A85-7BDBC3D9D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393700</xdr:colOff>
      <xdr:row>49</xdr:row>
      <xdr:rowOff>50800</xdr:rowOff>
    </xdr:from>
    <xdr:to>
      <xdr:col>49</xdr:col>
      <xdr:colOff>520700</xdr:colOff>
      <xdr:row>63</xdr:row>
      <xdr:rowOff>190500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106AE07-F7AA-4343-8DBC-93909AB5ADB2}"/>
            </a:ext>
          </a:extLst>
        </xdr:cNvPr>
        <xdr:cNvSpPr txBox="1"/>
      </xdr:nvSpPr>
      <xdr:spPr>
        <a:xfrm>
          <a:off x="41592500" y="10071100"/>
          <a:ext cx="952500" cy="298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TIER</a:t>
          </a:r>
        </a:p>
        <a:p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B</a:t>
          </a:r>
        </a:p>
        <a:p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3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A</a:t>
          </a:r>
        </a:p>
        <a:p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A+</a:t>
          </a:r>
        </a:p>
        <a:p>
          <a:endParaRPr lang="en-US" sz="2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C</a:t>
          </a:r>
        </a:p>
        <a:p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7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All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 other</a:t>
          </a:r>
        </a:p>
        <a:p>
          <a:endParaRPr lang="en-US" sz="4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D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D7042-3996-244A-8637-E5128F093370}">
  <sheetPr>
    <tabColor theme="1"/>
  </sheetPr>
  <dimension ref="A1:AX68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875" defaultRowHeight="15" x14ac:dyDescent="0.2"/>
  <cols>
    <col min="1" max="2" width="10.875" style="1"/>
    <col min="3" max="6" width="16" style="1" customWidth="1"/>
    <col min="7" max="16384" width="10.875" style="1"/>
  </cols>
  <sheetData>
    <row r="1" spans="1:6" s="61" customFormat="1" x14ac:dyDescent="0.2">
      <c r="A1" s="61" t="s">
        <v>45</v>
      </c>
    </row>
    <row r="3" spans="1:6" x14ac:dyDescent="0.2">
      <c r="B3" s="4" t="s">
        <v>1</v>
      </c>
      <c r="C3" s="4"/>
      <c r="D3" s="4"/>
    </row>
    <row r="4" spans="1:6" x14ac:dyDescent="0.2">
      <c r="B4" s="1" t="s">
        <v>2</v>
      </c>
      <c r="C4" s="6" t="s">
        <v>4</v>
      </c>
      <c r="D4" s="6" t="s">
        <v>6</v>
      </c>
    </row>
    <row r="5" spans="1:6" x14ac:dyDescent="0.2">
      <c r="B5" s="12" t="s">
        <v>8</v>
      </c>
      <c r="C5" s="6">
        <v>1.7463235294117647E-2</v>
      </c>
      <c r="D5" s="6">
        <v>0.21</v>
      </c>
    </row>
    <row r="6" spans="1:6" x14ac:dyDescent="0.2">
      <c r="B6" s="12" t="s">
        <v>7</v>
      </c>
      <c r="C6" s="6">
        <v>7.077205882352941E-2</v>
      </c>
      <c r="D6" s="6">
        <v>0.25</v>
      </c>
    </row>
    <row r="7" spans="1:6" x14ac:dyDescent="0.2">
      <c r="B7" s="12" t="s">
        <v>9</v>
      </c>
      <c r="C7" s="6">
        <v>0.31066176470588236</v>
      </c>
      <c r="D7" s="6">
        <v>0.32</v>
      </c>
    </row>
    <row r="8" spans="1:6" x14ac:dyDescent="0.2">
      <c r="B8" s="12" t="s">
        <v>10</v>
      </c>
      <c r="C8" s="6">
        <v>0.390625</v>
      </c>
      <c r="D8" s="6">
        <v>0.15</v>
      </c>
    </row>
    <row r="9" spans="1:6" x14ac:dyDescent="0.2">
      <c r="B9" s="12" t="s">
        <v>11</v>
      </c>
      <c r="C9" s="6">
        <v>2.2058823529411766E-2</v>
      </c>
      <c r="D9" s="6">
        <v>0.02</v>
      </c>
    </row>
    <row r="10" spans="1:6" x14ac:dyDescent="0.2">
      <c r="B10" s="12" t="s">
        <v>12</v>
      </c>
      <c r="C10" s="6">
        <v>0.18841911764705882</v>
      </c>
      <c r="D10" s="6">
        <v>4.9999999999999933E-2</v>
      </c>
    </row>
    <row r="13" spans="1:6" x14ac:dyDescent="0.2">
      <c r="B13" s="62" t="s">
        <v>34</v>
      </c>
      <c r="C13" s="62"/>
      <c r="D13" s="62"/>
      <c r="E13" s="62"/>
      <c r="F13" s="62"/>
    </row>
    <row r="15" spans="1:6" ht="25.5" x14ac:dyDescent="0.35">
      <c r="B15" s="2" t="s">
        <v>0</v>
      </c>
      <c r="C15" s="3"/>
      <c r="D15" s="3"/>
      <c r="E15" s="3"/>
      <c r="F15" s="3"/>
    </row>
    <row r="16" spans="1:6" ht="8.1" customHeight="1" x14ac:dyDescent="0.2">
      <c r="B16" s="3"/>
      <c r="C16" s="3"/>
      <c r="D16" s="3"/>
      <c r="E16" s="3"/>
      <c r="F16" s="3"/>
    </row>
    <row r="17" spans="2:18" ht="15.75" x14ac:dyDescent="0.25">
      <c r="B17" s="5" t="s">
        <v>2</v>
      </c>
      <c r="C17" s="5" t="s">
        <v>3</v>
      </c>
      <c r="D17" s="5" t="s">
        <v>4</v>
      </c>
      <c r="E17" s="5" t="s">
        <v>5</v>
      </c>
      <c r="F17" s="5" t="s">
        <v>6</v>
      </c>
    </row>
    <row r="18" spans="2:18" x14ac:dyDescent="0.2">
      <c r="B18" s="7" t="s">
        <v>7</v>
      </c>
      <c r="C18" s="8">
        <v>77</v>
      </c>
      <c r="D18" s="9">
        <v>7.077205882352941E-2</v>
      </c>
      <c r="E18" s="10">
        <v>4.6749999999999998</v>
      </c>
      <c r="F18" s="11">
        <v>0.25</v>
      </c>
    </row>
    <row r="19" spans="2:18" x14ac:dyDescent="0.2">
      <c r="B19" s="13" t="s">
        <v>8</v>
      </c>
      <c r="C19" s="14">
        <v>19</v>
      </c>
      <c r="D19" s="15">
        <v>1.7463235294117647E-2</v>
      </c>
      <c r="E19" s="16">
        <v>3.9269999999999996</v>
      </c>
      <c r="F19" s="17">
        <v>0.21</v>
      </c>
    </row>
    <row r="20" spans="2:18" x14ac:dyDescent="0.2">
      <c r="B20" s="7" t="s">
        <v>9</v>
      </c>
      <c r="C20" s="8">
        <v>338</v>
      </c>
      <c r="D20" s="9">
        <v>0.31066176470588236</v>
      </c>
      <c r="E20" s="10">
        <v>5.984</v>
      </c>
      <c r="F20" s="11">
        <v>0.32</v>
      </c>
    </row>
    <row r="21" spans="2:18" x14ac:dyDescent="0.2">
      <c r="B21" s="13" t="s">
        <v>10</v>
      </c>
      <c r="C21" s="14">
        <v>425</v>
      </c>
      <c r="D21" s="15">
        <v>0.390625</v>
      </c>
      <c r="E21" s="16">
        <v>2.8049999999999997</v>
      </c>
      <c r="F21" s="17">
        <v>0.15</v>
      </c>
    </row>
    <row r="22" spans="2:18" x14ac:dyDescent="0.2">
      <c r="B22" s="18" t="s">
        <v>11</v>
      </c>
      <c r="C22" s="19">
        <v>24</v>
      </c>
      <c r="D22" s="20">
        <v>2.2058823529411766E-2</v>
      </c>
      <c r="E22" s="21">
        <v>0.374</v>
      </c>
      <c r="F22" s="22">
        <v>0.02</v>
      </c>
    </row>
    <row r="23" spans="2:18" x14ac:dyDescent="0.2">
      <c r="B23" s="7"/>
      <c r="C23" s="23"/>
      <c r="D23" s="7"/>
      <c r="E23" s="7"/>
      <c r="F23" s="7"/>
    </row>
    <row r="24" spans="2:18" x14ac:dyDescent="0.2">
      <c r="B24" s="12" t="s">
        <v>12</v>
      </c>
      <c r="C24" s="24">
        <v>205</v>
      </c>
      <c r="D24" s="25">
        <f>C24/C$25</f>
        <v>0.18841911764705882</v>
      </c>
      <c r="E24" s="26">
        <f>F24*E$25</f>
        <v>0.93499999999999872</v>
      </c>
      <c r="F24" s="27">
        <f>1-SUM(F18:F22)</f>
        <v>4.9999999999999933E-2</v>
      </c>
    </row>
    <row r="25" spans="2:18" x14ac:dyDescent="0.2">
      <c r="B25" s="12" t="s">
        <v>13</v>
      </c>
      <c r="C25" s="24">
        <f>SUM(C18:C22,C24)</f>
        <v>1088</v>
      </c>
      <c r="D25" s="28">
        <f>SUM(D18:D22,D24)</f>
        <v>1</v>
      </c>
      <c r="E25" s="26">
        <v>18.7</v>
      </c>
      <c r="F25" s="28">
        <f>SUM(F18:F22,F24)</f>
        <v>1</v>
      </c>
    </row>
    <row r="28" spans="2:18" x14ac:dyDescent="0.2">
      <c r="B28" s="62" t="s">
        <v>35</v>
      </c>
      <c r="C28" s="62"/>
      <c r="D28" s="62"/>
      <c r="E28" s="62"/>
      <c r="F28" s="62"/>
      <c r="H28" s="62" t="s">
        <v>36</v>
      </c>
      <c r="I28" s="62"/>
      <c r="J28" s="62"/>
      <c r="K28" s="62"/>
      <c r="L28" s="62"/>
      <c r="N28" s="62" t="s">
        <v>37</v>
      </c>
      <c r="O28" s="62"/>
      <c r="P28" s="62"/>
      <c r="Q28" s="62"/>
      <c r="R28" s="62"/>
    </row>
    <row r="30" spans="2:18" ht="25.5" x14ac:dyDescent="0.35">
      <c r="B30" s="2" t="s">
        <v>0</v>
      </c>
      <c r="C30" s="3"/>
      <c r="D30" s="3"/>
      <c r="E30" s="3"/>
      <c r="F30" s="3"/>
      <c r="H30" s="29" t="s">
        <v>0</v>
      </c>
      <c r="I30" s="3"/>
      <c r="J30" s="3"/>
      <c r="K30" s="3"/>
      <c r="L30" s="3"/>
      <c r="N30" s="29" t="s">
        <v>0</v>
      </c>
      <c r="O30" s="3"/>
      <c r="P30" s="3"/>
      <c r="Q30" s="3"/>
      <c r="R30" s="3"/>
    </row>
    <row r="31" spans="2:18" ht="8.1" customHeight="1" x14ac:dyDescent="0.2">
      <c r="B31" s="3"/>
      <c r="C31" s="3"/>
      <c r="D31" s="3"/>
      <c r="E31" s="3"/>
      <c r="F31" s="3"/>
      <c r="H31" s="3"/>
      <c r="I31" s="3"/>
      <c r="J31" s="3"/>
      <c r="K31" s="3"/>
      <c r="L31" s="3"/>
      <c r="N31" s="3"/>
      <c r="O31" s="3"/>
      <c r="P31" s="3"/>
      <c r="Q31" s="3"/>
      <c r="R31" s="3"/>
    </row>
    <row r="32" spans="2:18" ht="15.75" x14ac:dyDescent="0.25">
      <c r="B32" s="5" t="s">
        <v>2</v>
      </c>
      <c r="C32" s="5" t="s">
        <v>3</v>
      </c>
      <c r="D32" s="5" t="s">
        <v>4</v>
      </c>
      <c r="E32" s="5" t="s">
        <v>5</v>
      </c>
      <c r="F32" s="5" t="s">
        <v>6</v>
      </c>
      <c r="H32" s="65" t="s">
        <v>14</v>
      </c>
      <c r="I32" s="67" t="s">
        <v>15</v>
      </c>
      <c r="J32" s="68"/>
      <c r="K32" s="69" t="s">
        <v>16</v>
      </c>
      <c r="L32" s="69"/>
      <c r="N32" s="65" t="s">
        <v>14</v>
      </c>
      <c r="O32" s="67" t="s">
        <v>15</v>
      </c>
      <c r="P32" s="68"/>
      <c r="Q32" s="69" t="s">
        <v>16</v>
      </c>
      <c r="R32" s="69"/>
    </row>
    <row r="33" spans="2:50" ht="15.75" thickBot="1" x14ac:dyDescent="0.25">
      <c r="B33" s="13" t="s">
        <v>8</v>
      </c>
      <c r="C33" s="14">
        <v>19</v>
      </c>
      <c r="D33" s="30">
        <f>C33/C$25</f>
        <v>1.7463235294117647E-2</v>
      </c>
      <c r="E33" s="31">
        <f>F33*E$25</f>
        <v>3.9269999999999996</v>
      </c>
      <c r="F33" s="17">
        <v>0.21</v>
      </c>
      <c r="H33" s="66"/>
      <c r="I33" s="32" t="s">
        <v>17</v>
      </c>
      <c r="J33" s="33" t="s">
        <v>18</v>
      </c>
      <c r="K33" s="34" t="s">
        <v>19</v>
      </c>
      <c r="L33" s="34" t="s">
        <v>18</v>
      </c>
      <c r="N33" s="66"/>
      <c r="O33" s="32" t="s">
        <v>17</v>
      </c>
      <c r="P33" s="33" t="s">
        <v>18</v>
      </c>
      <c r="Q33" s="34" t="s">
        <v>19</v>
      </c>
      <c r="R33" s="34" t="s">
        <v>18</v>
      </c>
    </row>
    <row r="34" spans="2:50" x14ac:dyDescent="0.2">
      <c r="B34" s="7" t="s">
        <v>7</v>
      </c>
      <c r="C34" s="8">
        <v>77</v>
      </c>
      <c r="D34" s="35">
        <f>C34/C$25</f>
        <v>7.077205882352941E-2</v>
      </c>
      <c r="E34" s="36">
        <f>F34*E$25</f>
        <v>4.6749999999999998</v>
      </c>
      <c r="F34" s="11">
        <v>0.25</v>
      </c>
      <c r="H34" s="37" t="s">
        <v>8</v>
      </c>
      <c r="I34" s="38">
        <v>19</v>
      </c>
      <c r="J34" s="39">
        <f>I34/C$25</f>
        <v>1.7463235294117647E-2</v>
      </c>
      <c r="K34" s="40">
        <f>L34*E$25</f>
        <v>3.9269999999999996</v>
      </c>
      <c r="L34" s="41">
        <v>0.21</v>
      </c>
      <c r="N34" s="37" t="s">
        <v>8</v>
      </c>
      <c r="O34" s="38">
        <v>19</v>
      </c>
      <c r="P34" s="42">
        <f t="shared" ref="P34:Q39" si="0">J34</f>
        <v>1.7463235294117647E-2</v>
      </c>
      <c r="Q34" s="40">
        <f t="shared" si="0"/>
        <v>3.9269999999999996</v>
      </c>
      <c r="R34" s="43">
        <v>0.21</v>
      </c>
    </row>
    <row r="35" spans="2:50" x14ac:dyDescent="0.2">
      <c r="B35" s="13" t="s">
        <v>9</v>
      </c>
      <c r="C35" s="14">
        <v>338</v>
      </c>
      <c r="D35" s="30">
        <f>C35/C$25</f>
        <v>0.31066176470588236</v>
      </c>
      <c r="E35" s="31">
        <f>F35*E$25</f>
        <v>5.984</v>
      </c>
      <c r="F35" s="17">
        <v>0.32</v>
      </c>
      <c r="H35" s="37" t="s">
        <v>20</v>
      </c>
      <c r="I35" s="38">
        <v>77</v>
      </c>
      <c r="J35" s="39">
        <f>I35/C$25</f>
        <v>7.077205882352941E-2</v>
      </c>
      <c r="K35" s="40">
        <f>L35*E$25</f>
        <v>4.6749999999999998</v>
      </c>
      <c r="L35" s="41">
        <v>0.25</v>
      </c>
      <c r="N35" s="37" t="s">
        <v>20</v>
      </c>
      <c r="O35" s="38">
        <v>77</v>
      </c>
      <c r="P35" s="42">
        <f t="shared" si="0"/>
        <v>7.077205882352941E-2</v>
      </c>
      <c r="Q35" s="40">
        <f t="shared" si="0"/>
        <v>4.6749999999999998</v>
      </c>
      <c r="R35" s="43">
        <v>0.25</v>
      </c>
    </row>
    <row r="36" spans="2:50" x14ac:dyDescent="0.2">
      <c r="B36" s="7" t="s">
        <v>10</v>
      </c>
      <c r="C36" s="8">
        <v>425</v>
      </c>
      <c r="D36" s="35">
        <f>C36/C$25</f>
        <v>0.390625</v>
      </c>
      <c r="E36" s="36">
        <f>F36*E$25</f>
        <v>2.8049999999999997</v>
      </c>
      <c r="F36" s="11">
        <v>0.15</v>
      </c>
      <c r="H36" s="37" t="s">
        <v>21</v>
      </c>
      <c r="I36" s="38">
        <v>338</v>
      </c>
      <c r="J36" s="44">
        <f>I36/C$25</f>
        <v>0.31066176470588236</v>
      </c>
      <c r="K36" s="40">
        <f>L36*E$25</f>
        <v>5.984</v>
      </c>
      <c r="L36" s="45">
        <v>0.32</v>
      </c>
      <c r="N36" s="37" t="s">
        <v>21</v>
      </c>
      <c r="O36" s="38">
        <v>338</v>
      </c>
      <c r="P36" s="42">
        <f t="shared" si="0"/>
        <v>0.31066176470588236</v>
      </c>
      <c r="Q36" s="40">
        <f t="shared" si="0"/>
        <v>5.984</v>
      </c>
      <c r="R36" s="43">
        <v>0.32</v>
      </c>
    </row>
    <row r="37" spans="2:50" x14ac:dyDescent="0.2">
      <c r="B37" s="13" t="s">
        <v>11</v>
      </c>
      <c r="C37" s="14">
        <v>24</v>
      </c>
      <c r="D37" s="30">
        <f>C37/C$25</f>
        <v>2.2058823529411766E-2</v>
      </c>
      <c r="E37" s="31">
        <f>F37*E$25</f>
        <v>0.374</v>
      </c>
      <c r="F37" s="17">
        <v>0.02</v>
      </c>
      <c r="H37" s="37" t="s">
        <v>22</v>
      </c>
      <c r="I37" s="38">
        <v>425</v>
      </c>
      <c r="J37" s="44">
        <f>I37/C$25</f>
        <v>0.390625</v>
      </c>
      <c r="K37" s="40">
        <f>L37*E$25</f>
        <v>2.8049999999999997</v>
      </c>
      <c r="L37" s="41">
        <v>0.15</v>
      </c>
      <c r="N37" s="37" t="s">
        <v>22</v>
      </c>
      <c r="O37" s="38">
        <v>425</v>
      </c>
      <c r="P37" s="42">
        <f t="shared" si="0"/>
        <v>0.390625</v>
      </c>
      <c r="Q37" s="40">
        <f t="shared" si="0"/>
        <v>2.8049999999999997</v>
      </c>
      <c r="R37" s="43">
        <v>0.15</v>
      </c>
    </row>
    <row r="38" spans="2:50" x14ac:dyDescent="0.2">
      <c r="B38" s="18" t="s">
        <v>12</v>
      </c>
      <c r="C38" s="19">
        <f>C24</f>
        <v>205</v>
      </c>
      <c r="D38" s="46">
        <f>D24</f>
        <v>0.18841911764705882</v>
      </c>
      <c r="E38" s="47">
        <f>E24</f>
        <v>0.93499999999999872</v>
      </c>
      <c r="F38" s="22">
        <f>F24</f>
        <v>4.9999999999999933E-2</v>
      </c>
      <c r="H38" s="37" t="s">
        <v>23</v>
      </c>
      <c r="I38" s="38">
        <v>24</v>
      </c>
      <c r="J38" s="39">
        <f>I38/C$25</f>
        <v>2.2058823529411766E-2</v>
      </c>
      <c r="K38" s="40">
        <f>L38*E$25</f>
        <v>0.374</v>
      </c>
      <c r="L38" s="48">
        <v>0.02</v>
      </c>
      <c r="N38" s="37" t="s">
        <v>23</v>
      </c>
      <c r="O38" s="38">
        <v>24</v>
      </c>
      <c r="P38" s="42">
        <f t="shared" si="0"/>
        <v>2.2058823529411766E-2</v>
      </c>
      <c r="Q38" s="40">
        <f t="shared" si="0"/>
        <v>0.374</v>
      </c>
      <c r="R38" s="43">
        <v>0.02</v>
      </c>
    </row>
    <row r="39" spans="2:50" ht="15.75" thickBot="1" x14ac:dyDescent="0.25">
      <c r="B39" s="13" t="s">
        <v>24</v>
      </c>
      <c r="C39" s="14">
        <f>SUM(C33:C38)</f>
        <v>1088</v>
      </c>
      <c r="D39" s="30">
        <f>SUM(D33:D38)</f>
        <v>1</v>
      </c>
      <c r="E39" s="31">
        <f>SUM(E33:E38)</f>
        <v>18.699999999999996</v>
      </c>
      <c r="F39" s="17">
        <f>SUM(F33:F38)</f>
        <v>1</v>
      </c>
      <c r="H39" s="49" t="s">
        <v>25</v>
      </c>
      <c r="I39" s="50">
        <f>C38</f>
        <v>205</v>
      </c>
      <c r="J39" s="51">
        <f>D38</f>
        <v>0.18841911764705882</v>
      </c>
      <c r="K39" s="52">
        <f>E38</f>
        <v>0.93499999999999872</v>
      </c>
      <c r="L39" s="53">
        <f>F38</f>
        <v>4.9999999999999933E-2</v>
      </c>
      <c r="N39" s="49" t="s">
        <v>25</v>
      </c>
      <c r="O39" s="50">
        <f>I39</f>
        <v>205</v>
      </c>
      <c r="P39" s="54">
        <f t="shared" si="0"/>
        <v>0.18841911764705882</v>
      </c>
      <c r="Q39" s="52">
        <f t="shared" si="0"/>
        <v>0.93499999999999872</v>
      </c>
      <c r="R39" s="55">
        <f>L39</f>
        <v>4.9999999999999933E-2</v>
      </c>
    </row>
    <row r="40" spans="2:50" x14ac:dyDescent="0.2">
      <c r="H40" s="37" t="s">
        <v>26</v>
      </c>
      <c r="I40" s="38">
        <f>SUM(I34:I39)</f>
        <v>1088</v>
      </c>
      <c r="J40" s="56">
        <f>SUM(J34:J39)</f>
        <v>1</v>
      </c>
      <c r="K40" s="40">
        <f>SUM(K34:K39)</f>
        <v>18.699999999999996</v>
      </c>
      <c r="L40" s="57">
        <f>SUM(L34:L39)</f>
        <v>1</v>
      </c>
      <c r="N40" s="37" t="s">
        <v>26</v>
      </c>
      <c r="O40" s="38">
        <f>SUM(O34:O39)</f>
        <v>1088</v>
      </c>
      <c r="P40" s="58">
        <f>J40</f>
        <v>1</v>
      </c>
      <c r="Q40" s="40">
        <f>SUM(Q34:Q39)</f>
        <v>18.699999999999996</v>
      </c>
      <c r="R40" s="59">
        <f>SUM(R34:R39)</f>
        <v>1</v>
      </c>
    </row>
    <row r="43" spans="2:50" x14ac:dyDescent="0.2">
      <c r="B43" s="62" t="s">
        <v>38</v>
      </c>
      <c r="C43" s="62"/>
      <c r="D43" s="62"/>
      <c r="E43" s="62"/>
      <c r="F43" s="62"/>
      <c r="H43" s="62" t="s">
        <v>39</v>
      </c>
      <c r="I43" s="62"/>
      <c r="J43" s="62"/>
      <c r="K43" s="62"/>
      <c r="L43" s="62"/>
      <c r="M43" s="62"/>
      <c r="N43" s="62"/>
      <c r="P43" s="62" t="s">
        <v>40</v>
      </c>
      <c r="Q43" s="62"/>
      <c r="R43" s="62"/>
      <c r="S43" s="62"/>
      <c r="T43" s="62"/>
      <c r="V43" s="62" t="s">
        <v>41</v>
      </c>
      <c r="W43" s="62"/>
      <c r="X43" s="62"/>
      <c r="Y43" s="62"/>
      <c r="Z43" s="62"/>
      <c r="AA43" s="62"/>
      <c r="AB43" s="62"/>
      <c r="AD43" s="62" t="s">
        <v>42</v>
      </c>
      <c r="AE43" s="62"/>
      <c r="AF43" s="62"/>
      <c r="AG43" s="62"/>
      <c r="AH43" s="62"/>
      <c r="AI43" s="62"/>
      <c r="AJ43" s="62"/>
      <c r="AL43" s="62" t="s">
        <v>43</v>
      </c>
      <c r="AM43" s="62"/>
      <c r="AN43" s="62"/>
      <c r="AO43" s="62"/>
      <c r="AP43" s="62"/>
      <c r="AQ43" s="62"/>
      <c r="AR43" s="62"/>
      <c r="AT43" s="62" t="s">
        <v>44</v>
      </c>
      <c r="AU43" s="62"/>
      <c r="AV43" s="62"/>
      <c r="AW43" s="62"/>
      <c r="AX43" s="62"/>
    </row>
    <row r="45" spans="2:50" ht="25.5" x14ac:dyDescent="0.35">
      <c r="B45" s="2" t="s">
        <v>0</v>
      </c>
      <c r="C45" s="3"/>
      <c r="D45" s="3"/>
      <c r="E45" s="3"/>
      <c r="F45" s="3"/>
      <c r="H45" s="2" t="s">
        <v>0</v>
      </c>
      <c r="I45" s="3"/>
      <c r="J45" s="3"/>
      <c r="K45" s="3"/>
      <c r="L45" s="3"/>
      <c r="M45" s="3"/>
      <c r="N45" s="3"/>
      <c r="P45" s="2" t="s">
        <v>0</v>
      </c>
      <c r="Q45" s="3"/>
      <c r="R45" s="3"/>
      <c r="S45" s="3"/>
      <c r="T45" s="3"/>
      <c r="V45" s="2" t="s">
        <v>0</v>
      </c>
      <c r="W45" s="3"/>
      <c r="X45" s="3"/>
      <c r="Y45" s="3"/>
      <c r="Z45" s="3"/>
      <c r="AA45" s="3"/>
      <c r="AB45" s="3"/>
      <c r="AD45" s="2" t="s">
        <v>0</v>
      </c>
      <c r="AE45" s="3"/>
      <c r="AF45" s="3"/>
      <c r="AG45" s="3"/>
      <c r="AH45" s="3"/>
      <c r="AI45" s="3"/>
      <c r="AJ45" s="3"/>
      <c r="AL45" s="2" t="s">
        <v>0</v>
      </c>
      <c r="AM45" s="3"/>
      <c r="AN45" s="3"/>
      <c r="AO45" s="3"/>
      <c r="AP45" s="3"/>
      <c r="AQ45" s="3"/>
      <c r="AR45" s="3"/>
      <c r="AT45" s="2" t="s">
        <v>0</v>
      </c>
      <c r="AU45" s="3"/>
      <c r="AV45" s="3"/>
      <c r="AW45" s="3"/>
      <c r="AX45" s="3"/>
    </row>
    <row r="46" spans="2:50" ht="8.1" customHeight="1" x14ac:dyDescent="0.2">
      <c r="B46" s="3"/>
      <c r="C46" s="3"/>
      <c r="D46" s="3"/>
      <c r="E46" s="3"/>
      <c r="F46" s="3"/>
      <c r="H46" s="3"/>
      <c r="I46" s="3"/>
      <c r="J46" s="3"/>
      <c r="K46" s="3"/>
      <c r="L46" s="3"/>
      <c r="M46" s="3"/>
      <c r="N46" s="3"/>
      <c r="P46" s="3"/>
      <c r="Q46" s="3"/>
      <c r="R46" s="3"/>
      <c r="S46" s="3"/>
      <c r="T46" s="3"/>
      <c r="V46" s="3"/>
      <c r="W46" s="3"/>
      <c r="X46" s="3"/>
      <c r="Y46" s="3"/>
      <c r="Z46" s="3"/>
      <c r="AA46" s="3"/>
      <c r="AB46" s="3"/>
      <c r="AD46" s="3"/>
      <c r="AE46" s="3"/>
      <c r="AF46" s="3"/>
      <c r="AG46" s="3"/>
      <c r="AH46" s="3"/>
      <c r="AI46" s="3"/>
      <c r="AJ46" s="3"/>
      <c r="AL46" s="3"/>
      <c r="AM46" s="3"/>
      <c r="AN46" s="3"/>
      <c r="AO46" s="3"/>
      <c r="AP46" s="3"/>
      <c r="AQ46" s="3"/>
      <c r="AR46" s="3"/>
      <c r="AT46" s="3"/>
      <c r="AU46" s="3"/>
      <c r="AV46" s="3"/>
      <c r="AW46" s="3"/>
      <c r="AX46" s="3"/>
    </row>
    <row r="47" spans="2:50" ht="15.75" x14ac:dyDescent="0.25">
      <c r="B47" s="3"/>
      <c r="C47" s="3"/>
      <c r="D47" s="3"/>
      <c r="E47" s="3"/>
      <c r="F47" s="3"/>
      <c r="H47" s="3" t="s">
        <v>27</v>
      </c>
      <c r="I47" s="3"/>
      <c r="J47" s="3"/>
      <c r="K47" s="3"/>
      <c r="L47" s="3"/>
      <c r="M47" s="3"/>
      <c r="N47" s="3"/>
      <c r="P47" s="3" t="s">
        <v>28</v>
      </c>
      <c r="Q47" s="3"/>
      <c r="R47" s="3"/>
      <c r="S47" s="3"/>
      <c r="T47" s="3"/>
      <c r="V47" s="3" t="s">
        <v>29</v>
      </c>
      <c r="W47" s="3"/>
      <c r="X47" s="3"/>
      <c r="Y47" s="3"/>
      <c r="Z47" s="3"/>
      <c r="AA47" s="3"/>
      <c r="AB47" s="3"/>
      <c r="AD47" s="3" t="s">
        <v>29</v>
      </c>
      <c r="AE47" s="3"/>
      <c r="AF47" s="3"/>
      <c r="AG47" s="3"/>
      <c r="AH47" s="3"/>
      <c r="AI47" s="3"/>
      <c r="AJ47" s="3"/>
      <c r="AL47" s="3" t="s">
        <v>30</v>
      </c>
      <c r="AM47" s="3"/>
      <c r="AN47" s="3"/>
      <c r="AO47" s="3"/>
      <c r="AP47" s="3"/>
      <c r="AQ47" s="3"/>
      <c r="AR47" s="3"/>
      <c r="AT47" s="3"/>
      <c r="AU47" s="3"/>
      <c r="AV47" s="3"/>
      <c r="AW47" s="3"/>
      <c r="AX47" s="3"/>
    </row>
    <row r="48" spans="2:50" x14ac:dyDescent="0.2">
      <c r="B48" s="3"/>
      <c r="C48" s="3"/>
      <c r="D48" s="3"/>
      <c r="E48" s="3"/>
      <c r="F48" s="3"/>
      <c r="H48" s="3"/>
      <c r="I48" s="3"/>
      <c r="J48" s="3"/>
      <c r="K48" s="3"/>
      <c r="L48" s="3"/>
      <c r="M48" s="3"/>
      <c r="N48" s="3"/>
      <c r="P48" s="3"/>
      <c r="Q48" s="3"/>
      <c r="R48" s="3"/>
      <c r="S48" s="3"/>
      <c r="T48" s="3"/>
      <c r="V48" s="3"/>
      <c r="W48" s="3"/>
      <c r="X48" s="3"/>
      <c r="Y48" s="3"/>
      <c r="Z48" s="3"/>
      <c r="AA48" s="3"/>
      <c r="AB48" s="3"/>
      <c r="AD48" s="3"/>
      <c r="AE48" s="3"/>
      <c r="AF48" s="3"/>
      <c r="AG48" s="3"/>
      <c r="AH48" s="3"/>
      <c r="AI48" s="3"/>
      <c r="AJ48" s="3"/>
      <c r="AL48" s="3"/>
      <c r="AM48" s="3"/>
      <c r="AN48" s="3"/>
      <c r="AO48" s="3"/>
      <c r="AP48" s="3"/>
      <c r="AQ48" s="3"/>
      <c r="AR48" s="3"/>
      <c r="AT48" s="3"/>
      <c r="AU48" s="3"/>
      <c r="AV48" s="3"/>
      <c r="AW48" s="3"/>
      <c r="AX48" s="3"/>
    </row>
    <row r="49" spans="2:50" x14ac:dyDescent="0.2">
      <c r="B49" s="3"/>
      <c r="C49" s="3"/>
      <c r="D49" s="3"/>
      <c r="E49" s="3"/>
      <c r="F49" s="3"/>
      <c r="H49" s="3"/>
      <c r="I49" s="3"/>
      <c r="J49" s="3"/>
      <c r="K49" s="3"/>
      <c r="L49" s="3"/>
      <c r="M49" s="3"/>
      <c r="N49" s="3"/>
      <c r="P49" s="3"/>
      <c r="Q49" s="3"/>
      <c r="R49" s="3"/>
      <c r="S49" s="3"/>
      <c r="T49" s="3"/>
      <c r="V49" s="3"/>
      <c r="W49" s="3"/>
      <c r="X49" s="3"/>
      <c r="Y49" s="3"/>
      <c r="Z49" s="3"/>
      <c r="AA49" s="3"/>
      <c r="AB49" s="3"/>
      <c r="AD49" s="3"/>
      <c r="AE49" s="3"/>
      <c r="AF49" s="3"/>
      <c r="AG49" s="3"/>
      <c r="AH49" s="3"/>
      <c r="AI49" s="3"/>
      <c r="AJ49" s="3"/>
      <c r="AL49" s="3"/>
      <c r="AM49" s="3"/>
      <c r="AN49" s="3"/>
      <c r="AO49" s="3"/>
      <c r="AP49" s="3"/>
      <c r="AQ49" s="3"/>
      <c r="AR49" s="3"/>
      <c r="AT49" s="3"/>
      <c r="AU49" s="3"/>
      <c r="AV49" s="3"/>
      <c r="AW49" s="3"/>
      <c r="AX49" s="3"/>
    </row>
    <row r="50" spans="2:50" x14ac:dyDescent="0.2">
      <c r="B50" s="3"/>
      <c r="C50" s="3"/>
      <c r="D50" s="3"/>
      <c r="E50" s="3"/>
      <c r="F50" s="3"/>
      <c r="H50" s="3"/>
      <c r="I50" s="3"/>
      <c r="J50" s="3"/>
      <c r="K50" s="3"/>
      <c r="L50" s="3"/>
      <c r="M50" s="3"/>
      <c r="N50" s="3"/>
      <c r="P50" s="3"/>
      <c r="Q50" s="3"/>
      <c r="R50" s="3"/>
      <c r="S50" s="3"/>
      <c r="T50" s="3"/>
      <c r="V50" s="3"/>
      <c r="W50" s="3"/>
      <c r="X50" s="3"/>
      <c r="Y50" s="3"/>
      <c r="Z50" s="3"/>
      <c r="AA50" s="3"/>
      <c r="AB50" s="3"/>
      <c r="AD50" s="3"/>
      <c r="AE50" s="3"/>
      <c r="AF50" s="3"/>
      <c r="AG50" s="3"/>
      <c r="AH50" s="3"/>
      <c r="AI50" s="3"/>
      <c r="AJ50" s="3"/>
      <c r="AL50" s="3"/>
      <c r="AM50" s="3"/>
      <c r="AN50" s="3"/>
      <c r="AO50" s="3"/>
      <c r="AP50" s="3"/>
      <c r="AQ50" s="3"/>
      <c r="AR50" s="3"/>
      <c r="AT50" s="3"/>
      <c r="AU50" s="3"/>
      <c r="AV50" s="3"/>
      <c r="AW50" s="3"/>
      <c r="AX50" s="3"/>
    </row>
    <row r="51" spans="2:50" x14ac:dyDescent="0.2">
      <c r="B51" s="3"/>
      <c r="C51" s="3"/>
      <c r="D51" s="3"/>
      <c r="E51" s="3"/>
      <c r="F51" s="3"/>
      <c r="H51" s="3"/>
      <c r="I51" s="3"/>
      <c r="J51" s="3"/>
      <c r="K51" s="3"/>
      <c r="L51" s="3"/>
      <c r="M51" s="3"/>
      <c r="N51" s="3"/>
      <c r="P51" s="3"/>
      <c r="Q51" s="3"/>
      <c r="R51" s="3"/>
      <c r="S51" s="3"/>
      <c r="T51" s="3"/>
      <c r="V51" s="3"/>
      <c r="W51" s="3"/>
      <c r="X51" s="3"/>
      <c r="Y51" s="3"/>
      <c r="Z51" s="3"/>
      <c r="AA51" s="3"/>
      <c r="AB51" s="3"/>
      <c r="AD51" s="3"/>
      <c r="AE51" s="3"/>
      <c r="AF51" s="3"/>
      <c r="AG51" s="3"/>
      <c r="AH51" s="3"/>
      <c r="AI51" s="3"/>
      <c r="AJ51" s="3"/>
      <c r="AL51" s="3"/>
      <c r="AM51" s="3"/>
      <c r="AN51" s="3"/>
      <c r="AO51" s="3"/>
      <c r="AP51" s="3"/>
      <c r="AQ51" s="3"/>
      <c r="AR51" s="3"/>
      <c r="AT51" s="3"/>
      <c r="AU51" s="3"/>
      <c r="AV51" s="3"/>
      <c r="AW51" s="3"/>
      <c r="AX51" s="3"/>
    </row>
    <row r="52" spans="2:50" x14ac:dyDescent="0.2">
      <c r="B52" s="3"/>
      <c r="C52" s="3"/>
      <c r="D52" s="3"/>
      <c r="E52" s="3"/>
      <c r="F52" s="3"/>
      <c r="H52" s="3"/>
      <c r="I52" s="3"/>
      <c r="J52" s="3"/>
      <c r="K52" s="3"/>
      <c r="L52" s="3"/>
      <c r="M52" s="3"/>
      <c r="N52" s="3"/>
      <c r="P52" s="3"/>
      <c r="Q52" s="3"/>
      <c r="R52" s="3"/>
      <c r="S52" s="3"/>
      <c r="T52" s="3"/>
      <c r="V52" s="3"/>
      <c r="W52" s="3"/>
      <c r="X52" s="3"/>
      <c r="Y52" s="3"/>
      <c r="Z52" s="3"/>
      <c r="AA52" s="3"/>
      <c r="AB52" s="3"/>
      <c r="AD52" s="3"/>
      <c r="AE52" s="3"/>
      <c r="AF52" s="3"/>
      <c r="AG52" s="3"/>
      <c r="AH52" s="3"/>
      <c r="AI52" s="3"/>
      <c r="AJ52" s="3"/>
      <c r="AL52" s="3"/>
      <c r="AM52" s="3"/>
      <c r="AN52" s="3"/>
      <c r="AO52" s="3"/>
      <c r="AP52" s="3"/>
      <c r="AQ52" s="3"/>
      <c r="AR52" s="3"/>
      <c r="AT52" s="3"/>
      <c r="AU52" s="3"/>
      <c r="AV52" s="3"/>
      <c r="AW52" s="3"/>
      <c r="AX52" s="3"/>
    </row>
    <row r="53" spans="2:50" x14ac:dyDescent="0.2">
      <c r="B53" s="3"/>
      <c r="C53" s="3"/>
      <c r="D53" s="3"/>
      <c r="E53" s="3"/>
      <c r="F53" s="3"/>
      <c r="H53" s="3"/>
      <c r="I53" s="3"/>
      <c r="J53" s="3"/>
      <c r="K53" s="3"/>
      <c r="L53" s="3"/>
      <c r="M53" s="3"/>
      <c r="N53" s="3"/>
      <c r="P53" s="3"/>
      <c r="Q53" s="3"/>
      <c r="R53" s="3"/>
      <c r="S53" s="3"/>
      <c r="T53" s="3"/>
      <c r="V53" s="3"/>
      <c r="W53" s="3"/>
      <c r="X53" s="3"/>
      <c r="Y53" s="3"/>
      <c r="Z53" s="3"/>
      <c r="AA53" s="3"/>
      <c r="AB53" s="3"/>
      <c r="AD53" s="3"/>
      <c r="AE53" s="3"/>
      <c r="AF53" s="3"/>
      <c r="AG53" s="3"/>
      <c r="AH53" s="3"/>
      <c r="AI53" s="3"/>
      <c r="AJ53" s="3"/>
      <c r="AL53" s="3"/>
      <c r="AM53" s="3"/>
      <c r="AN53" s="3"/>
      <c r="AO53" s="3"/>
      <c r="AP53" s="3"/>
      <c r="AQ53" s="3"/>
      <c r="AR53" s="3"/>
      <c r="AT53" s="3"/>
      <c r="AU53" s="3"/>
      <c r="AV53" s="3"/>
      <c r="AW53" s="3"/>
      <c r="AX53" s="3"/>
    </row>
    <row r="54" spans="2:50" x14ac:dyDescent="0.2">
      <c r="B54" s="3"/>
      <c r="C54" s="3"/>
      <c r="D54" s="3"/>
      <c r="E54" s="3"/>
      <c r="F54" s="3"/>
      <c r="H54" s="3"/>
      <c r="I54" s="3"/>
      <c r="J54" s="3"/>
      <c r="K54" s="3"/>
      <c r="L54" s="3"/>
      <c r="M54" s="3"/>
      <c r="N54" s="3"/>
      <c r="P54" s="3"/>
      <c r="Q54" s="3"/>
      <c r="R54" s="3"/>
      <c r="S54" s="3"/>
      <c r="T54" s="3"/>
      <c r="V54" s="3"/>
      <c r="W54" s="3"/>
      <c r="X54" s="3"/>
      <c r="Y54" s="3"/>
      <c r="Z54" s="3"/>
      <c r="AA54" s="3"/>
      <c r="AB54" s="3"/>
      <c r="AD54" s="3"/>
      <c r="AE54" s="3"/>
      <c r="AF54" s="3"/>
      <c r="AG54" s="3"/>
      <c r="AH54" s="3"/>
      <c r="AI54" s="3"/>
      <c r="AJ54" s="3"/>
      <c r="AL54" s="3"/>
      <c r="AM54" s="3"/>
      <c r="AN54" s="3"/>
      <c r="AO54" s="3"/>
      <c r="AP54" s="3"/>
      <c r="AQ54" s="3"/>
      <c r="AR54" s="3"/>
      <c r="AT54" s="3"/>
      <c r="AU54" s="3"/>
      <c r="AV54" s="3"/>
      <c r="AW54" s="3"/>
      <c r="AX54" s="3"/>
    </row>
    <row r="55" spans="2:50" x14ac:dyDescent="0.2">
      <c r="B55" s="3"/>
      <c r="C55" s="3"/>
      <c r="D55" s="3"/>
      <c r="E55" s="3"/>
      <c r="F55" s="3"/>
      <c r="H55" s="3"/>
      <c r="I55" s="3"/>
      <c r="J55" s="3"/>
      <c r="K55" s="3"/>
      <c r="L55" s="3"/>
      <c r="M55" s="3"/>
      <c r="N55" s="3"/>
      <c r="P55" s="3"/>
      <c r="Q55" s="3"/>
      <c r="R55" s="3"/>
      <c r="S55" s="3"/>
      <c r="T55" s="3"/>
      <c r="V55" s="3"/>
      <c r="W55" s="3"/>
      <c r="X55" s="3"/>
      <c r="Y55" s="3"/>
      <c r="Z55" s="3"/>
      <c r="AA55" s="3"/>
      <c r="AB55" s="3"/>
      <c r="AD55" s="3"/>
      <c r="AE55" s="3"/>
      <c r="AF55" s="3"/>
      <c r="AG55" s="3"/>
      <c r="AH55" s="3"/>
      <c r="AI55" s="3"/>
      <c r="AJ55" s="3"/>
      <c r="AL55" s="3"/>
      <c r="AM55" s="3"/>
      <c r="AN55" s="3"/>
      <c r="AO55" s="3"/>
      <c r="AP55" s="3"/>
      <c r="AQ55" s="3"/>
      <c r="AR55" s="3"/>
      <c r="AT55" s="3"/>
      <c r="AU55" s="3"/>
      <c r="AV55" s="3"/>
      <c r="AW55" s="3"/>
      <c r="AX55" s="3"/>
    </row>
    <row r="56" spans="2:50" x14ac:dyDescent="0.2">
      <c r="B56" s="3"/>
      <c r="C56" s="3"/>
      <c r="D56" s="3"/>
      <c r="E56" s="3"/>
      <c r="F56" s="3"/>
      <c r="H56" s="3"/>
      <c r="I56" s="3"/>
      <c r="J56" s="3"/>
      <c r="K56" s="3"/>
      <c r="L56" s="3"/>
      <c r="M56" s="3"/>
      <c r="N56" s="3"/>
      <c r="P56" s="3"/>
      <c r="Q56" s="3"/>
      <c r="R56" s="3"/>
      <c r="S56" s="3"/>
      <c r="T56" s="3"/>
      <c r="V56" s="3"/>
      <c r="W56" s="3"/>
      <c r="X56" s="3"/>
      <c r="Y56" s="3"/>
      <c r="Z56" s="3"/>
      <c r="AA56" s="3"/>
      <c r="AB56" s="3"/>
      <c r="AD56" s="3"/>
      <c r="AE56" s="3"/>
      <c r="AF56" s="3"/>
      <c r="AG56" s="3"/>
      <c r="AH56" s="3"/>
      <c r="AI56" s="3"/>
      <c r="AJ56" s="3"/>
      <c r="AL56" s="3"/>
      <c r="AM56" s="3"/>
      <c r="AN56" s="3"/>
      <c r="AO56" s="3"/>
      <c r="AP56" s="3"/>
      <c r="AQ56" s="3"/>
      <c r="AR56" s="3"/>
      <c r="AT56" s="3"/>
      <c r="AU56" s="3"/>
      <c r="AV56" s="3"/>
      <c r="AW56" s="3"/>
      <c r="AX56" s="3"/>
    </row>
    <row r="57" spans="2:50" x14ac:dyDescent="0.2">
      <c r="B57" s="3"/>
      <c r="C57" s="3"/>
      <c r="D57" s="3"/>
      <c r="E57" s="3"/>
      <c r="F57" s="3"/>
      <c r="H57" s="3"/>
      <c r="I57" s="3"/>
      <c r="J57" s="3"/>
      <c r="K57" s="3"/>
      <c r="L57" s="3"/>
      <c r="M57" s="3"/>
      <c r="N57" s="3"/>
      <c r="P57" s="3"/>
      <c r="Q57" s="3"/>
      <c r="R57" s="3"/>
      <c r="S57" s="3"/>
      <c r="T57" s="3"/>
      <c r="V57" s="3"/>
      <c r="W57" s="3"/>
      <c r="X57" s="3"/>
      <c r="Y57" s="3"/>
      <c r="Z57" s="3"/>
      <c r="AA57" s="3"/>
      <c r="AB57" s="3"/>
      <c r="AD57" s="3"/>
      <c r="AE57" s="3"/>
      <c r="AF57" s="3"/>
      <c r="AG57" s="3"/>
      <c r="AH57" s="3"/>
      <c r="AI57" s="3"/>
      <c r="AJ57" s="3"/>
      <c r="AL57" s="3"/>
      <c r="AM57" s="3"/>
      <c r="AN57" s="3"/>
      <c r="AO57" s="3"/>
      <c r="AP57" s="3"/>
      <c r="AQ57" s="3"/>
      <c r="AR57" s="3"/>
      <c r="AT57" s="3"/>
      <c r="AU57" s="3"/>
      <c r="AV57" s="3"/>
      <c r="AW57" s="3"/>
      <c r="AX57" s="3"/>
    </row>
    <row r="58" spans="2:50" x14ac:dyDescent="0.2">
      <c r="B58" s="3"/>
      <c r="C58" s="3"/>
      <c r="D58" s="3"/>
      <c r="E58" s="3"/>
      <c r="F58" s="3"/>
      <c r="H58" s="3"/>
      <c r="I58" s="3"/>
      <c r="J58" s="3"/>
      <c r="K58" s="3"/>
      <c r="L58" s="3"/>
      <c r="M58" s="3"/>
      <c r="N58" s="3"/>
      <c r="P58" s="3"/>
      <c r="Q58" s="3"/>
      <c r="R58" s="3"/>
      <c r="S58" s="3"/>
      <c r="T58" s="3"/>
      <c r="V58" s="3"/>
      <c r="W58" s="3"/>
      <c r="X58" s="3"/>
      <c r="Y58" s="3"/>
      <c r="Z58" s="3"/>
      <c r="AA58" s="3"/>
      <c r="AB58" s="3"/>
      <c r="AD58" s="3"/>
      <c r="AE58" s="3"/>
      <c r="AF58" s="3"/>
      <c r="AG58" s="3"/>
      <c r="AH58" s="3"/>
      <c r="AI58" s="3"/>
      <c r="AJ58" s="3"/>
      <c r="AL58" s="3"/>
      <c r="AM58" s="3"/>
      <c r="AN58" s="3"/>
      <c r="AO58" s="3"/>
      <c r="AP58" s="3"/>
      <c r="AQ58" s="3"/>
      <c r="AR58" s="3"/>
      <c r="AT58" s="3"/>
      <c r="AU58" s="3"/>
      <c r="AV58" s="3"/>
      <c r="AW58" s="3"/>
      <c r="AX58" s="3"/>
    </row>
    <row r="59" spans="2:50" x14ac:dyDescent="0.2">
      <c r="B59" s="3"/>
      <c r="C59" s="3"/>
      <c r="D59" s="3"/>
      <c r="E59" s="3"/>
      <c r="F59" s="3"/>
      <c r="H59" s="3"/>
      <c r="I59" s="3"/>
      <c r="J59" s="3"/>
      <c r="K59" s="3"/>
      <c r="L59" s="3"/>
      <c r="M59" s="3"/>
      <c r="N59" s="3"/>
      <c r="P59" s="3"/>
      <c r="Q59" s="3"/>
      <c r="R59" s="3"/>
      <c r="S59" s="3"/>
      <c r="T59" s="3"/>
      <c r="V59" s="3"/>
      <c r="W59" s="3"/>
      <c r="X59" s="3"/>
      <c r="Y59" s="3"/>
      <c r="Z59" s="3"/>
      <c r="AA59" s="3"/>
      <c r="AB59" s="3"/>
      <c r="AD59" s="3"/>
      <c r="AE59" s="3"/>
      <c r="AF59" s="3"/>
      <c r="AG59" s="3"/>
      <c r="AH59" s="3"/>
      <c r="AI59" s="3"/>
      <c r="AJ59" s="3"/>
      <c r="AL59" s="3"/>
      <c r="AM59" s="3"/>
      <c r="AN59" s="3"/>
      <c r="AO59" s="3"/>
      <c r="AP59" s="3"/>
      <c r="AQ59" s="3"/>
      <c r="AR59" s="3"/>
      <c r="AT59" s="3"/>
      <c r="AU59" s="3"/>
      <c r="AV59" s="3"/>
      <c r="AW59" s="3"/>
      <c r="AX59" s="3"/>
    </row>
    <row r="60" spans="2:50" x14ac:dyDescent="0.2">
      <c r="B60" s="3"/>
      <c r="C60" s="3"/>
      <c r="D60" s="3"/>
      <c r="E60" s="3"/>
      <c r="F60" s="3"/>
      <c r="P60" s="3"/>
      <c r="Q60" s="3"/>
      <c r="R60" s="3"/>
      <c r="S60" s="3"/>
      <c r="T60" s="3"/>
      <c r="V60" s="3"/>
      <c r="W60" s="3"/>
      <c r="X60" s="3"/>
      <c r="Y60" s="3"/>
      <c r="Z60" s="3"/>
      <c r="AA60" s="3"/>
      <c r="AB60" s="3"/>
      <c r="AD60" s="3"/>
      <c r="AE60" s="3"/>
      <c r="AF60" s="3"/>
      <c r="AG60" s="3"/>
      <c r="AH60" s="3"/>
      <c r="AI60" s="3"/>
      <c r="AJ60" s="3"/>
      <c r="AL60" s="3"/>
      <c r="AM60" s="3"/>
      <c r="AN60" s="3"/>
      <c r="AO60" s="3"/>
      <c r="AP60" s="3"/>
      <c r="AQ60" s="3"/>
      <c r="AR60" s="3"/>
      <c r="AT60" s="3"/>
      <c r="AU60" s="3"/>
      <c r="AV60" s="3"/>
      <c r="AW60" s="3"/>
      <c r="AX60" s="3"/>
    </row>
    <row r="61" spans="2:50" x14ac:dyDescent="0.2">
      <c r="P61" s="3"/>
      <c r="Q61" s="3"/>
      <c r="R61" s="3"/>
      <c r="S61" s="3"/>
      <c r="T61" s="3"/>
      <c r="V61" s="3"/>
      <c r="W61" s="3"/>
      <c r="X61" s="3"/>
      <c r="Y61" s="3"/>
      <c r="Z61" s="3"/>
      <c r="AA61" s="3"/>
      <c r="AB61" s="3"/>
      <c r="AD61" s="3"/>
      <c r="AE61" s="3"/>
      <c r="AF61" s="3"/>
      <c r="AG61" s="3"/>
      <c r="AH61" s="3"/>
      <c r="AI61" s="3"/>
      <c r="AJ61" s="3"/>
      <c r="AL61" s="3"/>
      <c r="AM61" s="3"/>
      <c r="AN61" s="3"/>
      <c r="AO61" s="3"/>
      <c r="AP61" s="3"/>
      <c r="AQ61" s="3"/>
      <c r="AR61" s="3"/>
      <c r="AT61" s="3"/>
      <c r="AU61" s="3"/>
      <c r="AV61" s="3"/>
      <c r="AW61" s="3"/>
      <c r="AX61" s="3"/>
    </row>
    <row r="62" spans="2:50" x14ac:dyDescent="0.2">
      <c r="L62" s="1" t="s">
        <v>31</v>
      </c>
      <c r="P62" s="3"/>
      <c r="Q62" s="3"/>
      <c r="R62" s="3"/>
      <c r="S62" s="3"/>
      <c r="T62" s="3"/>
      <c r="V62" s="3"/>
      <c r="W62" s="3"/>
      <c r="X62" s="3"/>
      <c r="Y62" s="3"/>
      <c r="Z62" s="3"/>
      <c r="AA62" s="3"/>
      <c r="AB62" s="3"/>
      <c r="AD62" s="3"/>
      <c r="AE62" s="3"/>
      <c r="AF62" s="3"/>
      <c r="AG62" s="3"/>
      <c r="AH62" s="3"/>
      <c r="AI62" s="3"/>
      <c r="AJ62" s="3"/>
      <c r="AL62" s="3"/>
      <c r="AM62" s="3"/>
      <c r="AN62" s="3"/>
      <c r="AO62" s="3"/>
      <c r="AP62" s="3"/>
      <c r="AQ62" s="3"/>
      <c r="AR62" s="3"/>
      <c r="AT62" s="3"/>
      <c r="AU62" s="3"/>
      <c r="AV62" s="3"/>
      <c r="AW62" s="3"/>
      <c r="AX62" s="3"/>
    </row>
    <row r="63" spans="2:50" x14ac:dyDescent="0.2">
      <c r="G63" s="1" t="s">
        <v>32</v>
      </c>
      <c r="I63" s="1" t="s">
        <v>31</v>
      </c>
      <c r="J63" s="1" t="s">
        <v>31</v>
      </c>
      <c r="P63" s="3"/>
      <c r="Q63" s="3"/>
      <c r="R63" s="3"/>
      <c r="S63" s="3"/>
      <c r="T63" s="3"/>
      <c r="V63" s="3"/>
      <c r="W63" s="3"/>
      <c r="X63" s="3"/>
      <c r="Y63" s="3"/>
      <c r="Z63" s="3"/>
      <c r="AA63" s="3"/>
      <c r="AB63" s="3"/>
      <c r="AD63" s="3"/>
      <c r="AE63" s="3"/>
      <c r="AF63" s="3"/>
      <c r="AG63" s="3"/>
      <c r="AH63" s="3"/>
      <c r="AI63" s="3"/>
      <c r="AJ63" s="3"/>
      <c r="AL63" s="3"/>
      <c r="AM63" s="3"/>
      <c r="AN63" s="3"/>
      <c r="AO63" s="3"/>
      <c r="AP63" s="3"/>
      <c r="AQ63" s="3"/>
      <c r="AR63" s="3"/>
      <c r="AT63" s="3"/>
      <c r="AU63" s="3"/>
      <c r="AV63" s="3"/>
      <c r="AW63" s="3"/>
      <c r="AX63" s="3"/>
    </row>
    <row r="64" spans="2:50" x14ac:dyDescent="0.2">
      <c r="L64" s="1" t="s">
        <v>31</v>
      </c>
      <c r="P64" s="3"/>
      <c r="Q64" s="3"/>
      <c r="R64" s="3"/>
      <c r="S64" s="3"/>
      <c r="T64" s="3"/>
      <c r="V64" s="3"/>
      <c r="W64" s="3"/>
      <c r="X64" s="3"/>
      <c r="Y64" s="3"/>
      <c r="Z64" s="3"/>
      <c r="AA64" s="3"/>
      <c r="AB64" s="3"/>
      <c r="AD64" s="3"/>
      <c r="AE64" s="3"/>
      <c r="AF64" s="3"/>
      <c r="AG64" s="3"/>
      <c r="AH64" s="3"/>
      <c r="AI64" s="3"/>
      <c r="AJ64" s="3"/>
      <c r="AL64" s="3"/>
      <c r="AM64" s="3"/>
      <c r="AN64" s="3"/>
      <c r="AO64" s="3"/>
      <c r="AP64" s="3"/>
      <c r="AQ64" s="3"/>
      <c r="AR64" s="3"/>
      <c r="AT64" s="63" t="s">
        <v>33</v>
      </c>
      <c r="AU64" s="63"/>
      <c r="AV64" s="63" t="s">
        <v>33</v>
      </c>
      <c r="AW64" s="63"/>
      <c r="AX64" s="3"/>
    </row>
    <row r="65" spans="16:50" ht="15.75" x14ac:dyDescent="0.25">
      <c r="P65" s="3"/>
      <c r="Q65" s="3"/>
      <c r="R65" s="3"/>
      <c r="S65" s="3"/>
      <c r="T65" s="3"/>
      <c r="V65" s="3"/>
      <c r="W65" s="3"/>
      <c r="X65" s="3"/>
      <c r="Y65" s="3"/>
      <c r="Z65" s="3"/>
      <c r="AA65" s="3"/>
      <c r="AB65" s="3"/>
      <c r="AD65" s="3"/>
      <c r="AE65" s="3"/>
      <c r="AF65" s="3"/>
      <c r="AG65" s="3"/>
      <c r="AH65" s="3"/>
      <c r="AI65" s="3"/>
      <c r="AJ65" s="3"/>
      <c r="AL65" s="3"/>
      <c r="AM65" s="3"/>
      <c r="AN65" s="3"/>
      <c r="AO65" s="3"/>
      <c r="AP65" s="3"/>
      <c r="AQ65" s="3"/>
      <c r="AR65" s="3"/>
      <c r="AT65" s="64" t="s">
        <v>15</v>
      </c>
      <c r="AU65" s="64"/>
      <c r="AV65" s="64" t="s">
        <v>16</v>
      </c>
      <c r="AW65" s="64"/>
      <c r="AX65" s="3"/>
    </row>
    <row r="67" spans="16:50" s="60" customFormat="1" ht="15.75" thickBot="1" x14ac:dyDescent="0.25"/>
    <row r="68" spans="16:50" ht="15.75" thickTop="1" x14ac:dyDescent="0.2"/>
  </sheetData>
  <mergeCells count="10">
    <mergeCell ref="AT64:AU64"/>
    <mergeCell ref="AV64:AW64"/>
    <mergeCell ref="AT65:AU65"/>
    <mergeCell ref="AV65:AW65"/>
    <mergeCell ref="H32:H33"/>
    <mergeCell ref="I32:J32"/>
    <mergeCell ref="K32:L32"/>
    <mergeCell ref="N32:N33"/>
    <mergeCell ref="O32:P32"/>
    <mergeCell ref="Q32:R32"/>
  </mergeCells>
  <conditionalFormatting sqref="J34:J39">
    <cfRule type="colorScale" priority="4">
      <colorScale>
        <cfvo type="min"/>
        <cfvo type="max"/>
        <color theme="0"/>
        <color theme="4"/>
      </colorScale>
    </cfRule>
  </conditionalFormatting>
  <conditionalFormatting sqref="L34:L39">
    <cfRule type="colorScale" priority="3">
      <colorScale>
        <cfvo type="min"/>
        <cfvo type="max"/>
        <color theme="0"/>
        <color theme="4"/>
      </colorScale>
    </cfRule>
  </conditionalFormatting>
  <conditionalFormatting sqref="P34:P39">
    <cfRule type="dataBar" priority="2">
      <dataBar showValue="0">
        <cfvo type="min"/>
        <cfvo type="max"/>
        <color theme="4"/>
      </dataBar>
      <extLst>
        <ext xmlns:x14="http://schemas.microsoft.com/office/spreadsheetml/2009/9/main" uri="{B025F937-C7B1-47D3-B67F-A62EFF666E3E}">
          <x14:id>{64FEEE34-9CFF-564D-9A9F-E1702F820D6A}</x14:id>
        </ext>
      </extLst>
    </cfRule>
  </conditionalFormatting>
  <conditionalFormatting sqref="R34:R39">
    <cfRule type="dataBar" priority="1">
      <dataBar showValue="0">
        <cfvo type="min"/>
        <cfvo type="max"/>
        <color theme="4"/>
      </dataBar>
      <extLst>
        <ext xmlns:x14="http://schemas.microsoft.com/office/spreadsheetml/2009/9/main" uri="{B025F937-C7B1-47D3-B67F-A62EFF666E3E}">
          <x14:id>{8E4F7BA9-0908-EF41-BFC2-48984FB02AC5}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FEEE34-9CFF-564D-9A9F-E1702F820D6A}">
            <x14:dataBar minLength="0" maxLength="100" gradient="0">
              <x14:cfvo type="autoMin"/>
              <x14:cfvo type="max"/>
              <x14:negativeFillColor theme="4"/>
              <x14:axisColor rgb="FF000000"/>
            </x14:dataBar>
          </x14:cfRule>
          <xm:sqref>P34:P39</xm:sqref>
        </x14:conditionalFormatting>
        <x14:conditionalFormatting xmlns:xm="http://schemas.microsoft.com/office/excel/2006/main">
          <x14:cfRule type="dataBar" id="{8E4F7BA9-0908-EF41-BFC2-48984FB02AC5}">
            <x14:dataBar minLength="0" maxLength="100" gradient="0" negativeBarColorSameAsPositive="1">
              <x14:cfvo type="autoMin"/>
              <x14:cfvo type="max"/>
              <x14:axisColor rgb="FF000000"/>
            </x14:dataBar>
          </x14:cfRule>
          <xm:sqref>R34:R39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Tuan Lekhac</cp:lastModifiedBy>
  <dcterms:created xsi:type="dcterms:W3CDTF">2018-11-13T14:38:22Z</dcterms:created>
  <dcterms:modified xsi:type="dcterms:W3CDTF">2024-05-21T11:46:23Z</dcterms:modified>
</cp:coreProperties>
</file>