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23132\Downloads\"/>
    </mc:Choice>
  </mc:AlternateContent>
  <bookViews>
    <workbookView xWindow="0" yWindow="0" windowWidth="19170" windowHeight="946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G23" i="1"/>
  <c r="G24" i="1"/>
  <c r="G21" i="1"/>
  <c r="F22" i="1"/>
  <c r="F23" i="1"/>
  <c r="F24" i="1"/>
  <c r="F25" i="1"/>
  <c r="F26" i="1"/>
  <c r="F27" i="1"/>
  <c r="F28" i="1"/>
  <c r="F29" i="1"/>
  <c r="F30" i="1"/>
  <c r="F31" i="1"/>
  <c r="F32" i="1"/>
  <c r="F21" i="1"/>
  <c r="E32" i="1"/>
  <c r="E22" i="1"/>
  <c r="E23" i="1"/>
  <c r="E24" i="1"/>
  <c r="E25" i="1"/>
  <c r="E26" i="1"/>
  <c r="E27" i="1"/>
  <c r="E28" i="1"/>
  <c r="E29" i="1"/>
  <c r="E30" i="1"/>
  <c r="E31" i="1"/>
  <c r="E21" i="1"/>
  <c r="C31" i="1" l="1"/>
  <c r="C24" i="1"/>
  <c r="D24" i="1" s="1"/>
  <c r="C25" i="1"/>
  <c r="C26" i="1"/>
  <c r="D26" i="1" s="1"/>
  <c r="C27" i="1"/>
  <c r="C28" i="1"/>
  <c r="D28" i="1" s="1"/>
  <c r="C29" i="1"/>
  <c r="C30" i="1"/>
  <c r="D30" i="1" s="1"/>
  <c r="C23" i="1"/>
  <c r="C16" i="1"/>
  <c r="B16" i="1"/>
  <c r="C15" i="1"/>
  <c r="B15" i="1"/>
  <c r="I4" i="1"/>
  <c r="I5" i="1"/>
  <c r="I6" i="1"/>
  <c r="I7" i="1"/>
  <c r="I8" i="1"/>
  <c r="I9" i="1"/>
  <c r="I10" i="1"/>
  <c r="I11" i="1"/>
  <c r="I12" i="1"/>
  <c r="I13" i="1"/>
  <c r="I14" i="1"/>
  <c r="I3" i="1"/>
  <c r="D4" i="1"/>
  <c r="D5" i="1"/>
  <c r="G5" i="1" s="1"/>
  <c r="D6" i="1"/>
  <c r="G6" i="1" s="1"/>
  <c r="D7" i="1"/>
  <c r="G7" i="1" s="1"/>
  <c r="D8" i="1"/>
  <c r="G8" i="1" s="1"/>
  <c r="D9" i="1"/>
  <c r="G9" i="1" s="1"/>
  <c r="D10" i="1"/>
  <c r="G10" i="1" s="1"/>
  <c r="D11" i="1"/>
  <c r="G11" i="1" s="1"/>
  <c r="D12" i="1"/>
  <c r="G12" i="1" s="1"/>
  <c r="D13" i="1"/>
  <c r="G13" i="1" s="1"/>
  <c r="D14" i="1"/>
  <c r="G14" i="1" s="1"/>
  <c r="D3" i="1"/>
  <c r="D15" i="1" l="1"/>
  <c r="I16" i="1"/>
  <c r="D16" i="1"/>
  <c r="E14" i="1"/>
  <c r="H14" i="1" s="1"/>
  <c r="E12" i="1"/>
  <c r="H12" i="1" s="1"/>
  <c r="E10" i="1"/>
  <c r="H10" i="1" s="1"/>
  <c r="E8" i="1"/>
  <c r="H8" i="1" s="1"/>
  <c r="E6" i="1"/>
  <c r="H6" i="1" s="1"/>
  <c r="E4" i="1"/>
  <c r="H4" i="1" s="1"/>
  <c r="F14" i="1"/>
  <c r="F12" i="1"/>
  <c r="F10" i="1"/>
  <c r="F8" i="1"/>
  <c r="F6" i="1"/>
  <c r="F4" i="1"/>
  <c r="G4" i="1"/>
  <c r="I15" i="1"/>
  <c r="D23" i="1"/>
  <c r="D29" i="1"/>
  <c r="D27" i="1"/>
  <c r="D25" i="1"/>
  <c r="E3" i="1"/>
  <c r="E13" i="1"/>
  <c r="H13" i="1" s="1"/>
  <c r="E11" i="1"/>
  <c r="H11" i="1" s="1"/>
  <c r="E9" i="1"/>
  <c r="H9" i="1" s="1"/>
  <c r="E7" i="1"/>
  <c r="H7" i="1" s="1"/>
  <c r="E5" i="1"/>
  <c r="H5" i="1" s="1"/>
  <c r="F3" i="1"/>
  <c r="F13" i="1"/>
  <c r="F11" i="1"/>
  <c r="F9" i="1"/>
  <c r="F7" i="1"/>
  <c r="F5" i="1"/>
  <c r="G3" i="1"/>
  <c r="G15" i="1" l="1"/>
  <c r="G16" i="1"/>
  <c r="F16" i="1"/>
  <c r="F15" i="1"/>
  <c r="E15" i="1"/>
  <c r="H3" i="1"/>
  <c r="E16" i="1"/>
  <c r="H16" i="1" l="1"/>
  <c r="H15" i="1"/>
</calcChain>
</file>

<file path=xl/sharedStrings.xml><?xml version="1.0" encoding="utf-8"?>
<sst xmlns="http://schemas.openxmlformats.org/spreadsheetml/2006/main" count="54" uniqueCount="50">
  <si>
    <t>Period t</t>
  </si>
  <si>
    <t>Ft</t>
  </si>
  <si>
    <t>Dt</t>
  </si>
  <si>
    <t>Et</t>
  </si>
  <si>
    <t>|Et|</t>
  </si>
  <si>
    <t>Et^2</t>
  </si>
  <si>
    <t>Et%</t>
  </si>
  <si>
    <t>|Et%|</t>
  </si>
  <si>
    <t>Dt/Ft</t>
  </si>
  <si>
    <t>Sum</t>
  </si>
  <si>
    <t>Average</t>
  </si>
  <si>
    <t>MD</t>
  </si>
  <si>
    <t>MAD</t>
  </si>
  <si>
    <t>MSE</t>
  </si>
  <si>
    <t>MPE</t>
  </si>
  <si>
    <t>MAPE</t>
  </si>
  <si>
    <t>A/F Ratio</t>
  </si>
  <si>
    <t>Centered Moving Average</t>
  </si>
  <si>
    <t>Intercept</t>
  </si>
  <si>
    <t>X variable</t>
  </si>
  <si>
    <t>Seasonal Factor</t>
  </si>
  <si>
    <t>Regression Estimates</t>
  </si>
  <si>
    <t>Estimate Seasonal Indices</t>
  </si>
  <si>
    <t>Demand Forecasting Exercise</t>
  </si>
  <si>
    <t>Seasonality Exercise</t>
  </si>
  <si>
    <t>Moving Average MA(4)</t>
    <phoneticPr fontId="4" type="noConversion"/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</si>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</sst>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29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i/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9" fontId="1" fillId="0" borderId="0" xfId="1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Continuous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B17" sqref="B17:B18"/>
    </sheetView>
  </sheetViews>
  <sheetFormatPr defaultRowHeight="15"/>
  <sheetData>
    <row r="1" spans="1:9">
      <c r="A1" t="s">
        <v>26</v>
      </c>
    </row>
    <row r="2" spans="1:9" ht="15.75" thickBot="1"/>
    <row r="3" spans="1:9">
      <c r="A3" s="12" t="s">
        <v>27</v>
      </c>
      <c r="B3" s="12"/>
    </row>
    <row r="4" spans="1:9">
      <c r="A4" s="9" t="s">
        <v>28</v>
      </c>
      <c r="B4" s="9">
        <v>0.10012523486435172</v>
      </c>
    </row>
    <row r="5" spans="1:9">
      <c r="A5" s="9" t="s">
        <v>29</v>
      </c>
      <c r="B5" s="9">
        <v>1.0025062656641595E-2</v>
      </c>
    </row>
    <row r="6" spans="1:9">
      <c r="A6" s="9" t="s">
        <v>30</v>
      </c>
      <c r="B6" s="9">
        <v>-0.15497076023391812</v>
      </c>
    </row>
    <row r="7" spans="1:9">
      <c r="A7" s="9" t="s">
        <v>31</v>
      </c>
      <c r="B7" s="9">
        <v>312.99563869368825</v>
      </c>
    </row>
    <row r="8" spans="1:9" ht="15.75" thickBot="1">
      <c r="A8" s="10" t="s">
        <v>32</v>
      </c>
      <c r="B8" s="10">
        <v>8</v>
      </c>
    </row>
    <row r="10" spans="1:9" ht="15.75" thickBot="1">
      <c r="A10" t="s">
        <v>33</v>
      </c>
    </row>
    <row r="11" spans="1:9">
      <c r="A11" s="11"/>
      <c r="B11" s="11" t="s">
        <v>37</v>
      </c>
      <c r="C11" s="11" t="s">
        <v>38</v>
      </c>
      <c r="D11" s="11" t="s">
        <v>39</v>
      </c>
      <c r="E11" s="11" t="s">
        <v>40</v>
      </c>
      <c r="F11" s="11" t="s">
        <v>41</v>
      </c>
    </row>
    <row r="12" spans="1:9">
      <c r="A12" s="9" t="s">
        <v>34</v>
      </c>
      <c r="B12" s="9">
        <v>1</v>
      </c>
      <c r="C12" s="9">
        <v>5952.3809523809468</v>
      </c>
      <c r="D12" s="9">
        <v>5952.3809523809468</v>
      </c>
      <c r="E12" s="9">
        <v>6.0759493670886025E-2</v>
      </c>
      <c r="F12" s="9">
        <v>0.81351611328019824</v>
      </c>
    </row>
    <row r="13" spans="1:9">
      <c r="A13" s="9" t="s">
        <v>35</v>
      </c>
      <c r="B13" s="9">
        <v>6</v>
      </c>
      <c r="C13" s="9">
        <v>587797.61904761905</v>
      </c>
      <c r="D13" s="9">
        <v>97966.269841269837</v>
      </c>
      <c r="E13" s="9"/>
      <c r="F13" s="9"/>
    </row>
    <row r="14" spans="1:9" ht="15.75" thickBot="1">
      <c r="A14" s="10" t="s">
        <v>36</v>
      </c>
      <c r="B14" s="10">
        <v>7</v>
      </c>
      <c r="C14" s="10">
        <v>593750</v>
      </c>
      <c r="D14" s="10"/>
      <c r="E14" s="10"/>
      <c r="F14" s="10"/>
    </row>
    <row r="15" spans="1:9" ht="15.75" thickBot="1"/>
    <row r="16" spans="1:9">
      <c r="A16" s="11"/>
      <c r="B16" s="11" t="s">
        <v>42</v>
      </c>
      <c r="C16" s="11" t="s">
        <v>31</v>
      </c>
      <c r="D16" s="11" t="s">
        <v>43</v>
      </c>
      <c r="E16" s="11" t="s">
        <v>44</v>
      </c>
      <c r="F16" s="11" t="s">
        <v>45</v>
      </c>
      <c r="G16" s="11" t="s">
        <v>46</v>
      </c>
      <c r="H16" s="11" t="s">
        <v>47</v>
      </c>
      <c r="I16" s="11" t="s">
        <v>48</v>
      </c>
    </row>
    <row r="17" spans="1:9">
      <c r="A17" s="9" t="s">
        <v>18</v>
      </c>
      <c r="B17" s="9">
        <v>9483.6309523809523</v>
      </c>
      <c r="C17" s="9">
        <v>332.85910852792892</v>
      </c>
      <c r="D17" s="9">
        <v>28.49142688124822</v>
      </c>
      <c r="E17" s="9">
        <v>1.2377202548898928E-7</v>
      </c>
      <c r="F17" s="9">
        <v>8669.1540549624133</v>
      </c>
      <c r="G17" s="9">
        <v>10298.107849799491</v>
      </c>
      <c r="H17" s="9">
        <v>8669.1540549624133</v>
      </c>
      <c r="I17" s="9">
        <v>10298.107849799491</v>
      </c>
    </row>
    <row r="18" spans="1:9" ht="15.75" thickBot="1">
      <c r="A18" s="10" t="s">
        <v>49</v>
      </c>
      <c r="B18" s="10">
        <v>-11.904761904761907</v>
      </c>
      <c r="C18" s="10">
        <v>48.296275573960656</v>
      </c>
      <c r="D18" s="10">
        <v>-0.24649440900532835</v>
      </c>
      <c r="E18" s="10">
        <v>0.81351611328019813</v>
      </c>
      <c r="F18" s="10">
        <v>-130.08149097284956</v>
      </c>
      <c r="G18" s="10">
        <v>106.27196716332574</v>
      </c>
      <c r="H18" s="10">
        <v>-130.08149097284956</v>
      </c>
      <c r="I18" s="10">
        <v>106.27196716332574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opLeftCell="A7" workbookViewId="0">
      <selection activeCell="D23" sqref="D23"/>
    </sheetView>
  </sheetViews>
  <sheetFormatPr defaultColWidth="9.140625" defaultRowHeight="15"/>
  <cols>
    <col min="1" max="3" width="9.140625" style="1"/>
    <col min="4" max="4" width="10.28515625" style="1" bestFit="1" customWidth="1"/>
    <col min="5" max="5" width="9.42578125" style="1" bestFit="1" customWidth="1"/>
    <col min="6" max="16384" width="9.140625" style="1"/>
  </cols>
  <sheetData>
    <row r="1" spans="1:10" ht="25.5">
      <c r="A1" s="2" t="s">
        <v>23</v>
      </c>
    </row>
    <row r="2" spans="1:1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3" t="s">
        <v>8</v>
      </c>
      <c r="J2" s="3"/>
    </row>
    <row r="3" spans="1:10">
      <c r="A3" s="3">
        <v>1</v>
      </c>
      <c r="B3" s="3">
        <v>200</v>
      </c>
      <c r="C3" s="3">
        <v>500</v>
      </c>
      <c r="D3" s="3">
        <f>B3-C3</f>
        <v>-300</v>
      </c>
      <c r="E3" s="3">
        <f>ABS(D3)</f>
        <v>300</v>
      </c>
      <c r="F3" s="3">
        <f>D3^2</f>
        <v>90000</v>
      </c>
      <c r="G3" s="4">
        <f>D3/C3</f>
        <v>-0.6</v>
      </c>
      <c r="H3" s="4">
        <f>E3/C3</f>
        <v>0.6</v>
      </c>
      <c r="I3" s="3">
        <f>C3/B3</f>
        <v>2.5</v>
      </c>
      <c r="J3" s="3"/>
    </row>
    <row r="4" spans="1:10">
      <c r="A4" s="3">
        <v>2</v>
      </c>
      <c r="B4" s="3">
        <v>250</v>
      </c>
      <c r="C4" s="3">
        <v>300</v>
      </c>
      <c r="D4" s="3">
        <f t="shared" ref="D4:D14" si="0">B4-C4</f>
        <v>-50</v>
      </c>
      <c r="E4" s="3">
        <f t="shared" ref="E4:E14" si="1">ABS(D4)</f>
        <v>50</v>
      </c>
      <c r="F4" s="3">
        <f t="shared" ref="F4:F14" si="2">D4^2</f>
        <v>2500</v>
      </c>
      <c r="G4" s="4">
        <f t="shared" ref="G4:G14" si="3">D4/C4</f>
        <v>-0.16666666666666666</v>
      </c>
      <c r="H4" s="4">
        <f t="shared" ref="H4:H14" si="4">E4/C4</f>
        <v>0.16666666666666666</v>
      </c>
      <c r="I4" s="3">
        <f t="shared" ref="I4:I14" si="5">C4/B4</f>
        <v>1.2</v>
      </c>
      <c r="J4" s="3"/>
    </row>
    <row r="5" spans="1:10">
      <c r="A5" s="3">
        <v>3</v>
      </c>
      <c r="B5" s="3">
        <v>300</v>
      </c>
      <c r="C5" s="3">
        <v>450</v>
      </c>
      <c r="D5" s="3">
        <f t="shared" si="0"/>
        <v>-150</v>
      </c>
      <c r="E5" s="3">
        <f t="shared" si="1"/>
        <v>150</v>
      </c>
      <c r="F5" s="3">
        <f t="shared" si="2"/>
        <v>22500</v>
      </c>
      <c r="G5" s="4">
        <f t="shared" si="3"/>
        <v>-0.33333333333333331</v>
      </c>
      <c r="H5" s="4">
        <f t="shared" si="4"/>
        <v>0.33333333333333331</v>
      </c>
      <c r="I5" s="3">
        <f t="shared" si="5"/>
        <v>1.5</v>
      </c>
      <c r="J5" s="3"/>
    </row>
    <row r="6" spans="1:10">
      <c r="A6" s="3">
        <v>4</v>
      </c>
      <c r="B6" s="3">
        <v>350</v>
      </c>
      <c r="C6" s="3">
        <v>270</v>
      </c>
      <c r="D6" s="3">
        <f t="shared" si="0"/>
        <v>80</v>
      </c>
      <c r="E6" s="3">
        <f t="shared" si="1"/>
        <v>80</v>
      </c>
      <c r="F6" s="3">
        <f t="shared" si="2"/>
        <v>6400</v>
      </c>
      <c r="G6" s="4">
        <f t="shared" si="3"/>
        <v>0.29629629629629628</v>
      </c>
      <c r="H6" s="4">
        <f t="shared" si="4"/>
        <v>0.29629629629629628</v>
      </c>
      <c r="I6" s="3">
        <f t="shared" si="5"/>
        <v>0.77142857142857146</v>
      </c>
      <c r="J6" s="3"/>
    </row>
    <row r="7" spans="1:10">
      <c r="A7" s="3">
        <v>5</v>
      </c>
      <c r="B7" s="3">
        <v>400</v>
      </c>
      <c r="C7" s="3">
        <v>150</v>
      </c>
      <c r="D7" s="3">
        <f t="shared" si="0"/>
        <v>250</v>
      </c>
      <c r="E7" s="3">
        <f t="shared" si="1"/>
        <v>250</v>
      </c>
      <c r="F7" s="3">
        <f t="shared" si="2"/>
        <v>62500</v>
      </c>
      <c r="G7" s="4">
        <f t="shared" si="3"/>
        <v>1.6666666666666667</v>
      </c>
      <c r="H7" s="4">
        <f t="shared" si="4"/>
        <v>1.6666666666666667</v>
      </c>
      <c r="I7" s="3">
        <f t="shared" si="5"/>
        <v>0.375</v>
      </c>
      <c r="J7" s="3"/>
    </row>
    <row r="8" spans="1:10">
      <c r="A8" s="3">
        <v>6</v>
      </c>
      <c r="B8" s="3">
        <v>450</v>
      </c>
      <c r="C8" s="3">
        <v>300</v>
      </c>
      <c r="D8" s="3">
        <f t="shared" si="0"/>
        <v>150</v>
      </c>
      <c r="E8" s="3">
        <f t="shared" si="1"/>
        <v>150</v>
      </c>
      <c r="F8" s="3">
        <f t="shared" si="2"/>
        <v>22500</v>
      </c>
      <c r="G8" s="4">
        <f t="shared" si="3"/>
        <v>0.5</v>
      </c>
      <c r="H8" s="4">
        <f t="shared" si="4"/>
        <v>0.5</v>
      </c>
      <c r="I8" s="3">
        <f t="shared" si="5"/>
        <v>0.66666666666666663</v>
      </c>
      <c r="J8" s="3"/>
    </row>
    <row r="9" spans="1:10">
      <c r="A9" s="3">
        <v>7</v>
      </c>
      <c r="B9" s="3">
        <v>500</v>
      </c>
      <c r="C9" s="3">
        <v>400</v>
      </c>
      <c r="D9" s="3">
        <f t="shared" si="0"/>
        <v>100</v>
      </c>
      <c r="E9" s="3">
        <f t="shared" si="1"/>
        <v>100</v>
      </c>
      <c r="F9" s="3">
        <f t="shared" si="2"/>
        <v>10000</v>
      </c>
      <c r="G9" s="4">
        <f t="shared" si="3"/>
        <v>0.25</v>
      </c>
      <c r="H9" s="4">
        <f t="shared" si="4"/>
        <v>0.25</v>
      </c>
      <c r="I9" s="3">
        <f t="shared" si="5"/>
        <v>0.8</v>
      </c>
      <c r="J9" s="3"/>
    </row>
    <row r="10" spans="1:10">
      <c r="A10" s="3">
        <v>8</v>
      </c>
      <c r="B10" s="3">
        <v>550</v>
      </c>
      <c r="C10" s="3">
        <v>500</v>
      </c>
      <c r="D10" s="3">
        <f t="shared" si="0"/>
        <v>50</v>
      </c>
      <c r="E10" s="3">
        <f t="shared" si="1"/>
        <v>50</v>
      </c>
      <c r="F10" s="3">
        <f t="shared" si="2"/>
        <v>2500</v>
      </c>
      <c r="G10" s="4">
        <f t="shared" si="3"/>
        <v>0.1</v>
      </c>
      <c r="H10" s="4">
        <f t="shared" si="4"/>
        <v>0.1</v>
      </c>
      <c r="I10" s="3">
        <f t="shared" si="5"/>
        <v>0.90909090909090906</v>
      </c>
      <c r="J10" s="3"/>
    </row>
    <row r="11" spans="1:10">
      <c r="A11" s="3">
        <v>9</v>
      </c>
      <c r="B11" s="3">
        <v>600</v>
      </c>
      <c r="C11" s="3">
        <v>330</v>
      </c>
      <c r="D11" s="3">
        <f t="shared" si="0"/>
        <v>270</v>
      </c>
      <c r="E11" s="3">
        <f t="shared" si="1"/>
        <v>270</v>
      </c>
      <c r="F11" s="3">
        <f t="shared" si="2"/>
        <v>72900</v>
      </c>
      <c r="G11" s="4">
        <f t="shared" si="3"/>
        <v>0.81818181818181823</v>
      </c>
      <c r="H11" s="4">
        <f t="shared" si="4"/>
        <v>0.81818181818181823</v>
      </c>
      <c r="I11" s="3">
        <f t="shared" si="5"/>
        <v>0.55000000000000004</v>
      </c>
      <c r="J11" s="3"/>
    </row>
    <row r="12" spans="1:10">
      <c r="A12" s="3">
        <v>10</v>
      </c>
      <c r="B12" s="3">
        <v>650</v>
      </c>
      <c r="C12" s="3">
        <v>480</v>
      </c>
      <c r="D12" s="3">
        <f t="shared" si="0"/>
        <v>170</v>
      </c>
      <c r="E12" s="3">
        <f t="shared" si="1"/>
        <v>170</v>
      </c>
      <c r="F12" s="3">
        <f t="shared" si="2"/>
        <v>28900</v>
      </c>
      <c r="G12" s="4">
        <f t="shared" si="3"/>
        <v>0.35416666666666669</v>
      </c>
      <c r="H12" s="4">
        <f t="shared" si="4"/>
        <v>0.35416666666666669</v>
      </c>
      <c r="I12" s="3">
        <f t="shared" si="5"/>
        <v>0.7384615384615385</v>
      </c>
      <c r="J12" s="3"/>
    </row>
    <row r="13" spans="1:10">
      <c r="A13" s="3">
        <v>11</v>
      </c>
      <c r="B13" s="3">
        <v>700</v>
      </c>
      <c r="C13" s="3">
        <v>520</v>
      </c>
      <c r="D13" s="3">
        <f t="shared" si="0"/>
        <v>180</v>
      </c>
      <c r="E13" s="3">
        <f t="shared" si="1"/>
        <v>180</v>
      </c>
      <c r="F13" s="3">
        <f t="shared" si="2"/>
        <v>32400</v>
      </c>
      <c r="G13" s="4">
        <f t="shared" si="3"/>
        <v>0.34615384615384615</v>
      </c>
      <c r="H13" s="4">
        <f t="shared" si="4"/>
        <v>0.34615384615384615</v>
      </c>
      <c r="I13" s="3">
        <f t="shared" si="5"/>
        <v>0.74285714285714288</v>
      </c>
      <c r="J13" s="3"/>
    </row>
    <row r="14" spans="1:10">
      <c r="A14" s="3">
        <v>12</v>
      </c>
      <c r="B14" s="3">
        <v>750</v>
      </c>
      <c r="C14" s="3">
        <v>500</v>
      </c>
      <c r="D14" s="3">
        <f t="shared" si="0"/>
        <v>250</v>
      </c>
      <c r="E14" s="3">
        <f t="shared" si="1"/>
        <v>250</v>
      </c>
      <c r="F14" s="3">
        <f t="shared" si="2"/>
        <v>62500</v>
      </c>
      <c r="G14" s="4">
        <f t="shared" si="3"/>
        <v>0.5</v>
      </c>
      <c r="H14" s="4">
        <f t="shared" si="4"/>
        <v>0.5</v>
      </c>
      <c r="I14" s="3">
        <f t="shared" si="5"/>
        <v>0.66666666666666663</v>
      </c>
      <c r="J14" s="3"/>
    </row>
    <row r="15" spans="1:10">
      <c r="A15" s="3" t="s">
        <v>9</v>
      </c>
      <c r="B15" s="3">
        <f>SUM(B3:B14)</f>
        <v>5700</v>
      </c>
      <c r="C15" s="3">
        <f t="shared" ref="C15:H15" si="6">SUM(C3:C14)</f>
        <v>4700</v>
      </c>
      <c r="D15" s="3">
        <f t="shared" si="6"/>
        <v>1000</v>
      </c>
      <c r="E15" s="3">
        <f t="shared" si="6"/>
        <v>2000</v>
      </c>
      <c r="F15" s="3">
        <f t="shared" si="6"/>
        <v>415600</v>
      </c>
      <c r="G15" s="3">
        <f t="shared" si="6"/>
        <v>3.7314652939652944</v>
      </c>
      <c r="H15" s="3">
        <f t="shared" si="6"/>
        <v>5.9314652939652941</v>
      </c>
      <c r="I15" s="3">
        <f>SUM(I3:I14)</f>
        <v>11.420171495171497</v>
      </c>
      <c r="J15" s="3"/>
    </row>
    <row r="16" spans="1:10">
      <c r="A16" s="3" t="s">
        <v>10</v>
      </c>
      <c r="B16" s="3">
        <f>AVERAGE(B3:B14)</f>
        <v>475</v>
      </c>
      <c r="C16" s="3">
        <f t="shared" ref="C16:I16" si="7">AVERAGE(C3:C14)</f>
        <v>391.66666666666669</v>
      </c>
      <c r="D16" s="3">
        <f t="shared" si="7"/>
        <v>83.333333333333329</v>
      </c>
      <c r="E16" s="3">
        <f t="shared" si="7"/>
        <v>166.66666666666666</v>
      </c>
      <c r="F16" s="3">
        <f t="shared" si="7"/>
        <v>34633.333333333336</v>
      </c>
      <c r="G16" s="3">
        <f t="shared" si="7"/>
        <v>0.31095544116377455</v>
      </c>
      <c r="H16" s="3">
        <f t="shared" si="7"/>
        <v>0.49428877449710784</v>
      </c>
      <c r="I16" s="3">
        <f t="shared" si="7"/>
        <v>0.95168095793095808</v>
      </c>
      <c r="J16" s="3"/>
    </row>
    <row r="17" spans="1:17">
      <c r="A17" s="3"/>
      <c r="B17" s="3"/>
      <c r="C17" s="3"/>
      <c r="D17" s="3" t="s">
        <v>11</v>
      </c>
      <c r="E17" s="3" t="s">
        <v>12</v>
      </c>
      <c r="F17" s="3" t="s">
        <v>13</v>
      </c>
      <c r="G17" s="3" t="s">
        <v>14</v>
      </c>
      <c r="H17" s="3" t="s">
        <v>15</v>
      </c>
      <c r="I17" s="3" t="s">
        <v>16</v>
      </c>
      <c r="J17" s="3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7" ht="25.5">
      <c r="A19" s="5" t="s">
        <v>24</v>
      </c>
      <c r="B19" s="3"/>
      <c r="C19" s="3"/>
      <c r="D19" s="3"/>
      <c r="E19" s="3"/>
      <c r="F19" s="3"/>
      <c r="G19" s="3"/>
      <c r="H19" s="3"/>
      <c r="I19" s="3"/>
      <c r="J19" s="3"/>
    </row>
    <row r="20" spans="1:17" ht="45">
      <c r="A20" s="3" t="s">
        <v>0</v>
      </c>
      <c r="B20" s="3" t="s">
        <v>2</v>
      </c>
      <c r="C20" s="6" t="s">
        <v>25</v>
      </c>
      <c r="D20" s="6" t="s">
        <v>17</v>
      </c>
      <c r="E20" s="7" t="s">
        <v>21</v>
      </c>
      <c r="F20" s="6" t="s">
        <v>20</v>
      </c>
      <c r="G20" s="6" t="s">
        <v>22</v>
      </c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>
        <v>1</v>
      </c>
      <c r="B21" s="3">
        <v>5000</v>
      </c>
      <c r="C21" s="3"/>
      <c r="D21" s="3"/>
      <c r="E21" s="8">
        <f>$B$34+$B$35*A21</f>
        <v>9471.7261904761908</v>
      </c>
      <c r="F21" s="8">
        <f>B21/E21</f>
        <v>0.5278868813825609</v>
      </c>
      <c r="G21" s="8">
        <f>(F21+F25+F29)/3</f>
        <v>0.61916860726975231</v>
      </c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3">
        <v>2</v>
      </c>
      <c r="B22" s="3">
        <v>8000</v>
      </c>
      <c r="C22" s="3"/>
      <c r="D22" s="3"/>
      <c r="E22" s="8">
        <f t="shared" ref="E22:E31" si="8">$B$34+$B$35*A22</f>
        <v>9459.8214285714294</v>
      </c>
      <c r="F22" s="8">
        <f t="shared" ref="F22:F32" si="9">B22/E22</f>
        <v>0.84568192543652665</v>
      </c>
      <c r="G22" s="8">
        <f t="shared" ref="G22:G24" si="10">(F22+F26+F30)/3</f>
        <v>0.92080501815772708</v>
      </c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3">
        <v>3</v>
      </c>
      <c r="B23" s="3">
        <v>13000</v>
      </c>
      <c r="C23" s="3">
        <f>AVERAGE(B21:B24)</f>
        <v>9000</v>
      </c>
      <c r="D23" s="3">
        <f>AVERAGE(C23:C24)</f>
        <v>9187.5</v>
      </c>
      <c r="E23" s="8">
        <f t="shared" si="8"/>
        <v>9447.9166666666661</v>
      </c>
      <c r="F23" s="8">
        <f t="shared" si="9"/>
        <v>1.3759647188533628</v>
      </c>
      <c r="G23" s="8">
        <f t="shared" si="10"/>
        <v>1.4187795538336105</v>
      </c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3">
        <v>4</v>
      </c>
      <c r="B24" s="3">
        <v>10000</v>
      </c>
      <c r="C24" s="3">
        <f t="shared" ref="C24:C31" si="11">AVERAGE(B22:B25)</f>
        <v>9375</v>
      </c>
      <c r="D24" s="3">
        <f t="shared" ref="D24:D30" si="12">AVERAGE(C24:C25)</f>
        <v>9625</v>
      </c>
      <c r="E24" s="8">
        <f t="shared" si="8"/>
        <v>9436.0119047619046</v>
      </c>
      <c r="F24" s="8">
        <f t="shared" si="9"/>
        <v>1.0597697524049834</v>
      </c>
      <c r="G24" s="8">
        <f t="shared" si="10"/>
        <v>1.0653443024245088</v>
      </c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>
        <v>5</v>
      </c>
      <c r="B25" s="3">
        <v>6500</v>
      </c>
      <c r="C25" s="3">
        <f t="shared" si="11"/>
        <v>9875</v>
      </c>
      <c r="D25" s="3">
        <f t="shared" si="12"/>
        <v>9750</v>
      </c>
      <c r="E25" s="8">
        <f t="shared" si="8"/>
        <v>9424.1071428571431</v>
      </c>
      <c r="F25" s="8">
        <f t="shared" si="9"/>
        <v>0.689720511605874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>
        <v>6</v>
      </c>
      <c r="B26" s="3">
        <v>10000</v>
      </c>
      <c r="C26" s="3">
        <f t="shared" si="11"/>
        <v>9625</v>
      </c>
      <c r="D26" s="3">
        <f t="shared" si="12"/>
        <v>9500</v>
      </c>
      <c r="E26" s="8">
        <f t="shared" si="8"/>
        <v>9412.2023809523816</v>
      </c>
      <c r="F26" s="8">
        <f t="shared" si="9"/>
        <v>1.0624505928853754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3">
        <v>7</v>
      </c>
      <c r="B27" s="3">
        <v>12000</v>
      </c>
      <c r="C27" s="3">
        <f t="shared" si="11"/>
        <v>9375</v>
      </c>
      <c r="D27" s="3">
        <f t="shared" si="12"/>
        <v>9312.5</v>
      </c>
      <c r="E27" s="8">
        <f t="shared" si="8"/>
        <v>9400.2976190476184</v>
      </c>
      <c r="F27" s="8">
        <f t="shared" si="9"/>
        <v>1.2765553268956784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>
      <c r="A28" s="3">
        <v>8</v>
      </c>
      <c r="B28" s="3">
        <v>9000</v>
      </c>
      <c r="C28" s="3">
        <f t="shared" si="11"/>
        <v>9250</v>
      </c>
      <c r="D28" s="3">
        <f t="shared" si="12"/>
        <v>9000</v>
      </c>
      <c r="E28" s="8">
        <f t="shared" si="8"/>
        <v>9388.3928571428569</v>
      </c>
      <c r="F28" s="8">
        <f t="shared" si="9"/>
        <v>0.95863052781740377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>
      <c r="A29" s="3">
        <v>9</v>
      </c>
      <c r="B29" s="3">
        <v>6000</v>
      </c>
      <c r="C29" s="3">
        <f t="shared" si="11"/>
        <v>8750</v>
      </c>
      <c r="D29" s="3">
        <f t="shared" si="12"/>
        <v>9125</v>
      </c>
      <c r="E29" s="8">
        <f t="shared" si="8"/>
        <v>9376.4880952380954</v>
      </c>
      <c r="F29" s="8">
        <f t="shared" si="9"/>
        <v>0.63989842882082204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>
      <c r="A30" s="3">
        <v>10</v>
      </c>
      <c r="B30" s="3">
        <v>8000</v>
      </c>
      <c r="C30" s="3">
        <f t="shared" si="11"/>
        <v>9500</v>
      </c>
      <c r="D30" s="3">
        <f t="shared" si="12"/>
        <v>9750</v>
      </c>
      <c r="E30" s="8">
        <f t="shared" si="8"/>
        <v>9364.5833333333339</v>
      </c>
      <c r="F30" s="8">
        <f t="shared" si="9"/>
        <v>0.85428253615127914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>
      <c r="A31" s="3">
        <v>11</v>
      </c>
      <c r="B31" s="3">
        <v>15000</v>
      </c>
      <c r="C31" s="3">
        <f t="shared" si="11"/>
        <v>10000</v>
      </c>
      <c r="D31" s="3"/>
      <c r="E31" s="8">
        <f t="shared" si="8"/>
        <v>9352.6785714285706</v>
      </c>
      <c r="F31" s="8">
        <f t="shared" si="9"/>
        <v>1.6038186157517902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>
      <c r="A32" s="3">
        <v>12</v>
      </c>
      <c r="B32" s="3">
        <v>11000</v>
      </c>
      <c r="C32" s="3"/>
      <c r="D32" s="3"/>
      <c r="E32" s="8">
        <f>$B$34+$B$35*A32</f>
        <v>9340.7738095238092</v>
      </c>
      <c r="F32" s="8">
        <f t="shared" si="9"/>
        <v>1.177632627051139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3" t="s">
        <v>18</v>
      </c>
      <c r="B34" s="9">
        <v>9483.6309523809523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7" ht="15.75" thickBot="1">
      <c r="A35" s="3" t="s">
        <v>19</v>
      </c>
      <c r="B35" s="10">
        <v>-11.904761904761907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23132</cp:lastModifiedBy>
  <dcterms:created xsi:type="dcterms:W3CDTF">2016-04-05T17:13:15Z</dcterms:created>
  <dcterms:modified xsi:type="dcterms:W3CDTF">2017-01-02T13:14:19Z</dcterms:modified>
</cp:coreProperties>
</file>