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raphi\raphi-paper\"/>
    </mc:Choice>
  </mc:AlternateContent>
  <bookViews>
    <workbookView xWindow="0" yWindow="0" windowWidth="16380" windowHeight="8190" tabRatio="500" activeTab="1"/>
  </bookViews>
  <sheets>
    <sheet name="Hoja1" sheetId="1" r:id="rId1"/>
    <sheet name="COMPONENTES HARDWARE" sheetId="3" r:id="rId2"/>
    <sheet name="COMPONENTES SOFWARE" sheetId="4" r:id="rId3"/>
    <sheet name="Hoja2" sheetId="2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6" i="1" l="1"/>
  <c r="P15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16" i="1" s="1"/>
  <c r="N15" i="1" l="1"/>
</calcChain>
</file>

<file path=xl/sharedStrings.xml><?xml version="1.0" encoding="utf-8"?>
<sst xmlns="http://schemas.openxmlformats.org/spreadsheetml/2006/main" count="76" uniqueCount="69">
  <si>
    <t>N°</t>
  </si>
  <si>
    <t>CANTIDAD</t>
  </si>
  <si>
    <t>DESCRIPTION</t>
  </si>
  <si>
    <t>COMPONENTE</t>
  </si>
  <si>
    <t>PINES</t>
  </si>
  <si>
    <t>PRECIO</t>
  </si>
  <si>
    <t>5V</t>
  </si>
  <si>
    <t>3.3V</t>
  </si>
  <si>
    <t>GND</t>
  </si>
  <si>
    <t>ANA</t>
  </si>
  <si>
    <t>DIG</t>
  </si>
  <si>
    <t>DIG(PWM)</t>
  </si>
  <si>
    <t>Air CO</t>
  </si>
  <si>
    <t>Sensor de Monóxido de Carbono MQ7</t>
  </si>
  <si>
    <t>Air temperature, humidity &amp; pressure</t>
  </si>
  <si>
    <t>Sensor de Presión, Temperatura y Humedad BME280</t>
  </si>
  <si>
    <t>Water temperature sensor</t>
  </si>
  <si>
    <t>Sensor de Temperatura Digital DS18B20</t>
  </si>
  <si>
    <t>Light intensity sensor</t>
  </si>
  <si>
    <t>Módulo Sensor de Luz digital BH1750</t>
  </si>
  <si>
    <t>Light frecuency sensor</t>
  </si>
  <si>
    <t>Módulo Sensor de Color TCS230</t>
  </si>
  <si>
    <t>LEDs RGB PWM</t>
  </si>
  <si>
    <t>Cinta LED APA102: 10 LEDs x 16cm</t>
  </si>
  <si>
    <t xml:space="preserve">Bomba de Agua </t>
  </si>
  <si>
    <t>Humidificador Ultrasónico</t>
  </si>
  <si>
    <t>dimmer for secadora</t>
  </si>
  <si>
    <t>Dimmer</t>
  </si>
  <si>
    <t>Cinta Led GROW (metro)</t>
  </si>
  <si>
    <t>relay para air pumpr</t>
  </si>
  <si>
    <t>Módulo Relay 2CH 5VDC</t>
  </si>
  <si>
    <t>reloj</t>
  </si>
  <si>
    <t>Módulo I2C RTC DS3231 AT24C32</t>
  </si>
  <si>
    <t>Raspberry Pi Zero W</t>
  </si>
  <si>
    <t>Camera</t>
  </si>
  <si>
    <t>Módulo Cámara VGA OV7670 con buffer AL422B FIFO</t>
  </si>
  <si>
    <t>X</t>
  </si>
  <si>
    <t>TOTAL</t>
  </si>
  <si>
    <t>PWM LEDs alta potencia</t>
  </si>
  <si>
    <t>Driver Mosfet IRF520</t>
  </si>
  <si>
    <t>Relays para control ON / OFF</t>
  </si>
  <si>
    <t>Módulo Relay 4CH 5VDC</t>
  </si>
  <si>
    <t>ELEMENTO</t>
  </si>
  <si>
    <t>CARACTERÍSTICCAS</t>
  </si>
  <si>
    <t>Dióxido de carbono</t>
  </si>
  <si>
    <t>Aire</t>
  </si>
  <si>
    <t>Solución nutritiva</t>
  </si>
  <si>
    <t>Luz</t>
  </si>
  <si>
    <t>CARACTERÍSTICA</t>
  </si>
  <si>
    <t>ESPECIFICACIÓN</t>
  </si>
  <si>
    <t>350 - 1000 ppm</t>
  </si>
  <si>
    <r>
      <rPr>
        <sz val="12"/>
        <color rgb="FF000000"/>
        <rFont val="Calibri"/>
        <family val="2"/>
        <charset val="1"/>
      </rPr>
      <t>30 - 90 %</t>
    </r>
    <r>
      <rPr>
        <b/>
        <sz val="12"/>
        <color rgb="FF000000"/>
        <rFont val="Calibri"/>
        <family val="2"/>
        <charset val="1"/>
      </rPr>
      <t xml:space="preserve"> </t>
    </r>
  </si>
  <si>
    <t>Humedad relativa</t>
  </si>
  <si>
    <r>
      <rPr>
        <b/>
        <u/>
        <sz val="12"/>
        <color rgb="FF000000"/>
        <rFont val="Calibri"/>
        <family val="2"/>
      </rPr>
      <t>Intensidad</t>
    </r>
    <r>
      <rPr>
        <sz val="12"/>
        <color rgb="FF000000"/>
        <rFont val="Calibri"/>
        <family val="2"/>
        <charset val="1"/>
      </rPr>
      <t xml:space="preserve">
0 - 20 mol/m2-day
 </t>
    </r>
    <r>
      <rPr>
        <b/>
        <u/>
        <sz val="12"/>
        <color rgb="FF000000"/>
        <rFont val="Calibri"/>
        <family val="2"/>
      </rPr>
      <t>longitudes de onda</t>
    </r>
    <r>
      <rPr>
        <sz val="12"/>
        <color rgb="FF000000"/>
        <rFont val="Calibri"/>
        <family val="2"/>
        <charset val="1"/>
      </rPr>
      <t xml:space="preserve">
600 a 680 nm (rojo)
380 a 480 nm (azul)</t>
    </r>
  </si>
  <si>
    <r>
      <rPr>
        <b/>
        <u/>
        <sz val="12"/>
        <color rgb="FF000000"/>
        <rFont val="Calibri"/>
        <family val="2"/>
      </rPr>
      <t>Mantener</t>
    </r>
    <r>
      <rPr>
        <sz val="12"/>
        <color rgb="FF000000"/>
        <rFont val="Calibri"/>
        <family val="2"/>
      </rPr>
      <t xml:space="preserve">
Distribución uniforme
Oxigenación</t>
    </r>
    <r>
      <rPr>
        <b/>
        <u/>
        <sz val="12"/>
        <color rgb="FF000000"/>
        <rFont val="Calibri"/>
        <family val="2"/>
      </rPr>
      <t xml:space="preserve">
Temperatura</t>
    </r>
    <r>
      <rPr>
        <sz val="12"/>
        <color rgb="FF000000"/>
        <rFont val="Calibri"/>
        <family val="2"/>
        <charset val="1"/>
      </rPr>
      <t xml:space="preserve">
15 – 27 °C </t>
    </r>
  </si>
  <si>
    <r>
      <rPr>
        <b/>
        <u/>
        <sz val="12"/>
        <color rgb="FF000000"/>
        <rFont val="Calibri"/>
        <family val="2"/>
      </rPr>
      <t xml:space="preserve">Mantener
</t>
    </r>
    <r>
      <rPr>
        <sz val="12"/>
        <color rgb="FF000000"/>
        <rFont val="Calibri"/>
        <family val="2"/>
      </rPr>
      <t>Distribución uniforme
Oxigenación</t>
    </r>
    <r>
      <rPr>
        <b/>
        <u/>
        <sz val="12"/>
        <color rgb="FF000000"/>
        <rFont val="Calibri"/>
        <family val="2"/>
      </rPr>
      <t xml:space="preserve">
Conductividad eléctrica</t>
    </r>
    <r>
      <rPr>
        <sz val="12"/>
        <color rgb="FF000000"/>
        <rFont val="Calibri"/>
        <family val="2"/>
        <charset val="1"/>
      </rPr>
      <t xml:space="preserve">
1.0 - 2.5 dS/m
</t>
    </r>
    <r>
      <rPr>
        <b/>
        <u/>
        <sz val="12"/>
        <color rgb="FF000000"/>
        <rFont val="Calibri"/>
        <family val="2"/>
      </rPr>
      <t xml:space="preserve">Temperatura
</t>
    </r>
    <r>
      <rPr>
        <sz val="12"/>
        <color rgb="FF000000"/>
        <rFont val="Calibri"/>
        <family val="2"/>
        <charset val="1"/>
      </rPr>
      <t xml:space="preserve">15.5 – 23 °C
</t>
    </r>
    <r>
      <rPr>
        <b/>
        <u/>
        <sz val="12"/>
        <color rgb="FF000000"/>
        <rFont val="Calibri"/>
        <family val="2"/>
      </rPr>
      <t>pH</t>
    </r>
    <r>
      <rPr>
        <sz val="12"/>
        <color rgb="FF000000"/>
        <rFont val="Calibri"/>
        <family val="2"/>
        <charset val="1"/>
      </rPr>
      <t xml:space="preserve">
5.5 - 7.0</t>
    </r>
  </si>
  <si>
    <t>DISPONIBILIDAD</t>
  </si>
  <si>
    <t>INDICADORES</t>
  </si>
  <si>
    <t>PUNTAJE</t>
  </si>
  <si>
    <t>CARACTERÍSTICAS</t>
  </si>
  <si>
    <t>RELEVANCIA
DEMOSTRATIVA</t>
  </si>
  <si>
    <t>VERSATILIDAD</t>
  </si>
  <si>
    <t>FUNCIÓN</t>
  </si>
  <si>
    <t>Control por PWM
Control ON / OFF
Control realimentado
1 pin de lectura de datos analógicos
1 pin de lectura de datos digitales</t>
  </si>
  <si>
    <t>Función:
Sensor de …
Bomba de …
...
Rango de trabajo:
Conexiones:</t>
  </si>
  <si>
    <t>DEPENDENCIA
TECNOLÓGICA</t>
  </si>
  <si>
    <t>MQ7</t>
  </si>
  <si>
    <t>DS18B20</t>
  </si>
  <si>
    <t>Bomba de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</si>
</sst>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 &quot;#,##0.00;[Red]&quot;S/. -&quot;#,##0.00"/>
  </numFmts>
  <fonts count="8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66"/>
      <name val="Calibri"/>
      <family val="2"/>
      <charset val="1"/>
    </font>
    <font>
      <sz val="12"/>
      <color rgb="FF00008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6600"/>
        <bgColor rgb="FFFF99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66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topLeftCell="C1" zoomScaleNormal="100" workbookViewId="0">
      <selection activeCell="D9" sqref="D9"/>
    </sheetView>
  </sheetViews>
  <sheetFormatPr baseColWidth="10" defaultColWidth="9.140625" defaultRowHeight="15.75" x14ac:dyDescent="0.25"/>
  <cols>
    <col min="1" max="1" width="3.140625" style="1" customWidth="1"/>
    <col min="2" max="2" width="11.28515625" style="1" customWidth="1"/>
    <col min="3" max="3" width="34.85546875" style="1" customWidth="1"/>
    <col min="4" max="4" width="50.7109375" style="1" customWidth="1"/>
    <col min="5" max="5" width="3.42578125" style="1" customWidth="1"/>
    <col min="6" max="6" width="5.140625" style="1" customWidth="1"/>
    <col min="7" max="8" width="5.42578125" style="1" customWidth="1"/>
    <col min="9" max="9" width="4.42578125" style="1" customWidth="1"/>
    <col min="10" max="10" width="11.28515625" style="1" customWidth="1"/>
    <col min="11" max="11" width="19.7109375" style="1" customWidth="1"/>
    <col min="12" max="13" width="11.42578125" style="1"/>
    <col min="14" max="14" width="12.7109375" style="1" customWidth="1"/>
    <col min="15" max="1025" width="11.42578125" style="1"/>
  </cols>
  <sheetData>
    <row r="1" spans="1:16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/>
      <c r="G1" s="18"/>
      <c r="H1" s="18"/>
      <c r="I1" s="18"/>
      <c r="J1" s="18"/>
      <c r="K1" s="18" t="s">
        <v>5</v>
      </c>
    </row>
    <row r="2" spans="1:16" x14ac:dyDescent="0.25">
      <c r="A2" s="18"/>
      <c r="B2" s="18"/>
      <c r="C2" s="18"/>
      <c r="D2" s="18"/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18"/>
    </row>
    <row r="3" spans="1:16" x14ac:dyDescent="0.25">
      <c r="A3" s="3">
        <v>1</v>
      </c>
      <c r="B3" s="3">
        <v>1</v>
      </c>
      <c r="C3" s="3" t="s">
        <v>12</v>
      </c>
      <c r="D3" s="4" t="s">
        <v>13</v>
      </c>
      <c r="E3" s="3">
        <v>1</v>
      </c>
      <c r="F3" s="3">
        <v>0</v>
      </c>
      <c r="G3" s="3">
        <v>1</v>
      </c>
      <c r="H3" s="3">
        <v>1</v>
      </c>
      <c r="I3" s="3">
        <v>1</v>
      </c>
      <c r="J3" s="3">
        <v>1</v>
      </c>
      <c r="K3" s="5">
        <f>20*B3</f>
        <v>20</v>
      </c>
      <c r="P3" s="1">
        <v>20</v>
      </c>
    </row>
    <row r="4" spans="1:16" x14ac:dyDescent="0.25">
      <c r="A4" s="3">
        <v>2</v>
      </c>
      <c r="B4" s="3">
        <v>1</v>
      </c>
      <c r="C4" s="3" t="s">
        <v>14</v>
      </c>
      <c r="D4" s="6" t="s">
        <v>15</v>
      </c>
      <c r="E4" s="3">
        <v>0</v>
      </c>
      <c r="F4" s="3">
        <v>1</v>
      </c>
      <c r="G4" s="3">
        <v>1</v>
      </c>
      <c r="H4" s="3">
        <v>0</v>
      </c>
      <c r="I4" s="3">
        <v>2</v>
      </c>
      <c r="J4" s="3">
        <v>2</v>
      </c>
      <c r="K4" s="5">
        <f>28*B4</f>
        <v>28</v>
      </c>
      <c r="P4" s="1">
        <v>28</v>
      </c>
    </row>
    <row r="5" spans="1:16" x14ac:dyDescent="0.25">
      <c r="A5" s="3">
        <v>3</v>
      </c>
      <c r="B5" s="3">
        <v>1</v>
      </c>
      <c r="C5" s="3" t="s">
        <v>16</v>
      </c>
      <c r="D5" s="6" t="s">
        <v>17</v>
      </c>
      <c r="E5" s="3"/>
      <c r="F5" s="3"/>
      <c r="G5" s="3"/>
      <c r="H5" s="3"/>
      <c r="I5" s="3"/>
      <c r="J5" s="3"/>
      <c r="K5" s="5">
        <f>11*B5</f>
        <v>11</v>
      </c>
      <c r="P5" s="1">
        <v>11</v>
      </c>
    </row>
    <row r="6" spans="1:16" x14ac:dyDescent="0.25">
      <c r="A6" s="3">
        <v>4</v>
      </c>
      <c r="B6" s="3">
        <v>1</v>
      </c>
      <c r="C6" s="3" t="s">
        <v>18</v>
      </c>
      <c r="D6" s="6" t="s">
        <v>19</v>
      </c>
      <c r="E6" s="3"/>
      <c r="F6" s="3"/>
      <c r="G6" s="3"/>
      <c r="H6" s="3"/>
      <c r="I6" s="3"/>
      <c r="J6" s="3"/>
      <c r="K6" s="5">
        <f>15*B6</f>
        <v>15</v>
      </c>
      <c r="P6" s="1">
        <v>15</v>
      </c>
    </row>
    <row r="7" spans="1:16" x14ac:dyDescent="0.25">
      <c r="A7" s="3">
        <v>5</v>
      </c>
      <c r="B7" s="3">
        <v>1</v>
      </c>
      <c r="C7" s="3" t="s">
        <v>20</v>
      </c>
      <c r="D7" s="6" t="s">
        <v>21</v>
      </c>
      <c r="E7" s="3">
        <v>1</v>
      </c>
      <c r="F7" s="3">
        <v>0</v>
      </c>
      <c r="G7" s="3">
        <v>3</v>
      </c>
      <c r="H7" s="3">
        <v>0</v>
      </c>
      <c r="I7" s="3">
        <v>2</v>
      </c>
      <c r="J7" s="3">
        <v>2</v>
      </c>
      <c r="K7" s="5">
        <f>20*B7</f>
        <v>20</v>
      </c>
      <c r="P7" s="1">
        <v>20</v>
      </c>
    </row>
    <row r="8" spans="1:16" x14ac:dyDescent="0.25">
      <c r="A8" s="3">
        <v>6</v>
      </c>
      <c r="B8" s="3">
        <v>2</v>
      </c>
      <c r="C8" s="3" t="s">
        <v>22</v>
      </c>
      <c r="D8" s="6" t="s">
        <v>23</v>
      </c>
      <c r="E8" s="3"/>
      <c r="F8" s="3"/>
      <c r="G8" s="3"/>
      <c r="H8" s="3"/>
      <c r="I8" s="3"/>
      <c r="J8" s="3"/>
      <c r="K8" s="5">
        <f>18*B8</f>
        <v>36</v>
      </c>
      <c r="P8" s="1">
        <v>36</v>
      </c>
    </row>
    <row r="9" spans="1:16" x14ac:dyDescent="0.25">
      <c r="A9" s="3">
        <v>7</v>
      </c>
      <c r="B9" s="3">
        <v>1</v>
      </c>
      <c r="C9" s="3"/>
      <c r="D9" s="6" t="s">
        <v>24</v>
      </c>
      <c r="E9" s="3"/>
      <c r="F9" s="3"/>
      <c r="G9" s="3"/>
      <c r="H9" s="3"/>
      <c r="I9" s="3"/>
      <c r="J9" s="3"/>
      <c r="K9" s="5">
        <f>30*B9</f>
        <v>30</v>
      </c>
      <c r="P9" s="1">
        <v>30</v>
      </c>
    </row>
    <row r="10" spans="1:16" x14ac:dyDescent="0.25">
      <c r="A10" s="3">
        <v>8</v>
      </c>
      <c r="B10" s="3">
        <v>1</v>
      </c>
      <c r="C10" s="3"/>
      <c r="D10" s="6" t="s">
        <v>25</v>
      </c>
      <c r="E10" s="3"/>
      <c r="F10" s="3"/>
      <c r="G10" s="3"/>
      <c r="H10" s="3"/>
      <c r="I10" s="3"/>
      <c r="J10" s="3"/>
      <c r="K10" s="7">
        <f>40*B10</f>
        <v>40</v>
      </c>
      <c r="P10" s="1">
        <v>40</v>
      </c>
    </row>
    <row r="11" spans="1:16" x14ac:dyDescent="0.25">
      <c r="A11" s="3">
        <v>9</v>
      </c>
      <c r="B11" s="3">
        <v>1</v>
      </c>
      <c r="C11" s="3" t="s">
        <v>26</v>
      </c>
      <c r="D11" s="6" t="s">
        <v>27</v>
      </c>
      <c r="E11" s="3"/>
      <c r="F11" s="3"/>
      <c r="G11" s="3"/>
      <c r="H11" s="3"/>
      <c r="I11" s="3"/>
      <c r="J11" s="3"/>
      <c r="K11" s="7">
        <f>28*B11</f>
        <v>28</v>
      </c>
      <c r="P11" s="1">
        <v>28</v>
      </c>
    </row>
    <row r="12" spans="1:16" x14ac:dyDescent="0.25">
      <c r="A12" s="3">
        <v>10</v>
      </c>
      <c r="B12" s="3">
        <v>2</v>
      </c>
      <c r="C12" s="3"/>
      <c r="D12" s="6" t="s">
        <v>28</v>
      </c>
      <c r="E12" s="3"/>
      <c r="F12" s="3"/>
      <c r="G12" s="3"/>
      <c r="H12" s="3"/>
      <c r="I12" s="3"/>
      <c r="J12" s="3"/>
      <c r="K12" s="7">
        <f>18*B12</f>
        <v>36</v>
      </c>
      <c r="P12" s="1">
        <v>36</v>
      </c>
    </row>
    <row r="13" spans="1:16" x14ac:dyDescent="0.25">
      <c r="A13" s="3">
        <v>11</v>
      </c>
      <c r="B13" s="3">
        <v>1</v>
      </c>
      <c r="C13" s="3" t="s">
        <v>29</v>
      </c>
      <c r="D13" s="6" t="s">
        <v>30</v>
      </c>
      <c r="E13" s="3"/>
      <c r="F13" s="3"/>
      <c r="G13" s="3"/>
      <c r="H13" s="3"/>
      <c r="I13" s="3"/>
      <c r="J13" s="3"/>
      <c r="K13" s="7">
        <f>12*B13</f>
        <v>12</v>
      </c>
      <c r="P13" s="1">
        <v>12</v>
      </c>
    </row>
    <row r="14" spans="1:16" x14ac:dyDescent="0.25">
      <c r="A14" s="3">
        <v>12</v>
      </c>
      <c r="B14" s="3">
        <v>1</v>
      </c>
      <c r="C14" s="3" t="s">
        <v>31</v>
      </c>
      <c r="D14" s="6" t="s">
        <v>32</v>
      </c>
      <c r="E14" s="8"/>
      <c r="F14" s="8"/>
      <c r="G14" s="8"/>
      <c r="H14" s="8"/>
      <c r="I14" s="8"/>
      <c r="J14" s="8"/>
      <c r="K14" s="5">
        <f>13*B14</f>
        <v>13</v>
      </c>
      <c r="P14" s="1">
        <v>13</v>
      </c>
    </row>
    <row r="15" spans="1:16" x14ac:dyDescent="0.25">
      <c r="A15" s="3">
        <v>13</v>
      </c>
      <c r="B15" s="3">
        <v>0</v>
      </c>
      <c r="C15" s="3"/>
      <c r="D15" s="6" t="s">
        <v>33</v>
      </c>
      <c r="E15" s="3"/>
      <c r="F15" s="3"/>
      <c r="G15" s="3"/>
      <c r="H15" s="3"/>
      <c r="I15" s="3"/>
      <c r="J15" s="3"/>
      <c r="K15" s="7">
        <f>105*B15</f>
        <v>0</v>
      </c>
      <c r="M15" s="9"/>
      <c r="N15" s="10">
        <f>SUM(K3:K16)</f>
        <v>289</v>
      </c>
      <c r="P15" s="1">
        <f>SUM(P3:P14)</f>
        <v>289</v>
      </c>
    </row>
    <row r="16" spans="1:16" x14ac:dyDescent="0.25">
      <c r="A16" s="3">
        <v>14</v>
      </c>
      <c r="B16" s="3">
        <v>0</v>
      </c>
      <c r="C16" s="3" t="s">
        <v>34</v>
      </c>
      <c r="D16" s="6" t="s">
        <v>35</v>
      </c>
      <c r="E16" s="3">
        <v>0</v>
      </c>
      <c r="F16" s="3">
        <v>1</v>
      </c>
      <c r="G16" s="3">
        <v>1</v>
      </c>
      <c r="H16" s="3">
        <v>0</v>
      </c>
      <c r="I16" s="3" t="s">
        <v>36</v>
      </c>
      <c r="J16" s="3" t="s">
        <v>36</v>
      </c>
      <c r="K16" s="5">
        <f>80*B16</f>
        <v>0</v>
      </c>
      <c r="M16" s="1" t="s">
        <v>37</v>
      </c>
      <c r="N16" s="10">
        <f>SUM(K3:K12)</f>
        <v>264</v>
      </c>
    </row>
    <row r="17" spans="1:11" x14ac:dyDescent="0.25">
      <c r="A17" s="3">
        <v>15</v>
      </c>
      <c r="B17" s="8"/>
      <c r="C17"/>
      <c r="D17"/>
      <c r="E17" s="8"/>
      <c r="F17" s="8"/>
      <c r="G17" s="8"/>
      <c r="H17" s="8"/>
      <c r="I17" s="8"/>
      <c r="J17" s="8"/>
      <c r="K17" s="5"/>
    </row>
    <row r="18" spans="1:11" x14ac:dyDescent="0.25">
      <c r="A18"/>
      <c r="B18" s="8"/>
      <c r="C18" s="8"/>
      <c r="D18" s="8"/>
      <c r="E18" s="8"/>
      <c r="F18" s="8"/>
      <c r="G18" s="8"/>
      <c r="H18" s="8"/>
      <c r="I18" s="8"/>
      <c r="J18" s="8"/>
      <c r="K18" s="5"/>
    </row>
    <row r="19" spans="1:11" x14ac:dyDescent="0.25">
      <c r="A19"/>
      <c r="B19" s="8"/>
      <c r="C19" s="3" t="s">
        <v>38</v>
      </c>
      <c r="D19" s="6" t="s">
        <v>39</v>
      </c>
      <c r="E19" s="8"/>
      <c r="F19" s="8"/>
      <c r="G19" s="8"/>
      <c r="H19" s="8"/>
      <c r="I19" s="8"/>
      <c r="J19" s="8"/>
      <c r="K19" s="5">
        <v>6</v>
      </c>
    </row>
    <row r="20" spans="1:11" x14ac:dyDescent="0.25">
      <c r="A20"/>
      <c r="B20" s="8"/>
      <c r="C20" s="3" t="s">
        <v>40</v>
      </c>
      <c r="D20" s="6" t="s">
        <v>41</v>
      </c>
      <c r="E20" s="8"/>
      <c r="F20" s="8"/>
      <c r="G20" s="8"/>
      <c r="H20" s="8"/>
      <c r="I20" s="8"/>
      <c r="J20" s="8"/>
      <c r="K20" s="5">
        <v>25</v>
      </c>
    </row>
    <row r="21" spans="1:1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25">
      <c r="A30" s="8"/>
    </row>
    <row r="31" spans="1:11" x14ac:dyDescent="0.25">
      <c r="A31" s="8"/>
    </row>
    <row r="32" spans="1:1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</sheetData>
  <mergeCells count="6">
    <mergeCell ref="K1:K2"/>
    <mergeCell ref="A1:A2"/>
    <mergeCell ref="B1:B2"/>
    <mergeCell ref="C1:C2"/>
    <mergeCell ref="D1:D2"/>
    <mergeCell ref="E1:J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tabSelected="1" workbookViewId="0">
      <selection activeCell="B7" sqref="B7"/>
    </sheetView>
  </sheetViews>
  <sheetFormatPr baseColWidth="10" defaultRowHeight="15.75" x14ac:dyDescent="0.25"/>
  <cols>
    <col min="1" max="1" width="11.42578125" style="1"/>
    <col min="2" max="2" width="15.42578125" style="1" bestFit="1" customWidth="1"/>
    <col min="3" max="3" width="18.28515625" style="1" bestFit="1" customWidth="1"/>
    <col min="4" max="4" width="20.7109375" style="1" bestFit="1" customWidth="1"/>
    <col min="5" max="5" width="8" style="1" bestFit="1" customWidth="1"/>
    <col min="6" max="6" width="17" style="1" bestFit="1" customWidth="1"/>
    <col min="7" max="16384" width="11.42578125" style="1"/>
  </cols>
  <sheetData>
    <row r="1" spans="2:7" x14ac:dyDescent="0.25">
      <c r="D1" s="19" t="s">
        <v>57</v>
      </c>
      <c r="E1" s="19"/>
      <c r="F1" s="19"/>
    </row>
    <row r="2" spans="2:7" s="11" customFormat="1" ht="31.5" x14ac:dyDescent="0.25">
      <c r="B2" s="14" t="s">
        <v>42</v>
      </c>
      <c r="C2" s="14" t="s">
        <v>59</v>
      </c>
      <c r="D2" s="17" t="s">
        <v>60</v>
      </c>
      <c r="E2" s="15" t="s">
        <v>5</v>
      </c>
      <c r="F2" s="15" t="s">
        <v>56</v>
      </c>
      <c r="G2" s="14" t="s">
        <v>58</v>
      </c>
    </row>
    <row r="3" spans="2:7" ht="110.25" x14ac:dyDescent="0.25">
      <c r="B3" s="1" t="s">
        <v>66</v>
      </c>
      <c r="C3" s="16" t="s">
        <v>64</v>
      </c>
      <c r="D3" s="16" t="s">
        <v>63</v>
      </c>
    </row>
    <row r="4" spans="2:7" x14ac:dyDescent="0.25">
      <c r="B4" s="1" t="s">
        <v>67</v>
      </c>
    </row>
    <row r="5" spans="2:7" x14ac:dyDescent="0.25">
      <c r="B5" s="1" t="s">
        <v>68</v>
      </c>
    </row>
  </sheetData>
  <mergeCells count="1">
    <mergeCell ref="D1:F1"/>
  </mergeCells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"/>
  <sheetViews>
    <sheetView workbookViewId="0">
      <selection activeCell="D9" sqref="D9"/>
    </sheetView>
  </sheetViews>
  <sheetFormatPr baseColWidth="10" defaultRowHeight="15" x14ac:dyDescent="0.25"/>
  <cols>
    <col min="2" max="2" width="11.7109375" bestFit="1" customWidth="1"/>
    <col min="3" max="3" width="9.85546875" bestFit="1" customWidth="1"/>
    <col min="4" max="4" width="15.7109375" bestFit="1" customWidth="1"/>
    <col min="5" max="5" width="8" bestFit="1" customWidth="1"/>
    <col min="6" max="6" width="14.85546875" bestFit="1" customWidth="1"/>
    <col min="7" max="7" width="9.7109375" bestFit="1" customWidth="1"/>
  </cols>
  <sheetData>
    <row r="2" spans="2:7" ht="15.75" customHeight="1" x14ac:dyDescent="0.25">
      <c r="B2" s="19" t="s">
        <v>42</v>
      </c>
      <c r="C2" s="19" t="s">
        <v>62</v>
      </c>
      <c r="D2" s="20" t="s">
        <v>57</v>
      </c>
      <c r="E2" s="21"/>
      <c r="F2" s="22"/>
      <c r="G2" s="19" t="s">
        <v>58</v>
      </c>
    </row>
    <row r="3" spans="2:7" ht="31.5" x14ac:dyDescent="0.25">
      <c r="B3" s="19"/>
      <c r="C3" s="19"/>
      <c r="D3" s="17" t="s">
        <v>65</v>
      </c>
      <c r="E3" s="15" t="s">
        <v>5</v>
      </c>
      <c r="F3" s="15" t="s">
        <v>61</v>
      </c>
      <c r="G3" s="19"/>
    </row>
  </sheetData>
  <mergeCells count="4">
    <mergeCell ref="B2:B3"/>
    <mergeCell ref="C2:C3"/>
    <mergeCell ref="G2:G3"/>
    <mergeCell ref="D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opLeftCell="A10" workbookViewId="0">
      <selection activeCell="B3" sqref="B3"/>
    </sheetView>
  </sheetViews>
  <sheetFormatPr baseColWidth="10" defaultRowHeight="15.75" x14ac:dyDescent="0.25"/>
  <cols>
    <col min="1" max="2" width="11.42578125" style="1"/>
    <col min="3" max="3" width="18" style="1" bestFit="1" customWidth="1"/>
    <col min="4" max="4" width="11.42578125" style="1"/>
    <col min="5" max="5" width="32.85546875" style="1" bestFit="1" customWidth="1"/>
    <col min="6" max="6" width="39.42578125" style="1" bestFit="1" customWidth="1"/>
    <col min="7" max="16384" width="11.42578125" style="1"/>
  </cols>
  <sheetData>
    <row r="2" spans="2:6" s="11" customFormat="1" x14ac:dyDescent="0.25">
      <c r="B2" s="11" t="s">
        <v>42</v>
      </c>
      <c r="C2" s="11" t="s">
        <v>43</v>
      </c>
    </row>
    <row r="3" spans="2:6" x14ac:dyDescent="0.25">
      <c r="E3" s="12" t="s">
        <v>48</v>
      </c>
      <c r="F3" s="12" t="s">
        <v>49</v>
      </c>
    </row>
    <row r="4" spans="2:6" x14ac:dyDescent="0.25">
      <c r="E4" s="8" t="s">
        <v>52</v>
      </c>
      <c r="F4" s="12" t="s">
        <v>51</v>
      </c>
    </row>
    <row r="5" spans="2:6" x14ac:dyDescent="0.25">
      <c r="E5" s="8" t="s">
        <v>44</v>
      </c>
      <c r="F5" s="8" t="s">
        <v>50</v>
      </c>
    </row>
    <row r="6" spans="2:6" ht="78.75" x14ac:dyDescent="0.25">
      <c r="E6" s="8" t="s">
        <v>47</v>
      </c>
      <c r="F6" s="13" t="s">
        <v>53</v>
      </c>
    </row>
    <row r="7" spans="2:6" ht="141.75" x14ac:dyDescent="0.25">
      <c r="E7" s="8" t="s">
        <v>46</v>
      </c>
      <c r="F7" s="13" t="s">
        <v>55</v>
      </c>
    </row>
    <row r="8" spans="2:6" ht="78.75" x14ac:dyDescent="0.25">
      <c r="E8" s="8" t="s">
        <v>45</v>
      </c>
      <c r="F8" s="13" t="s">
        <v>54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COMPONENTES HARDWARE</vt:lpstr>
      <vt:lpstr>COMPONENTES SOFWARE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Gladys</dc:creator>
  <dc:description/>
  <cp:lastModifiedBy>Víctor</cp:lastModifiedBy>
  <cp:revision>12</cp:revision>
  <dcterms:created xsi:type="dcterms:W3CDTF">2018-04-17T23:05:24Z</dcterms:created>
  <dcterms:modified xsi:type="dcterms:W3CDTF">2018-07-26T21:51:19Z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