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p_t\result\"/>
    </mc:Choice>
  </mc:AlternateContent>
  <xr:revisionPtr revIDLastSave="0" documentId="13_ncr:1_{CDEF0974-AEC8-4DF0-A758-2F6425FBF44D}" xr6:coauthVersionLast="47" xr6:coauthVersionMax="47" xr10:uidLastSave="{00000000-0000-0000-0000-000000000000}"/>
  <bookViews>
    <workbookView xWindow="-405" yWindow="2550" windowWidth="2400" windowHeight="585" xr2:uid="{D629F92C-0035-42AF-86BF-254608D6DE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6" i="1" l="1"/>
  <c r="H37" i="1"/>
  <c r="H38" i="1"/>
  <c r="H39" i="1"/>
  <c r="H40" i="1"/>
  <c r="H35" i="1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M31" i="2"/>
  <c r="M21" i="2"/>
  <c r="M22" i="2"/>
  <c r="M23" i="2"/>
  <c r="M24" i="2"/>
  <c r="M25" i="2"/>
  <c r="M26" i="2"/>
  <c r="M27" i="2"/>
  <c r="M28" i="2"/>
  <c r="M29" i="2"/>
  <c r="M30" i="2"/>
  <c r="M20" i="2"/>
  <c r="L21" i="2"/>
  <c r="L22" i="2"/>
  <c r="L23" i="2"/>
  <c r="L24" i="2"/>
  <c r="L25" i="2"/>
  <c r="L26" i="2"/>
  <c r="L27" i="2"/>
  <c r="L28" i="2"/>
  <c r="L29" i="2"/>
  <c r="L30" i="2"/>
  <c r="L31" i="2"/>
  <c r="L20" i="2"/>
  <c r="R3" i="2"/>
  <c r="R4" i="2"/>
  <c r="R5" i="2"/>
  <c r="R6" i="2"/>
  <c r="R7" i="2"/>
  <c r="R8" i="2"/>
  <c r="R9" i="2"/>
  <c r="R10" i="2"/>
  <c r="R11" i="2"/>
  <c r="R12" i="2"/>
  <c r="R13" i="2"/>
  <c r="R2" i="2"/>
  <c r="F34" i="2"/>
  <c r="C21" i="2"/>
  <c r="D21" i="2"/>
  <c r="E21" i="2"/>
  <c r="F21" i="2"/>
  <c r="G21" i="2"/>
  <c r="H21" i="2"/>
  <c r="C22" i="2"/>
  <c r="D22" i="2"/>
  <c r="E22" i="2"/>
  <c r="F22" i="2"/>
  <c r="G22" i="2"/>
  <c r="H22" i="2"/>
  <c r="C23" i="2"/>
  <c r="D23" i="2"/>
  <c r="E23" i="2"/>
  <c r="F23" i="2"/>
  <c r="G23" i="2"/>
  <c r="H23" i="2"/>
  <c r="C24" i="2"/>
  <c r="D24" i="2"/>
  <c r="E24" i="2"/>
  <c r="F24" i="2"/>
  <c r="G24" i="2"/>
  <c r="H24" i="2"/>
  <c r="C25" i="2"/>
  <c r="D25" i="2"/>
  <c r="E25" i="2"/>
  <c r="F25" i="2"/>
  <c r="G25" i="2"/>
  <c r="H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C31" i="2"/>
  <c r="D31" i="2"/>
  <c r="E31" i="2"/>
  <c r="F31" i="2"/>
  <c r="G31" i="2"/>
  <c r="H31" i="2"/>
  <c r="E32" i="2"/>
  <c r="F32" i="2"/>
  <c r="D33" i="2"/>
  <c r="D20" i="2"/>
  <c r="E20" i="2"/>
  <c r="F20" i="2"/>
  <c r="G20" i="2"/>
  <c r="H20" i="2"/>
  <c r="C20" i="2"/>
  <c r="Q14" i="2"/>
  <c r="H32" i="2" s="1"/>
  <c r="Q15" i="2"/>
  <c r="H33" i="2" s="1"/>
  <c r="Q16" i="2"/>
  <c r="H34" i="2" s="1"/>
  <c r="P16" i="2"/>
  <c r="G34" i="2" s="1"/>
  <c r="O16" i="2"/>
  <c r="N16" i="2"/>
  <c r="E34" i="2" s="1"/>
  <c r="M16" i="2"/>
  <c r="D34" i="2" s="1"/>
  <c r="L16" i="2"/>
  <c r="C34" i="2" s="1"/>
  <c r="P15" i="2"/>
  <c r="G33" i="2" s="1"/>
  <c r="O15" i="2"/>
  <c r="F33" i="2" s="1"/>
  <c r="N15" i="2"/>
  <c r="E33" i="2" s="1"/>
  <c r="M15" i="2"/>
  <c r="L15" i="2"/>
  <c r="C33" i="2" s="1"/>
  <c r="P14" i="2"/>
  <c r="G32" i="2" s="1"/>
  <c r="O14" i="2"/>
  <c r="N14" i="2"/>
  <c r="M14" i="2"/>
  <c r="D32" i="2" s="1"/>
  <c r="L14" i="2"/>
  <c r="C32" i="2" s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N20" i="1"/>
  <c r="O20" i="1"/>
  <c r="P20" i="1"/>
  <c r="M20" i="1"/>
  <c r="L21" i="1"/>
  <c r="L22" i="1"/>
  <c r="L23" i="1"/>
  <c r="L24" i="1"/>
  <c r="L25" i="1"/>
  <c r="L26" i="1"/>
  <c r="L27" i="1"/>
  <c r="L28" i="1"/>
  <c r="L29" i="1"/>
  <c r="L30" i="1"/>
  <c r="L31" i="1"/>
  <c r="L20" i="1"/>
  <c r="R3" i="1"/>
  <c r="R4" i="1"/>
  <c r="R5" i="1"/>
  <c r="R6" i="1"/>
  <c r="R7" i="1"/>
  <c r="R8" i="1"/>
  <c r="R9" i="1"/>
  <c r="R10" i="1"/>
  <c r="R11" i="1"/>
  <c r="R12" i="1"/>
  <c r="R13" i="1"/>
  <c r="R2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L15" i="1"/>
  <c r="L16" i="1"/>
  <c r="L14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D20" i="1"/>
  <c r="E20" i="1"/>
  <c r="F20" i="1"/>
  <c r="G20" i="1"/>
  <c r="C20" i="1"/>
  <c r="H2" i="2"/>
  <c r="H3" i="2"/>
  <c r="H4" i="2"/>
  <c r="H5" i="2"/>
  <c r="H6" i="2"/>
  <c r="H7" i="2"/>
  <c r="H8" i="2"/>
  <c r="H9" i="2"/>
  <c r="H10" i="2"/>
  <c r="H11" i="2"/>
  <c r="H12" i="2"/>
  <c r="H13" i="2"/>
  <c r="D14" i="2"/>
  <c r="E14" i="2"/>
  <c r="F14" i="2"/>
  <c r="G14" i="2"/>
  <c r="D15" i="2"/>
  <c r="E15" i="2"/>
  <c r="F15" i="2"/>
  <c r="G15" i="2"/>
  <c r="D16" i="2"/>
  <c r="E16" i="2"/>
  <c r="F16" i="2"/>
  <c r="G16" i="2"/>
  <c r="C15" i="2"/>
  <c r="C16" i="2"/>
  <c r="C14" i="2"/>
  <c r="C15" i="1"/>
  <c r="D14" i="1"/>
  <c r="E14" i="1"/>
  <c r="F14" i="1"/>
  <c r="G14" i="1"/>
  <c r="D15" i="1"/>
  <c r="E15" i="1"/>
  <c r="F15" i="1"/>
  <c r="G15" i="1"/>
  <c r="D16" i="1"/>
  <c r="E16" i="1"/>
  <c r="F16" i="1"/>
  <c r="G16" i="1"/>
  <c r="C16" i="1"/>
  <c r="C14" i="1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<sst xmlns="http://schemas.openxmlformats.org/spreadsheetml/2006/main" count="221" uniqueCount="23">
  <si>
    <t>Data</t>
  </si>
  <si>
    <t>Measures</t>
  </si>
  <si>
    <t>PLS</t>
  </si>
  <si>
    <t>ETC</t>
  </si>
  <si>
    <t>UST</t>
  </si>
  <si>
    <t>XGB</t>
  </si>
  <si>
    <t>SBE</t>
  </si>
  <si>
    <t>ALL</t>
  </si>
  <si>
    <t>Accuracy</t>
  </si>
  <si>
    <t>Precision</t>
  </si>
  <si>
    <t>Recall</t>
  </si>
  <si>
    <t>STR</t>
  </si>
  <si>
    <t>FC</t>
  </si>
  <si>
    <t>FUN</t>
  </si>
  <si>
    <t>avg.</t>
    <phoneticPr fontId="4" type="noConversion"/>
  </si>
  <si>
    <t>Avg.</t>
    <phoneticPr fontId="4" type="noConversion"/>
  </si>
  <si>
    <t>RFE</t>
  </si>
  <si>
    <t>Attributes</t>
  </si>
  <si>
    <t>Vgm</t>
  </si>
  <si>
    <t>Thickness</t>
  </si>
  <si>
    <t>ALFF</t>
  </si>
  <si>
    <t>fALFF</t>
  </si>
  <si>
    <t>ReHO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</si>
</sst>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6" x14ac:knownFonts="1">
    <font>
      <sz val="11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2" fillId="0" borderId="5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80" fontId="3" fillId="0" borderId="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180" fontId="3" fillId="0" borderId="1" xfId="0" applyNumberFormat="1" applyFont="1" applyBorder="1" applyAlignment="1">
      <alignment horizontal="center" vertical="center" wrapText="1"/>
    </xf>
    <xf numFmtId="180" fontId="3" fillId="0" borderId="3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>
      <alignment vertical="center"/>
    </xf>
    <xf numFmtId="180" fontId="1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5E76-76AD-4673-AAC7-A8A16040B452}">
  <dimension ref="A1:R40"/>
  <sheetViews>
    <sheetView tabSelected="1" zoomScale="70" zoomScaleNormal="70" workbookViewId="0">
      <selection activeCell="D42" sqref="D42"/>
    </sheetView>
  </sheetViews>
  <sheetFormatPr defaultRowHeight="15.75" x14ac:dyDescent="0.25"/>
  <cols>
    <col min="1" max="1" width="9.5703125" bestFit="1" customWidth="1"/>
    <col min="2" max="2" width="11.5703125" style="21" customWidth="1"/>
    <col min="3" max="3" width="9.85546875" bestFit="1" customWidth="1"/>
    <col min="11" max="11" width="14.28515625" style="21" customWidth="1"/>
  </cols>
  <sheetData>
    <row r="1" spans="1:18" ht="16.5" thickBot="1" x14ac:dyDescent="0.3">
      <c r="A1" s="1" t="s">
        <v>0</v>
      </c>
      <c r="B1" s="1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6</v>
      </c>
      <c r="H1" s="2" t="s">
        <v>15</v>
      </c>
      <c r="J1" s="1" t="s">
        <v>0</v>
      </c>
      <c r="K1" s="19" t="s">
        <v>1</v>
      </c>
      <c r="L1" s="2" t="s">
        <v>2</v>
      </c>
      <c r="M1" s="2" t="s">
        <v>16</v>
      </c>
      <c r="N1" s="2" t="s">
        <v>3</v>
      </c>
      <c r="O1" s="2" t="s">
        <v>4</v>
      </c>
      <c r="P1" s="2" t="s">
        <v>5</v>
      </c>
      <c r="Q1" s="2" t="s">
        <v>6</v>
      </c>
      <c r="R1" s="11" t="s">
        <v>15</v>
      </c>
    </row>
    <row r="2" spans="1:18" ht="16.5" thickBot="1" x14ac:dyDescent="0.3">
      <c r="A2" s="9" t="s">
        <v>7</v>
      </c>
      <c r="B2" s="20" t="s">
        <v>8</v>
      </c>
      <c r="C2" s="6">
        <v>0.81200000000000006</v>
      </c>
      <c r="D2" s="7">
        <v>0.71099999999999997</v>
      </c>
      <c r="E2" s="7">
        <v>0.749</v>
      </c>
      <c r="F2" s="7">
        <v>0.76300000000000001</v>
      </c>
      <c r="G2" s="12">
        <v>0.77900000000000003</v>
      </c>
      <c r="H2" s="22">
        <f>AVERAGE(C2:G2)</f>
        <v>0.76280000000000003</v>
      </c>
      <c r="J2" s="9" t="s">
        <v>7</v>
      </c>
      <c r="K2" s="20" t="s">
        <v>8</v>
      </c>
      <c r="L2" s="7">
        <v>0.82</v>
      </c>
      <c r="M2" s="6">
        <v>0.98499999999999999</v>
      </c>
      <c r="N2" s="7">
        <v>0.69199999999999995</v>
      </c>
      <c r="O2" s="7">
        <v>0.71</v>
      </c>
      <c r="P2" s="7">
        <v>0.77900000000000003</v>
      </c>
      <c r="Q2" s="7">
        <v>0.70799999999999996</v>
      </c>
      <c r="R2" s="22">
        <f>AVERAGE(L2:Q2)</f>
        <v>0.78233333333333333</v>
      </c>
    </row>
    <row r="3" spans="1:18" ht="16.5" thickBot="1" x14ac:dyDescent="0.3">
      <c r="A3" s="8"/>
      <c r="B3" s="20" t="s">
        <v>9</v>
      </c>
      <c r="C3" s="6">
        <v>0.82599999999999996</v>
      </c>
      <c r="D3" s="7">
        <v>0.71499999999999997</v>
      </c>
      <c r="E3" s="7">
        <v>0.76800000000000002</v>
      </c>
      <c r="F3" s="7">
        <v>0.78400000000000003</v>
      </c>
      <c r="G3" s="12">
        <v>0.81599999999999995</v>
      </c>
      <c r="H3" s="23">
        <f t="shared" ref="H3:H13" si="0">AVERAGE(C3:G3)</f>
        <v>0.78179999999999994</v>
      </c>
      <c r="J3" s="8"/>
      <c r="K3" s="20" t="s">
        <v>9</v>
      </c>
      <c r="L3" s="7">
        <v>0.85399999999999998</v>
      </c>
      <c r="M3" s="24">
        <v>1</v>
      </c>
      <c r="N3" s="7">
        <v>0.7</v>
      </c>
      <c r="O3" s="7">
        <v>0.70699999999999996</v>
      </c>
      <c r="P3" s="7">
        <v>0.77400000000000002</v>
      </c>
      <c r="Q3" s="7">
        <v>0.74399999999999999</v>
      </c>
      <c r="R3" s="22">
        <f t="shared" ref="R3:R13" si="1">AVERAGE(L3:Q3)</f>
        <v>0.79649999999999999</v>
      </c>
    </row>
    <row r="4" spans="1:18" ht="16.5" thickBot="1" x14ac:dyDescent="0.3">
      <c r="A4" s="10"/>
      <c r="B4" s="20" t="s">
        <v>10</v>
      </c>
      <c r="C4" s="6">
        <v>0.78100000000000003</v>
      </c>
      <c r="D4" s="7">
        <v>0.67</v>
      </c>
      <c r="E4" s="7">
        <v>0.71599999999999997</v>
      </c>
      <c r="F4" s="7">
        <v>0.77500000000000002</v>
      </c>
      <c r="G4" s="12">
        <v>0.746</v>
      </c>
      <c r="H4" s="23">
        <f t="shared" si="0"/>
        <v>0.73759999999999992</v>
      </c>
      <c r="J4" s="10"/>
      <c r="K4" s="20" t="s">
        <v>10</v>
      </c>
      <c r="L4" s="7">
        <v>0.82599999999999996</v>
      </c>
      <c r="M4" s="6">
        <v>0.95</v>
      </c>
      <c r="N4" s="7">
        <v>0.75</v>
      </c>
      <c r="O4" s="7">
        <v>0.67500000000000004</v>
      </c>
      <c r="P4" s="7">
        <v>0.83699999999999997</v>
      </c>
      <c r="Q4" s="7">
        <v>0.67400000000000004</v>
      </c>
      <c r="R4" s="22">
        <f t="shared" si="1"/>
        <v>0.78533333333333333</v>
      </c>
    </row>
    <row r="5" spans="1:18" ht="16.5" thickBot="1" x14ac:dyDescent="0.3">
      <c r="A5" s="9" t="s">
        <v>11</v>
      </c>
      <c r="B5" s="20" t="s">
        <v>8</v>
      </c>
      <c r="C5" s="7">
        <v>0.66300000000000003</v>
      </c>
      <c r="D5" s="6">
        <v>0.69299999999999995</v>
      </c>
      <c r="E5" s="7">
        <v>0.59899999999999998</v>
      </c>
      <c r="F5" s="7">
        <v>0.67800000000000005</v>
      </c>
      <c r="G5" s="12">
        <v>0.65300000000000002</v>
      </c>
      <c r="H5" s="23">
        <f t="shared" si="0"/>
        <v>0.65720000000000001</v>
      </c>
      <c r="J5" s="9" t="s">
        <v>11</v>
      </c>
      <c r="K5" s="20" t="s">
        <v>8</v>
      </c>
      <c r="L5" s="7">
        <v>0.69499999999999995</v>
      </c>
      <c r="M5" s="6">
        <v>0.81699999999999995</v>
      </c>
      <c r="N5" s="7">
        <v>0.77900000000000003</v>
      </c>
      <c r="O5" s="7">
        <v>0.55900000000000005</v>
      </c>
      <c r="P5" s="7">
        <v>0.68</v>
      </c>
      <c r="Q5" s="7">
        <v>0.63</v>
      </c>
      <c r="R5" s="22">
        <f t="shared" si="1"/>
        <v>0.69333333333333336</v>
      </c>
    </row>
    <row r="6" spans="1:18" ht="16.5" thickBot="1" x14ac:dyDescent="0.3">
      <c r="A6" s="8"/>
      <c r="B6" s="20" t="s">
        <v>9</v>
      </c>
      <c r="C6" s="6">
        <v>0.73</v>
      </c>
      <c r="D6" s="7">
        <v>0.68600000000000005</v>
      </c>
      <c r="E6" s="7">
        <v>0.59899999999999998</v>
      </c>
      <c r="F6" s="7">
        <v>0.64900000000000002</v>
      </c>
      <c r="G6" s="12">
        <v>0.64500000000000002</v>
      </c>
      <c r="H6" s="23">
        <f t="shared" si="0"/>
        <v>0.66179999999999994</v>
      </c>
      <c r="J6" s="8"/>
      <c r="K6" s="20" t="s">
        <v>9</v>
      </c>
      <c r="L6" s="7">
        <v>0.70199999999999996</v>
      </c>
      <c r="M6" s="6">
        <v>0.83199999999999996</v>
      </c>
      <c r="N6" s="7">
        <v>0.80900000000000005</v>
      </c>
      <c r="O6" s="7">
        <v>0.53900000000000003</v>
      </c>
      <c r="P6" s="7">
        <v>0.70599999999999996</v>
      </c>
      <c r="Q6" s="7">
        <v>0.64200000000000002</v>
      </c>
      <c r="R6" s="22">
        <f t="shared" si="1"/>
        <v>0.70500000000000007</v>
      </c>
    </row>
    <row r="7" spans="1:18" ht="16.5" thickBot="1" x14ac:dyDescent="0.3">
      <c r="A7" s="10"/>
      <c r="B7" s="20" t="s">
        <v>10</v>
      </c>
      <c r="C7" s="7">
        <v>0.51300000000000001</v>
      </c>
      <c r="D7" s="7">
        <v>0.66200000000000003</v>
      </c>
      <c r="E7" s="7">
        <v>0.624</v>
      </c>
      <c r="F7" s="7">
        <v>0.67400000000000004</v>
      </c>
      <c r="G7" s="13">
        <v>0.68200000000000005</v>
      </c>
      <c r="H7" s="23">
        <f t="shared" si="0"/>
        <v>0.63100000000000001</v>
      </c>
      <c r="J7" s="10"/>
      <c r="K7" s="20" t="s">
        <v>10</v>
      </c>
      <c r="L7" s="7">
        <v>0.68200000000000005</v>
      </c>
      <c r="M7" s="6">
        <v>0.79200000000000004</v>
      </c>
      <c r="N7" s="7">
        <v>0.7</v>
      </c>
      <c r="O7" s="7">
        <v>0.57999999999999996</v>
      </c>
      <c r="P7" s="7">
        <v>0.63600000000000001</v>
      </c>
      <c r="Q7" s="7">
        <v>0.6</v>
      </c>
      <c r="R7" s="22">
        <f t="shared" si="1"/>
        <v>0.66500000000000015</v>
      </c>
    </row>
    <row r="8" spans="1:18" ht="16.5" thickBot="1" x14ac:dyDescent="0.3">
      <c r="A8" s="9" t="s">
        <v>12</v>
      </c>
      <c r="B8" s="20" t="s">
        <v>8</v>
      </c>
      <c r="C8" s="7">
        <v>0.67300000000000004</v>
      </c>
      <c r="D8" s="7">
        <v>0.68</v>
      </c>
      <c r="E8" s="6">
        <v>0.73499999999999999</v>
      </c>
      <c r="F8" s="7">
        <v>0.72699999999999998</v>
      </c>
      <c r="G8" s="12">
        <v>0.66800000000000004</v>
      </c>
      <c r="H8" s="23">
        <f t="shared" si="0"/>
        <v>0.6966</v>
      </c>
      <c r="J8" s="9" t="s">
        <v>12</v>
      </c>
      <c r="K8" s="20" t="s">
        <v>8</v>
      </c>
      <c r="L8" s="7">
        <v>0.60199999999999998</v>
      </c>
      <c r="M8" s="24">
        <v>1</v>
      </c>
      <c r="N8" s="7">
        <v>0.61499999999999999</v>
      </c>
      <c r="O8" s="7">
        <v>0.68500000000000005</v>
      </c>
      <c r="P8" s="7">
        <v>0.68</v>
      </c>
      <c r="Q8" s="7">
        <v>0.59699999999999998</v>
      </c>
      <c r="R8" s="22">
        <f t="shared" si="1"/>
        <v>0.69650000000000001</v>
      </c>
    </row>
    <row r="9" spans="1:18" ht="16.5" thickBot="1" x14ac:dyDescent="0.3">
      <c r="A9" s="8"/>
      <c r="B9" s="20" t="s">
        <v>9</v>
      </c>
      <c r="C9" s="7">
        <v>0.67600000000000005</v>
      </c>
      <c r="D9" s="7">
        <v>0.70799999999999996</v>
      </c>
      <c r="E9" s="6">
        <v>0.75600000000000001</v>
      </c>
      <c r="F9" s="7">
        <v>0.72799999999999998</v>
      </c>
      <c r="G9" s="12">
        <v>0.69499999999999995</v>
      </c>
      <c r="H9" s="23">
        <f t="shared" si="0"/>
        <v>0.7125999999999999</v>
      </c>
      <c r="J9" s="8"/>
      <c r="K9" s="20" t="s">
        <v>9</v>
      </c>
      <c r="L9" s="7">
        <v>0.59099999999999997</v>
      </c>
      <c r="M9" s="24">
        <v>1</v>
      </c>
      <c r="N9" s="7">
        <v>0.623</v>
      </c>
      <c r="O9" s="7">
        <v>0.73199999999999998</v>
      </c>
      <c r="P9" s="7">
        <v>0.68700000000000006</v>
      </c>
      <c r="Q9" s="7">
        <v>0.57599999999999996</v>
      </c>
      <c r="R9" s="22">
        <f t="shared" si="1"/>
        <v>0.7014999999999999</v>
      </c>
    </row>
    <row r="10" spans="1:18" ht="16.5" thickBot="1" x14ac:dyDescent="0.3">
      <c r="A10" s="10"/>
      <c r="B10" s="20" t="s">
        <v>10</v>
      </c>
      <c r="C10" s="7">
        <v>0.64700000000000002</v>
      </c>
      <c r="D10" s="7">
        <v>0.67300000000000004</v>
      </c>
      <c r="E10" s="6">
        <v>0.72399999999999998</v>
      </c>
      <c r="F10" s="7">
        <v>0.72299999999999998</v>
      </c>
      <c r="G10" s="12">
        <v>0.56000000000000005</v>
      </c>
      <c r="H10" s="23">
        <f t="shared" si="0"/>
        <v>0.66539999999999999</v>
      </c>
      <c r="J10" s="10"/>
      <c r="K10" s="20" t="s">
        <v>10</v>
      </c>
      <c r="L10" s="7">
        <v>0.63</v>
      </c>
      <c r="M10" s="24">
        <v>1</v>
      </c>
      <c r="N10" s="7">
        <v>0.48299999999999998</v>
      </c>
      <c r="O10" s="7">
        <v>0.67600000000000005</v>
      </c>
      <c r="P10" s="7">
        <v>0.60499999999999998</v>
      </c>
      <c r="Q10" s="7">
        <v>0.55000000000000004</v>
      </c>
      <c r="R10" s="22">
        <f t="shared" si="1"/>
        <v>0.65733333333333333</v>
      </c>
    </row>
    <row r="11" spans="1:18" ht="16.5" thickBot="1" x14ac:dyDescent="0.3">
      <c r="A11" s="9" t="s">
        <v>13</v>
      </c>
      <c r="B11" s="20" t="s">
        <v>8</v>
      </c>
      <c r="C11" s="6">
        <v>0.84299999999999997</v>
      </c>
      <c r="D11" s="7">
        <v>0.67400000000000004</v>
      </c>
      <c r="E11" s="7">
        <v>0.72499999999999998</v>
      </c>
      <c r="F11" s="7">
        <v>0.76900000000000002</v>
      </c>
      <c r="G11" s="12">
        <v>0.74</v>
      </c>
      <c r="H11" s="23">
        <f t="shared" si="0"/>
        <v>0.75020000000000009</v>
      </c>
      <c r="J11" s="9" t="s">
        <v>13</v>
      </c>
      <c r="K11" s="20" t="s">
        <v>8</v>
      </c>
      <c r="L11" s="7">
        <v>0.79600000000000004</v>
      </c>
      <c r="M11" s="6">
        <v>0.95199999999999996</v>
      </c>
      <c r="N11" s="7">
        <v>0.55200000000000005</v>
      </c>
      <c r="O11" s="7">
        <v>0.65400000000000003</v>
      </c>
      <c r="P11" s="7">
        <v>0.69699999999999995</v>
      </c>
      <c r="Q11" s="7">
        <v>0.69199999999999995</v>
      </c>
      <c r="R11" s="22">
        <f t="shared" si="1"/>
        <v>0.72383333333333333</v>
      </c>
    </row>
    <row r="12" spans="1:18" ht="16.5" thickBot="1" x14ac:dyDescent="0.3">
      <c r="A12" s="8"/>
      <c r="B12" s="20" t="s">
        <v>9</v>
      </c>
      <c r="C12" s="6">
        <v>0.84899999999999998</v>
      </c>
      <c r="D12" s="7">
        <v>0.70399999999999996</v>
      </c>
      <c r="E12" s="7">
        <v>0.751</v>
      </c>
      <c r="F12" s="7">
        <v>0.78500000000000003</v>
      </c>
      <c r="G12" s="12">
        <v>0.76600000000000001</v>
      </c>
      <c r="H12" s="23">
        <f t="shared" si="0"/>
        <v>0.77100000000000002</v>
      </c>
      <c r="J12" s="8"/>
      <c r="K12" s="20" t="s">
        <v>9</v>
      </c>
      <c r="L12" s="7">
        <v>0.77400000000000002</v>
      </c>
      <c r="M12" s="6">
        <v>0.95499999999999996</v>
      </c>
      <c r="N12" s="7">
        <v>0.52200000000000002</v>
      </c>
      <c r="O12" s="7">
        <v>0.68400000000000005</v>
      </c>
      <c r="P12" s="7">
        <v>0.72199999999999998</v>
      </c>
      <c r="Q12" s="7">
        <v>0.65600000000000003</v>
      </c>
      <c r="R12" s="22">
        <f t="shared" si="1"/>
        <v>0.71883333333333344</v>
      </c>
    </row>
    <row r="13" spans="1:18" ht="16.5" thickBot="1" x14ac:dyDescent="0.3">
      <c r="A13" s="10"/>
      <c r="B13" s="20" t="s">
        <v>10</v>
      </c>
      <c r="C13" s="6">
        <v>0.74399999999999999</v>
      </c>
      <c r="D13" s="7">
        <v>0.54200000000000004</v>
      </c>
      <c r="E13" s="7">
        <v>0.7</v>
      </c>
      <c r="F13" s="7">
        <v>0.64700000000000002</v>
      </c>
      <c r="G13" s="12">
        <v>0.67700000000000005</v>
      </c>
      <c r="H13" s="23">
        <f t="shared" si="0"/>
        <v>0.66200000000000003</v>
      </c>
      <c r="J13" s="10"/>
      <c r="K13" s="20" t="s">
        <v>10</v>
      </c>
      <c r="L13" s="7">
        <v>0.73899999999999999</v>
      </c>
      <c r="M13" s="6">
        <v>0.92500000000000004</v>
      </c>
      <c r="N13" s="7">
        <v>0.503</v>
      </c>
      <c r="O13" s="7">
        <v>0.60399999999999998</v>
      </c>
      <c r="P13" s="7">
        <v>0.63700000000000001</v>
      </c>
      <c r="Q13" s="7">
        <v>0.73099999999999998</v>
      </c>
      <c r="R13" s="22">
        <f t="shared" si="1"/>
        <v>0.68983333333333341</v>
      </c>
    </row>
    <row r="14" spans="1:18" ht="16.5" thickBot="1" x14ac:dyDescent="0.3">
      <c r="A14" s="17"/>
      <c r="B14" s="20" t="s">
        <v>8</v>
      </c>
      <c r="C14" s="18">
        <f>AVERAGE(C2,C5,C8,C11)</f>
        <v>0.74775000000000003</v>
      </c>
      <c r="D14" s="18">
        <f t="shared" ref="D14:G14" si="2">AVERAGE(D2,D5,D8,D11)</f>
        <v>0.6895</v>
      </c>
      <c r="E14" s="18">
        <f t="shared" si="2"/>
        <v>0.70199999999999996</v>
      </c>
      <c r="F14" s="18">
        <f t="shared" si="2"/>
        <v>0.73425000000000007</v>
      </c>
      <c r="G14" s="18">
        <f t="shared" si="2"/>
        <v>0.71</v>
      </c>
      <c r="H14" s="2"/>
      <c r="J14" s="17"/>
      <c r="K14" s="20" t="s">
        <v>8</v>
      </c>
      <c r="L14" s="18">
        <f>AVERAGE(L2,L5,L8,L11)</f>
        <v>0.72825000000000006</v>
      </c>
      <c r="M14" s="18">
        <f t="shared" ref="M14:Q14" si="3">AVERAGE(M2,M5,M8,M11)</f>
        <v>0.9385</v>
      </c>
      <c r="N14" s="18">
        <f t="shared" si="3"/>
        <v>0.65950000000000009</v>
      </c>
      <c r="O14" s="18">
        <f t="shared" si="3"/>
        <v>0.65200000000000002</v>
      </c>
      <c r="P14" s="18">
        <f t="shared" si="3"/>
        <v>0.70900000000000007</v>
      </c>
      <c r="Q14" s="18">
        <f t="shared" si="3"/>
        <v>0.65674999999999994</v>
      </c>
    </row>
    <row r="15" spans="1:18" ht="16.5" thickBot="1" x14ac:dyDescent="0.3">
      <c r="A15" s="17"/>
      <c r="B15" s="20" t="s">
        <v>9</v>
      </c>
      <c r="C15" s="18">
        <f>AVERAGE(C3,C6,C9,C12)</f>
        <v>0.7702500000000001</v>
      </c>
      <c r="D15" s="18">
        <f t="shared" ref="C15:G16" si="4">AVERAGE(D3,D6,D9,D12)</f>
        <v>0.70324999999999993</v>
      </c>
      <c r="E15" s="18">
        <f t="shared" si="4"/>
        <v>0.71850000000000003</v>
      </c>
      <c r="F15" s="18">
        <f t="shared" si="4"/>
        <v>0.73650000000000004</v>
      </c>
      <c r="G15" s="18">
        <f t="shared" si="4"/>
        <v>0.73049999999999993</v>
      </c>
      <c r="H15" s="18"/>
      <c r="J15" s="17"/>
      <c r="K15" s="20" t="s">
        <v>9</v>
      </c>
      <c r="L15" s="18">
        <f t="shared" ref="L15:Q16" si="5">AVERAGE(L3,L6,L9,L12)</f>
        <v>0.73025000000000007</v>
      </c>
      <c r="M15" s="18">
        <f t="shared" si="5"/>
        <v>0.94674999999999998</v>
      </c>
      <c r="N15" s="18">
        <f t="shared" si="5"/>
        <v>0.66349999999999998</v>
      </c>
      <c r="O15" s="18">
        <f t="shared" si="5"/>
        <v>0.66549999999999998</v>
      </c>
      <c r="P15" s="18">
        <f t="shared" si="5"/>
        <v>0.72224999999999995</v>
      </c>
      <c r="Q15" s="18">
        <f t="shared" si="5"/>
        <v>0.65450000000000008</v>
      </c>
    </row>
    <row r="16" spans="1:18" ht="16.5" thickBot="1" x14ac:dyDescent="0.3">
      <c r="A16" s="17"/>
      <c r="B16" s="20" t="s">
        <v>10</v>
      </c>
      <c r="C16" s="18">
        <f t="shared" si="4"/>
        <v>0.67125000000000001</v>
      </c>
      <c r="D16" s="18">
        <f t="shared" si="4"/>
        <v>0.63674999999999993</v>
      </c>
      <c r="E16" s="18">
        <f t="shared" si="4"/>
        <v>0.69100000000000006</v>
      </c>
      <c r="F16" s="18">
        <f t="shared" si="4"/>
        <v>0.70474999999999999</v>
      </c>
      <c r="G16" s="18">
        <f t="shared" si="4"/>
        <v>0.66625000000000001</v>
      </c>
      <c r="H16" s="18"/>
      <c r="J16" s="17"/>
      <c r="K16" s="20" t="s">
        <v>10</v>
      </c>
      <c r="L16" s="18">
        <f t="shared" si="5"/>
        <v>0.71924999999999994</v>
      </c>
      <c r="M16" s="18">
        <f t="shared" si="5"/>
        <v>0.91674999999999995</v>
      </c>
      <c r="N16" s="18">
        <f t="shared" si="5"/>
        <v>0.60899999999999999</v>
      </c>
      <c r="O16" s="18">
        <f t="shared" si="5"/>
        <v>0.63375000000000004</v>
      </c>
      <c r="P16" s="18">
        <f t="shared" si="5"/>
        <v>0.67874999999999996</v>
      </c>
      <c r="Q16" s="18">
        <f t="shared" si="5"/>
        <v>0.63875000000000004</v>
      </c>
    </row>
    <row r="18" spans="1:17" ht="16.5" thickBot="1" x14ac:dyDescent="0.3"/>
    <row r="19" spans="1:17" ht="16.5" thickBot="1" x14ac:dyDescent="0.3">
      <c r="A19" s="1" t="s">
        <v>0</v>
      </c>
      <c r="B19" s="19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14" t="s">
        <v>6</v>
      </c>
      <c r="H19" s="2" t="s">
        <v>15</v>
      </c>
      <c r="J19" s="1" t="s">
        <v>0</v>
      </c>
      <c r="K19" s="19" t="s">
        <v>1</v>
      </c>
      <c r="L19" s="2" t="s">
        <v>2</v>
      </c>
      <c r="M19" s="2" t="s">
        <v>3</v>
      </c>
      <c r="N19" s="2" t="s">
        <v>4</v>
      </c>
      <c r="O19" s="2" t="s">
        <v>5</v>
      </c>
      <c r="P19" s="14" t="s">
        <v>6</v>
      </c>
      <c r="Q19" s="2" t="s">
        <v>15</v>
      </c>
    </row>
    <row r="20" spans="1:17" ht="16.5" thickBot="1" x14ac:dyDescent="0.3">
      <c r="A20" s="9" t="s">
        <v>7</v>
      </c>
      <c r="B20" s="20" t="s">
        <v>8</v>
      </c>
      <c r="C20" s="29">
        <f>Sheet2!C2-C2</f>
        <v>-0.27200000000000002</v>
      </c>
      <c r="D20" s="29">
        <f>Sheet2!D2-D2</f>
        <v>-0.18599999999999994</v>
      </c>
      <c r="E20" s="29">
        <f>Sheet2!E2-E2</f>
        <v>-0.25600000000000001</v>
      </c>
      <c r="F20" s="29">
        <f>Sheet2!F2-F2</f>
        <v>-0.251</v>
      </c>
      <c r="G20" s="29">
        <f>Sheet2!G2-G2</f>
        <v>-0.26700000000000002</v>
      </c>
      <c r="H20" s="22"/>
      <c r="J20" s="9" t="s">
        <v>7</v>
      </c>
      <c r="K20" s="20" t="s">
        <v>8</v>
      </c>
      <c r="L20" s="29">
        <f>L2-C2</f>
        <v>7.9999999999998961E-3</v>
      </c>
      <c r="M20" s="29">
        <f>N2-D2</f>
        <v>-1.9000000000000017E-2</v>
      </c>
      <c r="N20" s="29">
        <f t="shared" ref="N20:P20" si="6">O2-E2</f>
        <v>-3.9000000000000035E-2</v>
      </c>
      <c r="O20" s="29">
        <f t="shared" si="6"/>
        <v>1.6000000000000014E-2</v>
      </c>
      <c r="P20" s="29">
        <f t="shared" si="6"/>
        <v>-7.1000000000000063E-2</v>
      </c>
      <c r="Q20" s="22"/>
    </row>
    <row r="21" spans="1:17" ht="16.5" thickBot="1" x14ac:dyDescent="0.3">
      <c r="A21" s="8"/>
      <c r="B21" s="20" t="s">
        <v>9</v>
      </c>
      <c r="C21" s="29">
        <f>Sheet2!C3-C3</f>
        <v>-0.27799999999999991</v>
      </c>
      <c r="D21" s="29">
        <f>Sheet2!D3-D3</f>
        <v>-0.19999999999999996</v>
      </c>
      <c r="E21" s="29">
        <f>Sheet2!E3-E3</f>
        <v>-0.27200000000000002</v>
      </c>
      <c r="F21" s="29">
        <f>Sheet2!F3-F3</f>
        <v>-0.27800000000000002</v>
      </c>
      <c r="G21" s="29">
        <f>Sheet2!G3-G3</f>
        <v>-0.30999999999999994</v>
      </c>
      <c r="H21" s="23"/>
      <c r="J21" s="8"/>
      <c r="K21" s="20" t="s">
        <v>9</v>
      </c>
      <c r="L21" s="29">
        <f t="shared" ref="L21:L31" si="7">L3-C3</f>
        <v>2.8000000000000025E-2</v>
      </c>
      <c r="M21" s="29">
        <f t="shared" ref="M21:M31" si="8">N3-D3</f>
        <v>-1.5000000000000013E-2</v>
      </c>
      <c r="N21" s="29">
        <f t="shared" ref="N21:N31" si="9">O3-E3</f>
        <v>-6.1000000000000054E-2</v>
      </c>
      <c r="O21" s="29">
        <f t="shared" ref="O21:O31" si="10">P3-F3</f>
        <v>-1.0000000000000009E-2</v>
      </c>
      <c r="P21" s="29">
        <f t="shared" ref="P21:P31" si="11">Q3-G3</f>
        <v>-7.1999999999999953E-2</v>
      </c>
      <c r="Q21" s="23"/>
    </row>
    <row r="22" spans="1:17" ht="16.5" thickBot="1" x14ac:dyDescent="0.3">
      <c r="A22" s="10"/>
      <c r="B22" s="20" t="s">
        <v>10</v>
      </c>
      <c r="C22" s="29">
        <f>Sheet2!C4-C4</f>
        <v>-0.29300000000000004</v>
      </c>
      <c r="D22" s="29">
        <f>Sheet2!D4-D4</f>
        <v>0.21499999999999997</v>
      </c>
      <c r="E22" s="29">
        <f>Sheet2!E4-E4</f>
        <v>0.254</v>
      </c>
      <c r="F22" s="29">
        <f>Sheet2!F4-F4</f>
        <v>0.22499999999999998</v>
      </c>
      <c r="G22" s="29">
        <f>Sheet2!G4-G4</f>
        <v>0.248</v>
      </c>
      <c r="H22" s="23"/>
      <c r="J22" s="10"/>
      <c r="K22" s="20" t="s">
        <v>10</v>
      </c>
      <c r="L22" s="29">
        <f t="shared" si="7"/>
        <v>4.4999999999999929E-2</v>
      </c>
      <c r="M22" s="29">
        <f t="shared" si="8"/>
        <v>7.999999999999996E-2</v>
      </c>
      <c r="N22" s="29">
        <f t="shared" si="9"/>
        <v>-4.0999999999999925E-2</v>
      </c>
      <c r="O22" s="29">
        <f t="shared" si="10"/>
        <v>6.1999999999999944E-2</v>
      </c>
      <c r="P22" s="29">
        <f t="shared" si="11"/>
        <v>-7.1999999999999953E-2</v>
      </c>
      <c r="Q22" s="23"/>
    </row>
    <row r="23" spans="1:17" ht="16.5" thickBot="1" x14ac:dyDescent="0.3">
      <c r="A23" s="9" t="s">
        <v>11</v>
      </c>
      <c r="B23" s="20" t="s">
        <v>8</v>
      </c>
      <c r="C23" s="29">
        <f>Sheet2!C5-C5</f>
        <v>-0.16300000000000003</v>
      </c>
      <c r="D23" s="29">
        <f>Sheet2!D5-D5</f>
        <v>-0.19299999999999995</v>
      </c>
      <c r="E23" s="29">
        <f>Sheet2!E5-E5</f>
        <v>-9.8999999999999977E-2</v>
      </c>
      <c r="F23" s="29">
        <f>Sheet2!F5-F5</f>
        <v>-0.17800000000000005</v>
      </c>
      <c r="G23" s="29">
        <f>Sheet2!G5-G5</f>
        <v>-0.15300000000000002</v>
      </c>
      <c r="H23" s="23"/>
      <c r="J23" s="9" t="s">
        <v>11</v>
      </c>
      <c r="K23" s="20" t="s">
        <v>8</v>
      </c>
      <c r="L23" s="29">
        <f t="shared" si="7"/>
        <v>3.1999999999999917E-2</v>
      </c>
      <c r="M23" s="29">
        <f t="shared" si="8"/>
        <v>8.6000000000000076E-2</v>
      </c>
      <c r="N23" s="29">
        <f t="shared" si="9"/>
        <v>-3.9999999999999925E-2</v>
      </c>
      <c r="O23" s="29">
        <f t="shared" si="10"/>
        <v>2.0000000000000018E-3</v>
      </c>
      <c r="P23" s="29">
        <f t="shared" si="11"/>
        <v>-2.300000000000002E-2</v>
      </c>
      <c r="Q23" s="23"/>
    </row>
    <row r="24" spans="1:17" ht="16.5" thickBot="1" x14ac:dyDescent="0.3">
      <c r="A24" s="8"/>
      <c r="B24" s="20" t="s">
        <v>9</v>
      </c>
      <c r="C24" s="29">
        <f>Sheet2!C6-C6</f>
        <v>-0.22999999999999998</v>
      </c>
      <c r="D24" s="29">
        <f>Sheet2!D6-D6</f>
        <v>-0.18600000000000005</v>
      </c>
      <c r="E24" s="29">
        <f>Sheet2!E6-E6</f>
        <v>-9.8999999999999977E-2</v>
      </c>
      <c r="F24" s="29">
        <f>Sheet2!F6-F6</f>
        <v>-0.14900000000000002</v>
      </c>
      <c r="G24" s="29">
        <f>Sheet2!G6-G6</f>
        <v>-0.14500000000000002</v>
      </c>
      <c r="H24" s="23"/>
      <c r="J24" s="8"/>
      <c r="K24" s="20" t="s">
        <v>9</v>
      </c>
      <c r="L24" s="29">
        <f t="shared" si="7"/>
        <v>-2.8000000000000025E-2</v>
      </c>
      <c r="M24" s="29">
        <f t="shared" si="8"/>
        <v>0.123</v>
      </c>
      <c r="N24" s="29">
        <f t="shared" si="9"/>
        <v>-5.9999999999999942E-2</v>
      </c>
      <c r="O24" s="29">
        <f t="shared" si="10"/>
        <v>5.699999999999994E-2</v>
      </c>
      <c r="P24" s="29">
        <f t="shared" si="11"/>
        <v>-3.0000000000000027E-3</v>
      </c>
      <c r="Q24" s="23"/>
    </row>
    <row r="25" spans="1:17" ht="16.5" thickBot="1" x14ac:dyDescent="0.3">
      <c r="A25" s="10"/>
      <c r="B25" s="20" t="s">
        <v>10</v>
      </c>
      <c r="C25" s="29">
        <f>Sheet2!C7-C7</f>
        <v>0.48699999999999999</v>
      </c>
      <c r="D25" s="29">
        <f>Sheet2!D7-D7</f>
        <v>0.33799999999999997</v>
      </c>
      <c r="E25" s="29">
        <f>Sheet2!E7-E7</f>
        <v>0.376</v>
      </c>
      <c r="F25" s="29">
        <f>Sheet2!F7-F7</f>
        <v>0.32599999999999996</v>
      </c>
      <c r="G25" s="29">
        <f>Sheet2!G7-G7</f>
        <v>0.31799999999999995</v>
      </c>
      <c r="H25" s="23"/>
      <c r="J25" s="10"/>
      <c r="K25" s="20" t="s">
        <v>10</v>
      </c>
      <c r="L25" s="29">
        <f t="shared" si="7"/>
        <v>0.16900000000000004</v>
      </c>
      <c r="M25" s="29">
        <f t="shared" si="8"/>
        <v>3.7999999999999923E-2</v>
      </c>
      <c r="N25" s="29">
        <f t="shared" si="9"/>
        <v>-4.4000000000000039E-2</v>
      </c>
      <c r="O25" s="29">
        <f t="shared" si="10"/>
        <v>-3.8000000000000034E-2</v>
      </c>
      <c r="P25" s="29">
        <f t="shared" si="11"/>
        <v>-8.2000000000000073E-2</v>
      </c>
      <c r="Q25" s="23"/>
    </row>
    <row r="26" spans="1:17" ht="16.5" thickBot="1" x14ac:dyDescent="0.3">
      <c r="A26" s="9" t="s">
        <v>12</v>
      </c>
      <c r="B26" s="20" t="s">
        <v>8</v>
      </c>
      <c r="C26" s="29">
        <f>Sheet2!C8-C8</f>
        <v>-9.2000000000000082E-2</v>
      </c>
      <c r="D26" s="29">
        <f>Sheet2!D8-D8</f>
        <v>-0.13</v>
      </c>
      <c r="E26" s="29">
        <f>Sheet2!E8-E8</f>
        <v>-0.16900000000000004</v>
      </c>
      <c r="F26" s="29">
        <f>Sheet2!F8-F8</f>
        <v>-0.20199999999999996</v>
      </c>
      <c r="G26" s="29">
        <f>Sheet2!G8-G8</f>
        <v>-0.13</v>
      </c>
      <c r="H26" s="23"/>
      <c r="J26" s="9" t="s">
        <v>12</v>
      </c>
      <c r="K26" s="20" t="s">
        <v>8</v>
      </c>
      <c r="L26" s="29">
        <f t="shared" si="7"/>
        <v>-7.1000000000000063E-2</v>
      </c>
      <c r="M26" s="29">
        <f t="shared" si="8"/>
        <v>-6.5000000000000058E-2</v>
      </c>
      <c r="N26" s="29">
        <f t="shared" si="9"/>
        <v>-4.9999999999999933E-2</v>
      </c>
      <c r="O26" s="29">
        <f t="shared" si="10"/>
        <v>-4.6999999999999931E-2</v>
      </c>
      <c r="P26" s="29">
        <f t="shared" si="11"/>
        <v>-7.1000000000000063E-2</v>
      </c>
      <c r="Q26" s="23"/>
    </row>
    <row r="27" spans="1:17" ht="16.5" thickBot="1" x14ac:dyDescent="0.3">
      <c r="A27" s="8"/>
      <c r="B27" s="20" t="s">
        <v>9</v>
      </c>
      <c r="C27" s="29">
        <f>Sheet2!C9-C9</f>
        <v>0.13300000000000001</v>
      </c>
      <c r="D27" s="29">
        <f>Sheet2!D9-D9</f>
        <v>-0.15799999999999992</v>
      </c>
      <c r="E27" s="29">
        <f>Sheet2!E9-E9</f>
        <v>0.11199999999999999</v>
      </c>
      <c r="F27" s="29">
        <f>Sheet2!F9-F9</f>
        <v>-0.10899999999999999</v>
      </c>
      <c r="G27" s="29">
        <f>Sheet2!G9-G9</f>
        <v>-9.2999999999999972E-2</v>
      </c>
      <c r="H27" s="23"/>
      <c r="J27" s="8"/>
      <c r="K27" s="20" t="s">
        <v>9</v>
      </c>
      <c r="L27" s="29">
        <f t="shared" si="7"/>
        <v>-8.5000000000000075E-2</v>
      </c>
      <c r="M27" s="29">
        <f t="shared" si="8"/>
        <v>-8.4999999999999964E-2</v>
      </c>
      <c r="N27" s="29">
        <f t="shared" si="9"/>
        <v>-2.4000000000000021E-2</v>
      </c>
      <c r="O27" s="29">
        <f t="shared" si="10"/>
        <v>-4.0999999999999925E-2</v>
      </c>
      <c r="P27" s="29">
        <f t="shared" si="11"/>
        <v>-0.11899999999999999</v>
      </c>
      <c r="Q27" s="23"/>
    </row>
    <row r="28" spans="1:17" ht="16.5" thickBot="1" x14ac:dyDescent="0.3">
      <c r="A28" s="10"/>
      <c r="B28" s="20" t="s">
        <v>10</v>
      </c>
      <c r="C28" s="29">
        <f>Sheet2!C10-C10</f>
        <v>-0.42700000000000005</v>
      </c>
      <c r="D28" s="29">
        <f>Sheet2!D10-D10</f>
        <v>-9.7000000000000086E-2</v>
      </c>
      <c r="E28" s="29">
        <f>Sheet2!E10-E10</f>
        <v>-0.56499999999999995</v>
      </c>
      <c r="F28" s="29">
        <f>Sheet2!F10-F10</f>
        <v>-0.57299999999999995</v>
      </c>
      <c r="G28" s="29">
        <f>Sheet2!G10-G10</f>
        <v>-0.32800000000000007</v>
      </c>
      <c r="H28" s="23"/>
      <c r="J28" s="10"/>
      <c r="K28" s="20" t="s">
        <v>10</v>
      </c>
      <c r="L28" s="29">
        <f t="shared" si="7"/>
        <v>-1.7000000000000015E-2</v>
      </c>
      <c r="M28" s="29">
        <f t="shared" si="8"/>
        <v>-0.19000000000000006</v>
      </c>
      <c r="N28" s="29">
        <f t="shared" si="9"/>
        <v>-4.7999999999999932E-2</v>
      </c>
      <c r="O28" s="29">
        <f t="shared" si="10"/>
        <v>-0.11799999999999999</v>
      </c>
      <c r="P28" s="29">
        <f t="shared" si="11"/>
        <v>-1.0000000000000009E-2</v>
      </c>
      <c r="Q28" s="23"/>
    </row>
    <row r="29" spans="1:17" ht="16.5" thickBot="1" x14ac:dyDescent="0.3">
      <c r="A29" s="9" t="s">
        <v>13</v>
      </c>
      <c r="B29" s="20" t="s">
        <v>8</v>
      </c>
      <c r="C29" s="29">
        <f>Sheet2!C11-C11</f>
        <v>-0.28099999999999992</v>
      </c>
      <c r="D29" s="29">
        <f>Sheet2!D11-D11</f>
        <v>-0.17400000000000004</v>
      </c>
      <c r="E29" s="29">
        <f>Sheet2!E11-E11</f>
        <v>-0.23799999999999999</v>
      </c>
      <c r="F29" s="29">
        <f>Sheet2!F11-F11</f>
        <v>-0.22499999999999998</v>
      </c>
      <c r="G29" s="29">
        <f>Sheet2!G11-G11</f>
        <v>-0.23399999999999999</v>
      </c>
      <c r="H29" s="23"/>
      <c r="J29" s="9" t="s">
        <v>13</v>
      </c>
      <c r="K29" s="20" t="s">
        <v>8</v>
      </c>
      <c r="L29" s="29">
        <f t="shared" si="7"/>
        <v>-4.6999999999999931E-2</v>
      </c>
      <c r="M29" s="29">
        <f t="shared" si="8"/>
        <v>-0.122</v>
      </c>
      <c r="N29" s="29">
        <f t="shared" si="9"/>
        <v>-7.0999999999999952E-2</v>
      </c>
      <c r="O29" s="29">
        <f t="shared" si="10"/>
        <v>-7.2000000000000064E-2</v>
      </c>
      <c r="P29" s="29">
        <f t="shared" si="11"/>
        <v>-4.8000000000000043E-2</v>
      </c>
      <c r="Q29" s="23"/>
    </row>
    <row r="30" spans="1:17" ht="16.5" thickBot="1" x14ac:dyDescent="0.3">
      <c r="A30" s="8"/>
      <c r="B30" s="20" t="s">
        <v>9</v>
      </c>
      <c r="C30" s="29">
        <f>Sheet2!C12-C12</f>
        <v>-0.28100000000000003</v>
      </c>
      <c r="D30" s="29">
        <f>Sheet2!D12-D12</f>
        <v>-0.19599999999999995</v>
      </c>
      <c r="E30" s="29">
        <f>Sheet2!E12-E12</f>
        <v>-0.25900000000000001</v>
      </c>
      <c r="F30" s="29">
        <f>Sheet2!F12-F12</f>
        <v>-0.253</v>
      </c>
      <c r="G30" s="29">
        <f>Sheet2!G12-G12</f>
        <v>-0.26300000000000001</v>
      </c>
      <c r="H30" s="23"/>
      <c r="J30" s="8"/>
      <c r="K30" s="20" t="s">
        <v>9</v>
      </c>
      <c r="L30" s="29">
        <f t="shared" si="7"/>
        <v>-7.4999999999999956E-2</v>
      </c>
      <c r="M30" s="29">
        <f t="shared" si="8"/>
        <v>-0.18199999999999994</v>
      </c>
      <c r="N30" s="29">
        <f t="shared" si="9"/>
        <v>-6.6999999999999948E-2</v>
      </c>
      <c r="O30" s="29">
        <f t="shared" si="10"/>
        <v>-6.3000000000000056E-2</v>
      </c>
      <c r="P30" s="29">
        <f t="shared" si="11"/>
        <v>-0.10999999999999999</v>
      </c>
      <c r="Q30" s="23"/>
    </row>
    <row r="31" spans="1:17" ht="16.5" thickBot="1" x14ac:dyDescent="0.3">
      <c r="A31" s="10"/>
      <c r="B31" s="20" t="s">
        <v>10</v>
      </c>
      <c r="C31" s="29">
        <f>Sheet2!C13-C13</f>
        <v>-0.17000000000000004</v>
      </c>
      <c r="D31" s="29">
        <f>Sheet2!D13-D13</f>
        <v>8.1999999999999962E-2</v>
      </c>
      <c r="E31" s="29">
        <f>Sheet2!E13-E13</f>
        <v>9.1000000000000081E-2</v>
      </c>
      <c r="F31" s="29">
        <f>Sheet2!F13-F13</f>
        <v>0.11199999999999999</v>
      </c>
      <c r="G31" s="29">
        <f>Sheet2!G13-G13</f>
        <v>0.31399999999999995</v>
      </c>
      <c r="H31" s="23"/>
      <c r="J31" s="10"/>
      <c r="K31" s="20" t="s">
        <v>10</v>
      </c>
      <c r="L31" s="29">
        <f t="shared" si="7"/>
        <v>-5.0000000000000044E-3</v>
      </c>
      <c r="M31" s="29">
        <f t="shared" si="8"/>
        <v>-3.9000000000000035E-2</v>
      </c>
      <c r="N31" s="29">
        <f t="shared" si="9"/>
        <v>-9.5999999999999974E-2</v>
      </c>
      <c r="O31" s="29">
        <f t="shared" si="10"/>
        <v>-1.0000000000000009E-2</v>
      </c>
      <c r="P31" s="29">
        <f t="shared" si="11"/>
        <v>5.3999999999999937E-2</v>
      </c>
      <c r="Q31" s="23"/>
    </row>
    <row r="33" spans="1:8" ht="16.5" thickBot="1" x14ac:dyDescent="0.3"/>
    <row r="34" spans="1:8" ht="32.25" thickBot="1" x14ac:dyDescent="0.3">
      <c r="A34" s="25" t="s">
        <v>17</v>
      </c>
      <c r="B34" s="2" t="s">
        <v>2</v>
      </c>
      <c r="C34" s="2" t="s">
        <v>16</v>
      </c>
      <c r="D34" s="2" t="s">
        <v>3</v>
      </c>
      <c r="E34" s="2" t="s">
        <v>4</v>
      </c>
      <c r="F34" s="2" t="s">
        <v>5</v>
      </c>
      <c r="G34" s="2" t="s">
        <v>6</v>
      </c>
    </row>
    <row r="35" spans="1:8" ht="16.5" thickBot="1" x14ac:dyDescent="0.3">
      <c r="A35" s="30" t="s">
        <v>18</v>
      </c>
      <c r="B35" s="5">
        <v>8</v>
      </c>
      <c r="C35" s="5">
        <v>2</v>
      </c>
      <c r="D35" s="5">
        <v>1</v>
      </c>
      <c r="E35" s="5">
        <v>14</v>
      </c>
      <c r="F35" s="5">
        <v>4</v>
      </c>
      <c r="G35" s="5">
        <v>1</v>
      </c>
      <c r="H35">
        <f>SUM(B35:G35)</f>
        <v>30</v>
      </c>
    </row>
    <row r="36" spans="1:8" ht="22.5" customHeight="1" thickBot="1" x14ac:dyDescent="0.3">
      <c r="A36" s="30" t="s">
        <v>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>
        <f t="shared" ref="H36:H40" si="12">SUM(B36:G36)</f>
        <v>0</v>
      </c>
    </row>
    <row r="37" spans="1:8" ht="16.5" thickBot="1" x14ac:dyDescent="0.3">
      <c r="A37" s="30" t="s">
        <v>12</v>
      </c>
      <c r="B37" s="5">
        <v>9</v>
      </c>
      <c r="C37" s="5">
        <v>24</v>
      </c>
      <c r="D37" s="5">
        <v>26</v>
      </c>
      <c r="E37" s="5">
        <v>11</v>
      </c>
      <c r="F37" s="5">
        <v>19</v>
      </c>
      <c r="G37" s="5">
        <v>26</v>
      </c>
      <c r="H37">
        <f t="shared" si="12"/>
        <v>115</v>
      </c>
    </row>
    <row r="38" spans="1:8" ht="16.5" thickBot="1" x14ac:dyDescent="0.3">
      <c r="A38" s="30" t="s">
        <v>20</v>
      </c>
      <c r="B38" s="5">
        <v>3</v>
      </c>
      <c r="C38" s="5">
        <v>1</v>
      </c>
      <c r="D38" s="5">
        <v>3</v>
      </c>
      <c r="E38" s="5">
        <v>5</v>
      </c>
      <c r="F38" s="5">
        <v>3</v>
      </c>
      <c r="G38" s="5">
        <v>1</v>
      </c>
      <c r="H38">
        <f t="shared" si="12"/>
        <v>16</v>
      </c>
    </row>
    <row r="39" spans="1:8" ht="16.5" thickBot="1" x14ac:dyDescent="0.3">
      <c r="A39" s="30" t="s">
        <v>21</v>
      </c>
      <c r="B39" s="5">
        <v>4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>
        <f t="shared" si="12"/>
        <v>5</v>
      </c>
    </row>
    <row r="40" spans="1:8" ht="16.5" thickBot="1" x14ac:dyDescent="0.3">
      <c r="A40" s="30" t="s">
        <v>22</v>
      </c>
      <c r="B40" s="5">
        <v>6</v>
      </c>
      <c r="C40" s="5">
        <v>2</v>
      </c>
      <c r="D40" s="5">
        <v>0</v>
      </c>
      <c r="E40" s="5">
        <v>0</v>
      </c>
      <c r="F40" s="5">
        <v>4</v>
      </c>
      <c r="G40" s="5">
        <v>2</v>
      </c>
      <c r="H40">
        <f t="shared" si="12"/>
        <v>14</v>
      </c>
    </row>
  </sheetData>
  <mergeCells count="16">
    <mergeCell ref="J26:J28"/>
    <mergeCell ref="J29:J31"/>
    <mergeCell ref="J2:J4"/>
    <mergeCell ref="J5:J7"/>
    <mergeCell ref="J8:J10"/>
    <mergeCell ref="J11:J13"/>
    <mergeCell ref="J20:J22"/>
    <mergeCell ref="J23:J25"/>
    <mergeCell ref="A26:A28"/>
    <mergeCell ref="A29:A31"/>
    <mergeCell ref="A2:A4"/>
    <mergeCell ref="A5:A7"/>
    <mergeCell ref="A8:A10"/>
    <mergeCell ref="A11:A13"/>
    <mergeCell ref="A20:A22"/>
    <mergeCell ref="A23:A25"/>
  </mergeCells>
  <phoneticPr fontId="4" type="noConversion"/>
  <conditionalFormatting sqref="L20:P31">
    <cfRule type="cellIs" dxfId="5" priority="2" operator="lessThan">
      <formula>0</formula>
    </cfRule>
  </conditionalFormatting>
  <conditionalFormatting sqref="C20:G31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8C52-1F37-4CB5-BEA3-51710201BF9C}">
  <dimension ref="A1:R34"/>
  <sheetViews>
    <sheetView zoomScale="70" zoomScaleNormal="70" workbookViewId="0">
      <selection activeCell="N43" sqref="N43"/>
    </sheetView>
  </sheetViews>
  <sheetFormatPr defaultRowHeight="15.75" x14ac:dyDescent="0.25"/>
  <cols>
    <col min="2" max="2" width="11.85546875" style="21" customWidth="1"/>
    <col min="3" max="3" width="10.7109375" bestFit="1" customWidth="1"/>
    <col min="11" max="11" width="14.85546875" style="27" customWidth="1"/>
  </cols>
  <sheetData>
    <row r="1" spans="1:18" ht="16.5" thickBot="1" x14ac:dyDescent="0.3">
      <c r="A1" s="1" t="s">
        <v>0</v>
      </c>
      <c r="B1" s="1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J1" s="25" t="s">
        <v>0</v>
      </c>
      <c r="K1" s="26" t="s">
        <v>1</v>
      </c>
      <c r="L1" s="2" t="s">
        <v>2</v>
      </c>
      <c r="M1" s="2" t="s">
        <v>16</v>
      </c>
      <c r="N1" s="2" t="s">
        <v>3</v>
      </c>
      <c r="O1" s="2" t="s">
        <v>4</v>
      </c>
      <c r="P1" s="2" t="s">
        <v>5</v>
      </c>
      <c r="Q1" s="2" t="s">
        <v>6</v>
      </c>
      <c r="R1" s="11" t="s">
        <v>15</v>
      </c>
    </row>
    <row r="2" spans="1:18" ht="16.5" thickBot="1" x14ac:dyDescent="0.3">
      <c r="A2" s="9" t="s">
        <v>7</v>
      </c>
      <c r="B2" s="20" t="s">
        <v>8</v>
      </c>
      <c r="C2" s="6">
        <v>0.54</v>
      </c>
      <c r="D2" s="7">
        <v>0.52500000000000002</v>
      </c>
      <c r="E2" s="7">
        <v>0.49299999999999999</v>
      </c>
      <c r="F2" s="7">
        <v>0.51200000000000001</v>
      </c>
      <c r="G2" s="7">
        <v>0.51200000000000001</v>
      </c>
      <c r="H2" s="18">
        <f>AVERAGE(C2:G2)</f>
        <v>0.51639999999999997</v>
      </c>
      <c r="J2" s="9" t="s">
        <v>7</v>
      </c>
      <c r="K2" s="5" t="s">
        <v>8</v>
      </c>
      <c r="L2" s="6">
        <v>0.61499999999999999</v>
      </c>
      <c r="M2" s="7">
        <v>0.47199999999999998</v>
      </c>
      <c r="N2" s="7">
        <v>0.53800000000000003</v>
      </c>
      <c r="O2" s="7">
        <v>0.5</v>
      </c>
      <c r="P2" s="7">
        <v>0.49399999999999999</v>
      </c>
      <c r="Q2" s="7">
        <v>0.57099999999999995</v>
      </c>
      <c r="R2" s="22">
        <f>AVERAGE(L2:Q2)</f>
        <v>0.53166666666666662</v>
      </c>
    </row>
    <row r="3" spans="1:18" ht="16.5" thickBot="1" x14ac:dyDescent="0.3">
      <c r="A3" s="8"/>
      <c r="B3" s="20" t="s">
        <v>9</v>
      </c>
      <c r="C3" s="6">
        <v>0.54800000000000004</v>
      </c>
      <c r="D3" s="7">
        <v>0.51500000000000001</v>
      </c>
      <c r="E3" s="7">
        <v>0.496</v>
      </c>
      <c r="F3" s="7">
        <v>0.50600000000000001</v>
      </c>
      <c r="G3" s="7">
        <v>0.50600000000000001</v>
      </c>
      <c r="H3" s="18">
        <f t="shared" ref="H3:H13" si="0">AVERAGE(C3:G3)</f>
        <v>0.5142000000000001</v>
      </c>
      <c r="J3" s="8"/>
      <c r="K3" s="5" t="s">
        <v>9</v>
      </c>
      <c r="L3" s="6">
        <v>0.62</v>
      </c>
      <c r="M3" s="7">
        <v>0.47799999999999998</v>
      </c>
      <c r="N3" s="7">
        <v>0.53900000000000003</v>
      </c>
      <c r="O3" s="7">
        <v>0.499</v>
      </c>
      <c r="P3" s="7">
        <v>0.47899999999999998</v>
      </c>
      <c r="Q3" s="7">
        <v>0.56899999999999995</v>
      </c>
      <c r="R3" s="18">
        <f t="shared" ref="R3:R13" si="1">AVERAGE(L3:Q3)</f>
        <v>0.53066666666666673</v>
      </c>
    </row>
    <row r="4" spans="1:18" ht="16.5" thickBot="1" x14ac:dyDescent="0.3">
      <c r="A4" s="10"/>
      <c r="B4" s="20" t="s">
        <v>10</v>
      </c>
      <c r="C4" s="6">
        <v>0.48799999999999999</v>
      </c>
      <c r="D4" s="7">
        <v>0.88500000000000001</v>
      </c>
      <c r="E4" s="7">
        <v>0.97</v>
      </c>
      <c r="F4" s="15">
        <v>1</v>
      </c>
      <c r="G4" s="7">
        <v>0.99399999999999999</v>
      </c>
      <c r="H4" s="18">
        <f t="shared" si="0"/>
        <v>0.86739999999999995</v>
      </c>
      <c r="J4" s="10"/>
      <c r="K4" s="5" t="s">
        <v>10</v>
      </c>
      <c r="L4" s="6">
        <v>0.64400000000000002</v>
      </c>
      <c r="M4" s="7">
        <v>0.57399999999999995</v>
      </c>
      <c r="N4" s="7">
        <v>0.55900000000000005</v>
      </c>
      <c r="O4" s="7">
        <v>0.42599999999999999</v>
      </c>
      <c r="P4" s="7">
        <v>0.218</v>
      </c>
      <c r="Q4" s="7">
        <v>0.57099999999999995</v>
      </c>
      <c r="R4" s="18">
        <f t="shared" si="1"/>
        <v>0.49866666666666665</v>
      </c>
    </row>
    <row r="5" spans="1:18" ht="16.5" thickBot="1" x14ac:dyDescent="0.3">
      <c r="A5" s="9" t="s">
        <v>11</v>
      </c>
      <c r="B5" s="20" t="s">
        <v>8</v>
      </c>
      <c r="C5" s="7">
        <v>0.5</v>
      </c>
      <c r="D5" s="7">
        <v>0.5</v>
      </c>
      <c r="E5" s="7">
        <v>0.5</v>
      </c>
      <c r="F5" s="7">
        <v>0.5</v>
      </c>
      <c r="G5" s="7">
        <v>0.5</v>
      </c>
      <c r="H5" s="18">
        <f t="shared" si="0"/>
        <v>0.5</v>
      </c>
      <c r="J5" s="9" t="s">
        <v>11</v>
      </c>
      <c r="K5" s="5" t="s">
        <v>8</v>
      </c>
      <c r="L5" s="7">
        <v>0.51</v>
      </c>
      <c r="M5" s="7">
        <v>0.46899999999999997</v>
      </c>
      <c r="N5" s="7">
        <v>0.48799999999999999</v>
      </c>
      <c r="O5" s="7">
        <v>0.52</v>
      </c>
      <c r="P5" s="7">
        <v>0.53500000000000003</v>
      </c>
      <c r="Q5" s="6">
        <v>0.56599999999999995</v>
      </c>
      <c r="R5" s="18">
        <f t="shared" si="1"/>
        <v>0.51466666666666672</v>
      </c>
    </row>
    <row r="6" spans="1:18" ht="16.5" thickBot="1" x14ac:dyDescent="0.3">
      <c r="A6" s="8"/>
      <c r="B6" s="20" t="s">
        <v>9</v>
      </c>
      <c r="C6" s="7">
        <v>0.5</v>
      </c>
      <c r="D6" s="7">
        <v>0.5</v>
      </c>
      <c r="E6" s="7">
        <v>0.5</v>
      </c>
      <c r="F6" s="7">
        <v>0.5</v>
      </c>
      <c r="G6" s="7">
        <v>0.5</v>
      </c>
      <c r="H6" s="18">
        <f t="shared" si="0"/>
        <v>0.5</v>
      </c>
      <c r="J6" s="8"/>
      <c r="K6" s="5" t="s">
        <v>9</v>
      </c>
      <c r="L6" s="7">
        <v>0.51400000000000001</v>
      </c>
      <c r="M6" s="7">
        <v>0.47299999999999998</v>
      </c>
      <c r="N6" s="7">
        <v>0.48099999999999998</v>
      </c>
      <c r="O6" s="7">
        <v>0.69599999999999995</v>
      </c>
      <c r="P6" s="7">
        <v>0.54</v>
      </c>
      <c r="Q6" s="6">
        <v>0.61199999999999999</v>
      </c>
      <c r="R6" s="18">
        <f t="shared" si="1"/>
        <v>0.55266666666666664</v>
      </c>
    </row>
    <row r="7" spans="1:18" ht="16.5" thickBot="1" x14ac:dyDescent="0.3">
      <c r="A7" s="10"/>
      <c r="B7" s="20" t="s">
        <v>10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8">
        <f t="shared" si="0"/>
        <v>1</v>
      </c>
      <c r="J7" s="10"/>
      <c r="K7" s="5" t="s">
        <v>10</v>
      </c>
      <c r="L7" s="7">
        <v>0.46800000000000003</v>
      </c>
      <c r="M7" s="7">
        <v>0.53200000000000003</v>
      </c>
      <c r="N7" s="7">
        <v>0.34100000000000003</v>
      </c>
      <c r="O7" s="7">
        <v>0.26800000000000002</v>
      </c>
      <c r="P7" s="6">
        <v>0.53500000000000003</v>
      </c>
      <c r="Q7" s="7">
        <v>0.41499999999999998</v>
      </c>
      <c r="R7" s="18">
        <f t="shared" si="1"/>
        <v>0.42650000000000005</v>
      </c>
    </row>
    <row r="8" spans="1:18" ht="16.5" thickBot="1" x14ac:dyDescent="0.3">
      <c r="A8" s="9" t="s">
        <v>12</v>
      </c>
      <c r="B8" s="20" t="s">
        <v>8</v>
      </c>
      <c r="C8" s="6">
        <v>0.58099999999999996</v>
      </c>
      <c r="D8" s="7">
        <v>0.55000000000000004</v>
      </c>
      <c r="E8" s="7">
        <v>0.56599999999999995</v>
      </c>
      <c r="F8" s="7">
        <v>0.52500000000000002</v>
      </c>
      <c r="G8" s="7">
        <v>0.53800000000000003</v>
      </c>
      <c r="H8" s="18">
        <f t="shared" si="0"/>
        <v>0.55199999999999994</v>
      </c>
      <c r="J8" s="9" t="s">
        <v>12</v>
      </c>
      <c r="K8" s="5" t="s">
        <v>8</v>
      </c>
      <c r="L8" s="6">
        <v>0.53200000000000003</v>
      </c>
      <c r="M8" s="7">
        <v>0.503</v>
      </c>
      <c r="N8" s="7">
        <v>0.50600000000000001</v>
      </c>
      <c r="O8" s="7">
        <v>0.45900000000000002</v>
      </c>
      <c r="P8" s="7">
        <v>0.49399999999999999</v>
      </c>
      <c r="Q8" s="7">
        <v>0.51800000000000002</v>
      </c>
      <c r="R8" s="18">
        <f t="shared" si="1"/>
        <v>0.50199999999999989</v>
      </c>
    </row>
    <row r="9" spans="1:18" ht="16.5" thickBot="1" x14ac:dyDescent="0.3">
      <c r="A9" s="8"/>
      <c r="B9" s="20" t="s">
        <v>9</v>
      </c>
      <c r="C9" s="6">
        <v>0.80900000000000005</v>
      </c>
      <c r="D9" s="7">
        <v>0.55000000000000004</v>
      </c>
      <c r="E9" s="7">
        <v>0.86799999999999999</v>
      </c>
      <c r="F9" s="7">
        <v>0.61899999999999999</v>
      </c>
      <c r="G9" s="7">
        <v>0.60199999999999998</v>
      </c>
      <c r="H9" s="18">
        <f t="shared" si="0"/>
        <v>0.68959999999999999</v>
      </c>
      <c r="J9" s="8"/>
      <c r="K9" s="5" t="s">
        <v>9</v>
      </c>
      <c r="L9" s="6">
        <v>0.54500000000000004</v>
      </c>
      <c r="M9" s="7">
        <v>0.504</v>
      </c>
      <c r="N9" s="7">
        <v>0.505</v>
      </c>
      <c r="O9" s="7">
        <v>0.41399999999999998</v>
      </c>
      <c r="P9" s="7">
        <v>0.495</v>
      </c>
      <c r="Q9" s="7">
        <v>0.51700000000000002</v>
      </c>
      <c r="R9" s="18">
        <f t="shared" si="1"/>
        <v>0.49666666666666659</v>
      </c>
    </row>
    <row r="10" spans="1:18" ht="16.5" thickBot="1" x14ac:dyDescent="0.3">
      <c r="A10" s="10"/>
      <c r="B10" s="20" t="s">
        <v>10</v>
      </c>
      <c r="C10" s="7">
        <v>0.22</v>
      </c>
      <c r="D10" s="6">
        <v>0.57599999999999996</v>
      </c>
      <c r="E10" s="7">
        <v>0.159</v>
      </c>
      <c r="F10" s="7">
        <v>0.15</v>
      </c>
      <c r="G10" s="7">
        <v>0.23200000000000001</v>
      </c>
      <c r="H10" s="18">
        <f t="shared" si="0"/>
        <v>0.26739999999999997</v>
      </c>
      <c r="J10" s="10"/>
      <c r="K10" s="5" t="s">
        <v>10</v>
      </c>
      <c r="L10" s="7">
        <v>0.46200000000000002</v>
      </c>
      <c r="M10" s="7">
        <v>0.47399999999999998</v>
      </c>
      <c r="N10" s="6">
        <v>0.59699999999999998</v>
      </c>
      <c r="O10" s="7">
        <v>0.44400000000000001</v>
      </c>
      <c r="P10" s="7">
        <v>0.51200000000000001</v>
      </c>
      <c r="Q10" s="7">
        <v>0.58199999999999996</v>
      </c>
      <c r="R10" s="18">
        <f t="shared" si="1"/>
        <v>0.51183333333333325</v>
      </c>
    </row>
    <row r="11" spans="1:18" ht="16.5" thickBot="1" x14ac:dyDescent="0.3">
      <c r="A11" s="9" t="s">
        <v>13</v>
      </c>
      <c r="B11" s="20" t="s">
        <v>8</v>
      </c>
      <c r="C11" s="6">
        <v>0.56200000000000006</v>
      </c>
      <c r="D11" s="7">
        <v>0.5</v>
      </c>
      <c r="E11" s="7">
        <v>0.48699999999999999</v>
      </c>
      <c r="F11" s="7">
        <v>0.54400000000000004</v>
      </c>
      <c r="G11" s="7">
        <v>0.50600000000000001</v>
      </c>
      <c r="H11" s="18">
        <f t="shared" si="0"/>
        <v>0.51980000000000004</v>
      </c>
      <c r="J11" s="9" t="s">
        <v>13</v>
      </c>
      <c r="K11" s="5" t="s">
        <v>8</v>
      </c>
      <c r="L11" s="7">
        <v>0.51300000000000001</v>
      </c>
      <c r="M11" s="6">
        <v>0.626</v>
      </c>
      <c r="N11" s="7">
        <v>0.47199999999999998</v>
      </c>
      <c r="O11" s="7">
        <v>0.54600000000000004</v>
      </c>
      <c r="P11" s="7">
        <v>0.52600000000000002</v>
      </c>
      <c r="Q11" s="7">
        <v>0.501</v>
      </c>
      <c r="R11" s="18">
        <f t="shared" si="1"/>
        <v>0.53066666666666662</v>
      </c>
    </row>
    <row r="12" spans="1:18" ht="16.5" thickBot="1" x14ac:dyDescent="0.3">
      <c r="A12" s="8"/>
      <c r="B12" s="20" t="s">
        <v>9</v>
      </c>
      <c r="C12" s="6">
        <v>0.56799999999999995</v>
      </c>
      <c r="D12" s="7">
        <v>0.50800000000000001</v>
      </c>
      <c r="E12" s="7">
        <v>0.49199999999999999</v>
      </c>
      <c r="F12" s="7">
        <v>0.53200000000000003</v>
      </c>
      <c r="G12" s="7">
        <v>0.503</v>
      </c>
      <c r="H12" s="18">
        <f t="shared" si="0"/>
        <v>0.52060000000000006</v>
      </c>
      <c r="J12" s="8"/>
      <c r="K12" s="5" t="s">
        <v>9</v>
      </c>
      <c r="L12" s="7">
        <v>0.51</v>
      </c>
      <c r="M12" s="6">
        <v>0.60199999999999998</v>
      </c>
      <c r="N12" s="7">
        <v>0.48199999999999998</v>
      </c>
      <c r="O12" s="7">
        <v>0.54200000000000004</v>
      </c>
      <c r="P12" s="7">
        <v>0.52900000000000003</v>
      </c>
      <c r="Q12" s="7">
        <v>0.498</v>
      </c>
      <c r="R12" s="18">
        <f t="shared" si="1"/>
        <v>0.52716666666666667</v>
      </c>
    </row>
    <row r="13" spans="1:18" ht="16.5" thickBot="1" x14ac:dyDescent="0.3">
      <c r="A13" s="10"/>
      <c r="B13" s="20" t="s">
        <v>10</v>
      </c>
      <c r="C13" s="7">
        <v>0.57399999999999995</v>
      </c>
      <c r="D13" s="7">
        <v>0.624</v>
      </c>
      <c r="E13" s="7">
        <v>0.79100000000000004</v>
      </c>
      <c r="F13" s="7">
        <v>0.75900000000000001</v>
      </c>
      <c r="G13" s="6">
        <v>0.99099999999999999</v>
      </c>
      <c r="H13" s="18">
        <f t="shared" si="0"/>
        <v>0.74780000000000002</v>
      </c>
      <c r="J13" s="10"/>
      <c r="K13" s="5" t="s">
        <v>10</v>
      </c>
      <c r="L13" s="7">
        <v>0.70899999999999996</v>
      </c>
      <c r="M13" s="6">
        <v>0.78200000000000003</v>
      </c>
      <c r="N13" s="7">
        <v>0.71499999999999997</v>
      </c>
      <c r="O13" s="7">
        <v>0.67100000000000004</v>
      </c>
      <c r="P13" s="7">
        <v>0.47899999999999998</v>
      </c>
      <c r="Q13" s="7">
        <v>0.5</v>
      </c>
      <c r="R13" s="18">
        <f t="shared" si="1"/>
        <v>0.64266666666666661</v>
      </c>
    </row>
    <row r="14" spans="1:18" ht="16.5" thickBot="1" x14ac:dyDescent="0.3">
      <c r="A14" s="17"/>
      <c r="B14" s="20" t="s">
        <v>8</v>
      </c>
      <c r="C14" s="18">
        <f>AVERAGE(C2,C5,C8,C11)</f>
        <v>0.54574999999999996</v>
      </c>
      <c r="D14" s="18">
        <f t="shared" ref="D14:G14" si="2">AVERAGE(D2,D5,D8,D11)</f>
        <v>0.51875000000000004</v>
      </c>
      <c r="E14" s="18">
        <f t="shared" si="2"/>
        <v>0.51149999999999995</v>
      </c>
      <c r="F14" s="18">
        <f t="shared" si="2"/>
        <v>0.52024999999999999</v>
      </c>
      <c r="G14" s="18">
        <f t="shared" si="2"/>
        <v>0.51400000000000001</v>
      </c>
      <c r="H14" s="16"/>
      <c r="J14" s="28"/>
      <c r="K14" s="20" t="s">
        <v>8</v>
      </c>
      <c r="L14" s="18">
        <f>AVERAGE(L2,L5,L8,L11)</f>
        <v>0.54249999999999998</v>
      </c>
      <c r="M14" s="18">
        <f t="shared" ref="M14:P14" si="3">AVERAGE(M2,M5,M8,M11)</f>
        <v>0.51749999999999996</v>
      </c>
      <c r="N14" s="18">
        <f t="shared" si="3"/>
        <v>0.501</v>
      </c>
      <c r="O14" s="18">
        <f t="shared" si="3"/>
        <v>0.50625000000000009</v>
      </c>
      <c r="P14" s="18">
        <f t="shared" si="3"/>
        <v>0.51224999999999998</v>
      </c>
      <c r="Q14" s="18">
        <f t="shared" ref="Q14" si="4">AVERAGE(Q2,Q5,Q8,Q11)</f>
        <v>0.53900000000000003</v>
      </c>
    </row>
    <row r="15" spans="1:18" ht="16.5" thickBot="1" x14ac:dyDescent="0.3">
      <c r="A15" s="17"/>
      <c r="B15" s="20" t="s">
        <v>9</v>
      </c>
      <c r="C15" s="18">
        <f t="shared" ref="C15:G16" si="5">AVERAGE(C3,C6,C9,C12)</f>
        <v>0.60625000000000007</v>
      </c>
      <c r="D15" s="18">
        <f t="shared" si="5"/>
        <v>0.5182500000000001</v>
      </c>
      <c r="E15" s="18">
        <f t="shared" si="5"/>
        <v>0.58899999999999997</v>
      </c>
      <c r="F15" s="18">
        <f t="shared" si="5"/>
        <v>0.53925000000000001</v>
      </c>
      <c r="G15" s="18">
        <f t="shared" si="5"/>
        <v>0.52775000000000005</v>
      </c>
      <c r="H15" s="16"/>
      <c r="J15" s="3"/>
      <c r="K15" s="20" t="s">
        <v>9</v>
      </c>
      <c r="L15" s="18">
        <f t="shared" ref="L15:P15" si="6">AVERAGE(L3,L6,L9,L12)</f>
        <v>0.54725000000000001</v>
      </c>
      <c r="M15" s="18">
        <f t="shared" si="6"/>
        <v>0.51424999999999998</v>
      </c>
      <c r="N15" s="18">
        <f t="shared" si="6"/>
        <v>0.50174999999999992</v>
      </c>
      <c r="O15" s="18">
        <f t="shared" si="6"/>
        <v>0.53774999999999995</v>
      </c>
      <c r="P15" s="18">
        <f t="shared" si="6"/>
        <v>0.51075000000000004</v>
      </c>
      <c r="Q15" s="18">
        <f t="shared" ref="Q15" si="7">AVERAGE(Q3,Q6,Q9,Q12)</f>
        <v>0.54899999999999993</v>
      </c>
    </row>
    <row r="16" spans="1:18" ht="16.5" thickBot="1" x14ac:dyDescent="0.3">
      <c r="A16" s="17"/>
      <c r="B16" s="20" t="s">
        <v>10</v>
      </c>
      <c r="C16" s="18">
        <f t="shared" si="5"/>
        <v>0.57050000000000001</v>
      </c>
      <c r="D16" s="18">
        <f t="shared" si="5"/>
        <v>0.77124999999999999</v>
      </c>
      <c r="E16" s="18">
        <f t="shared" si="5"/>
        <v>0.73</v>
      </c>
      <c r="F16" s="18">
        <f t="shared" si="5"/>
        <v>0.72724999999999995</v>
      </c>
      <c r="G16" s="18">
        <f t="shared" si="5"/>
        <v>0.80425000000000002</v>
      </c>
      <c r="H16" s="16"/>
      <c r="J16" s="4"/>
      <c r="K16" s="20" t="s">
        <v>10</v>
      </c>
      <c r="L16" s="18">
        <f t="shared" ref="L16:P16" si="8">AVERAGE(L4,L7,L10,L13)</f>
        <v>0.57074999999999998</v>
      </c>
      <c r="M16" s="18">
        <f t="shared" si="8"/>
        <v>0.59050000000000002</v>
      </c>
      <c r="N16" s="18">
        <f t="shared" si="8"/>
        <v>0.55300000000000005</v>
      </c>
      <c r="O16" s="18">
        <f t="shared" si="8"/>
        <v>0.45224999999999999</v>
      </c>
      <c r="P16" s="18">
        <f t="shared" si="8"/>
        <v>0.43600000000000005</v>
      </c>
      <c r="Q16" s="18">
        <f t="shared" ref="Q16" si="9">AVERAGE(Q4,Q7,Q10,Q13)</f>
        <v>0.51700000000000002</v>
      </c>
    </row>
    <row r="18" spans="1:16" ht="16.5" thickBot="1" x14ac:dyDescent="0.3"/>
    <row r="19" spans="1:16" ht="16.5" thickBot="1" x14ac:dyDescent="0.3">
      <c r="A19" s="25" t="s">
        <v>0</v>
      </c>
      <c r="B19" s="26" t="s">
        <v>1</v>
      </c>
      <c r="C19" s="2" t="s">
        <v>2</v>
      </c>
      <c r="D19" s="2" t="s">
        <v>16</v>
      </c>
      <c r="E19" s="2" t="s">
        <v>3</v>
      </c>
      <c r="F19" s="2" t="s">
        <v>4</v>
      </c>
      <c r="G19" s="2" t="s">
        <v>5</v>
      </c>
      <c r="H19" s="2" t="s">
        <v>6</v>
      </c>
      <c r="J19" s="1" t="s">
        <v>0</v>
      </c>
      <c r="K19" s="19" t="s">
        <v>1</v>
      </c>
      <c r="L19" s="2" t="s">
        <v>2</v>
      </c>
      <c r="M19" s="2" t="s">
        <v>3</v>
      </c>
      <c r="N19" s="2" t="s">
        <v>4</v>
      </c>
      <c r="O19" s="2" t="s">
        <v>5</v>
      </c>
      <c r="P19" s="2" t="s">
        <v>6</v>
      </c>
    </row>
    <row r="20" spans="1:16" ht="16.5" thickBot="1" x14ac:dyDescent="0.3">
      <c r="A20" s="9" t="s">
        <v>7</v>
      </c>
      <c r="B20" s="5" t="s">
        <v>8</v>
      </c>
      <c r="C20" s="29">
        <f>L2-Sheet1!L2</f>
        <v>-0.20499999999999996</v>
      </c>
      <c r="D20" s="29">
        <f>M2-Sheet1!M2</f>
        <v>-0.51300000000000001</v>
      </c>
      <c r="E20" s="29">
        <f>N2-Sheet1!N2</f>
        <v>-0.15399999999999991</v>
      </c>
      <c r="F20" s="29">
        <f>O2-Sheet1!O2</f>
        <v>-0.20999999999999996</v>
      </c>
      <c r="G20" s="29">
        <f>P2-Sheet1!P2</f>
        <v>-0.28500000000000003</v>
      </c>
      <c r="H20" s="29">
        <f>Q2-Sheet1!Q2</f>
        <v>-0.13700000000000001</v>
      </c>
      <c r="J20" s="9" t="s">
        <v>7</v>
      </c>
      <c r="K20" s="20" t="s">
        <v>8</v>
      </c>
      <c r="L20" s="29">
        <f>L2-C2</f>
        <v>7.4999999999999956E-2</v>
      </c>
      <c r="M20" s="29">
        <f>N2-D2</f>
        <v>1.3000000000000012E-2</v>
      </c>
      <c r="N20" s="29">
        <f t="shared" ref="N20:P30" si="10">O2-E2</f>
        <v>7.0000000000000062E-3</v>
      </c>
      <c r="O20" s="29">
        <f t="shared" si="10"/>
        <v>-1.8000000000000016E-2</v>
      </c>
      <c r="P20" s="29">
        <f t="shared" si="10"/>
        <v>5.8999999999999941E-2</v>
      </c>
    </row>
    <row r="21" spans="1:16" ht="16.5" thickBot="1" x14ac:dyDescent="0.3">
      <c r="A21" s="8"/>
      <c r="B21" s="5" t="s">
        <v>9</v>
      </c>
      <c r="C21" s="29">
        <f>L3-Sheet1!L3</f>
        <v>-0.23399999999999999</v>
      </c>
      <c r="D21" s="29">
        <f>M3-Sheet1!M3</f>
        <v>-0.52200000000000002</v>
      </c>
      <c r="E21" s="29">
        <f>N3-Sheet1!N3</f>
        <v>-0.16099999999999992</v>
      </c>
      <c r="F21" s="29">
        <f>O3-Sheet1!O3</f>
        <v>-0.20799999999999996</v>
      </c>
      <c r="G21" s="29">
        <f>P3-Sheet1!P3</f>
        <v>-0.29500000000000004</v>
      </c>
      <c r="H21" s="29">
        <f>Q3-Sheet1!Q3</f>
        <v>-0.17500000000000004</v>
      </c>
      <c r="J21" s="8"/>
      <c r="K21" s="20" t="s">
        <v>9</v>
      </c>
      <c r="L21" s="29">
        <f t="shared" ref="L21:L31" si="11">L3-C3</f>
        <v>7.1999999999999953E-2</v>
      </c>
      <c r="M21" s="29">
        <f t="shared" ref="M21:M30" si="12">N3-D3</f>
        <v>2.4000000000000021E-2</v>
      </c>
      <c r="N21" s="29">
        <f t="shared" si="10"/>
        <v>3.0000000000000027E-3</v>
      </c>
      <c r="O21" s="29">
        <f t="shared" si="10"/>
        <v>-2.7000000000000024E-2</v>
      </c>
      <c r="P21" s="29">
        <f t="shared" si="10"/>
        <v>6.2999999999999945E-2</v>
      </c>
    </row>
    <row r="22" spans="1:16" ht="16.5" thickBot="1" x14ac:dyDescent="0.3">
      <c r="A22" s="10"/>
      <c r="B22" s="5" t="s">
        <v>10</v>
      </c>
      <c r="C22" s="29">
        <f>L4-Sheet1!L4</f>
        <v>-0.18199999999999994</v>
      </c>
      <c r="D22" s="29">
        <f>M4-Sheet1!M4</f>
        <v>-0.376</v>
      </c>
      <c r="E22" s="29">
        <f>N4-Sheet1!N4</f>
        <v>-0.19099999999999995</v>
      </c>
      <c r="F22" s="29">
        <f>O4-Sheet1!O4</f>
        <v>-0.24900000000000005</v>
      </c>
      <c r="G22" s="29">
        <f>P4-Sheet1!P4</f>
        <v>-0.61899999999999999</v>
      </c>
      <c r="H22" s="29">
        <f>Q4-Sheet1!Q4</f>
        <v>-0.10300000000000009</v>
      </c>
      <c r="J22" s="10"/>
      <c r="K22" s="20" t="s">
        <v>10</v>
      </c>
      <c r="L22" s="29">
        <f t="shared" si="11"/>
        <v>0.15600000000000003</v>
      </c>
      <c r="M22" s="29">
        <f t="shared" si="12"/>
        <v>-0.32599999999999996</v>
      </c>
      <c r="N22" s="29">
        <f t="shared" si="10"/>
        <v>-0.54400000000000004</v>
      </c>
      <c r="O22" s="29">
        <f t="shared" si="10"/>
        <v>-0.78200000000000003</v>
      </c>
      <c r="P22" s="29">
        <f t="shared" si="10"/>
        <v>-0.42300000000000004</v>
      </c>
    </row>
    <row r="23" spans="1:16" ht="16.5" thickBot="1" x14ac:dyDescent="0.3">
      <c r="A23" s="9" t="s">
        <v>11</v>
      </c>
      <c r="B23" s="5" t="s">
        <v>8</v>
      </c>
      <c r="C23" s="29">
        <f>L5-Sheet1!L5</f>
        <v>-0.18499999999999994</v>
      </c>
      <c r="D23" s="29">
        <f>M5-Sheet1!M5</f>
        <v>-0.34799999999999998</v>
      </c>
      <c r="E23" s="29">
        <f>N5-Sheet1!N5</f>
        <v>-0.29100000000000004</v>
      </c>
      <c r="F23" s="29">
        <f>O5-Sheet1!O5</f>
        <v>-3.9000000000000035E-2</v>
      </c>
      <c r="G23" s="29">
        <f>P5-Sheet1!P5</f>
        <v>-0.14500000000000002</v>
      </c>
      <c r="H23" s="29">
        <f>Q5-Sheet1!Q5</f>
        <v>-6.4000000000000057E-2</v>
      </c>
      <c r="J23" s="9" t="s">
        <v>11</v>
      </c>
      <c r="K23" s="20" t="s">
        <v>8</v>
      </c>
      <c r="L23" s="29">
        <f t="shared" si="11"/>
        <v>1.0000000000000009E-2</v>
      </c>
      <c r="M23" s="29">
        <f t="shared" si="12"/>
        <v>-1.2000000000000011E-2</v>
      </c>
      <c r="N23" s="29">
        <f t="shared" si="10"/>
        <v>2.0000000000000018E-2</v>
      </c>
      <c r="O23" s="29">
        <f t="shared" si="10"/>
        <v>3.5000000000000031E-2</v>
      </c>
      <c r="P23" s="29">
        <f t="shared" si="10"/>
        <v>6.5999999999999948E-2</v>
      </c>
    </row>
    <row r="24" spans="1:16" ht="16.5" thickBot="1" x14ac:dyDescent="0.3">
      <c r="A24" s="8"/>
      <c r="B24" s="5" t="s">
        <v>9</v>
      </c>
      <c r="C24" s="29">
        <f>L6-Sheet1!L6</f>
        <v>-0.18799999999999994</v>
      </c>
      <c r="D24" s="29">
        <f>M6-Sheet1!M6</f>
        <v>-0.35899999999999999</v>
      </c>
      <c r="E24" s="29">
        <f>N6-Sheet1!N6</f>
        <v>-0.32800000000000007</v>
      </c>
      <c r="F24" s="29">
        <f>O6-Sheet1!O6</f>
        <v>0.15699999999999992</v>
      </c>
      <c r="G24" s="29">
        <f>P6-Sheet1!P6</f>
        <v>-0.16599999999999993</v>
      </c>
      <c r="H24" s="29">
        <f>Q6-Sheet1!Q6</f>
        <v>-3.0000000000000027E-2</v>
      </c>
      <c r="J24" s="8"/>
      <c r="K24" s="20" t="s">
        <v>9</v>
      </c>
      <c r="L24" s="29">
        <f t="shared" si="11"/>
        <v>1.4000000000000012E-2</v>
      </c>
      <c r="M24" s="29">
        <f t="shared" si="12"/>
        <v>-1.9000000000000017E-2</v>
      </c>
      <c r="N24" s="29">
        <f t="shared" si="10"/>
        <v>0.19599999999999995</v>
      </c>
      <c r="O24" s="29">
        <f t="shared" si="10"/>
        <v>4.0000000000000036E-2</v>
      </c>
      <c r="P24" s="29">
        <f t="shared" si="10"/>
        <v>0.11199999999999999</v>
      </c>
    </row>
    <row r="25" spans="1:16" ht="16.5" thickBot="1" x14ac:dyDescent="0.3">
      <c r="A25" s="10"/>
      <c r="B25" s="5" t="s">
        <v>10</v>
      </c>
      <c r="C25" s="29">
        <f>L7-Sheet1!L7</f>
        <v>-0.21400000000000002</v>
      </c>
      <c r="D25" s="29">
        <f>M7-Sheet1!M7</f>
        <v>-0.26</v>
      </c>
      <c r="E25" s="29">
        <f>N7-Sheet1!N7</f>
        <v>-0.35899999999999993</v>
      </c>
      <c r="F25" s="29">
        <f>O7-Sheet1!O7</f>
        <v>-0.31199999999999994</v>
      </c>
      <c r="G25" s="29">
        <f>P7-Sheet1!P7</f>
        <v>-0.10099999999999998</v>
      </c>
      <c r="H25" s="29">
        <f>Q7-Sheet1!Q7</f>
        <v>-0.185</v>
      </c>
      <c r="J25" s="10"/>
      <c r="K25" s="20" t="s">
        <v>10</v>
      </c>
      <c r="L25" s="29">
        <f t="shared" si="11"/>
        <v>-0.53200000000000003</v>
      </c>
      <c r="M25" s="29">
        <f t="shared" si="12"/>
        <v>-0.65900000000000003</v>
      </c>
      <c r="N25" s="29">
        <f t="shared" si="10"/>
        <v>-0.73199999999999998</v>
      </c>
      <c r="O25" s="29">
        <f t="shared" si="10"/>
        <v>-0.46499999999999997</v>
      </c>
      <c r="P25" s="29">
        <f t="shared" si="10"/>
        <v>-0.58499999999999996</v>
      </c>
    </row>
    <row r="26" spans="1:16" ht="16.5" thickBot="1" x14ac:dyDescent="0.3">
      <c r="A26" s="9" t="s">
        <v>12</v>
      </c>
      <c r="B26" s="5" t="s">
        <v>8</v>
      </c>
      <c r="C26" s="29">
        <f>L8-Sheet1!L8</f>
        <v>-6.9999999999999951E-2</v>
      </c>
      <c r="D26" s="29">
        <f>M8-Sheet1!M8</f>
        <v>-0.497</v>
      </c>
      <c r="E26" s="29">
        <f>N8-Sheet1!N8</f>
        <v>-0.10899999999999999</v>
      </c>
      <c r="F26" s="29">
        <f>O8-Sheet1!O8</f>
        <v>-0.22600000000000003</v>
      </c>
      <c r="G26" s="29">
        <f>P8-Sheet1!P8</f>
        <v>-0.18600000000000005</v>
      </c>
      <c r="H26" s="29">
        <f>Q8-Sheet1!Q8</f>
        <v>-7.8999999999999959E-2</v>
      </c>
      <c r="J26" s="9" t="s">
        <v>12</v>
      </c>
      <c r="K26" s="20" t="s">
        <v>8</v>
      </c>
      <c r="L26" s="29">
        <f t="shared" si="11"/>
        <v>-4.8999999999999932E-2</v>
      </c>
      <c r="M26" s="29">
        <f t="shared" si="12"/>
        <v>-4.4000000000000039E-2</v>
      </c>
      <c r="N26" s="29">
        <f t="shared" si="10"/>
        <v>-0.10699999999999993</v>
      </c>
      <c r="O26" s="29">
        <f t="shared" si="10"/>
        <v>-3.1000000000000028E-2</v>
      </c>
      <c r="P26" s="29">
        <f t="shared" si="10"/>
        <v>-2.0000000000000018E-2</v>
      </c>
    </row>
    <row r="27" spans="1:16" ht="16.5" thickBot="1" x14ac:dyDescent="0.3">
      <c r="A27" s="8"/>
      <c r="B27" s="5" t="s">
        <v>9</v>
      </c>
      <c r="C27" s="29">
        <f>L9-Sheet1!L9</f>
        <v>-4.599999999999993E-2</v>
      </c>
      <c r="D27" s="29">
        <f>M9-Sheet1!M9</f>
        <v>-0.496</v>
      </c>
      <c r="E27" s="29">
        <f>N9-Sheet1!N9</f>
        <v>-0.11799999999999999</v>
      </c>
      <c r="F27" s="29">
        <f>O9-Sheet1!O9</f>
        <v>-0.318</v>
      </c>
      <c r="G27" s="29">
        <f>P9-Sheet1!P9</f>
        <v>-0.19200000000000006</v>
      </c>
      <c r="H27" s="29">
        <f>Q9-Sheet1!Q9</f>
        <v>-5.8999999999999941E-2</v>
      </c>
      <c r="J27" s="8"/>
      <c r="K27" s="20" t="s">
        <v>9</v>
      </c>
      <c r="L27" s="29">
        <f t="shared" si="11"/>
        <v>-0.26400000000000001</v>
      </c>
      <c r="M27" s="29">
        <f t="shared" si="12"/>
        <v>-4.500000000000004E-2</v>
      </c>
      <c r="N27" s="29">
        <f t="shared" si="10"/>
        <v>-0.45400000000000001</v>
      </c>
      <c r="O27" s="29">
        <f t="shared" si="10"/>
        <v>-0.124</v>
      </c>
      <c r="P27" s="29">
        <f t="shared" si="10"/>
        <v>-8.4999999999999964E-2</v>
      </c>
    </row>
    <row r="28" spans="1:16" ht="16.5" thickBot="1" x14ac:dyDescent="0.3">
      <c r="A28" s="10"/>
      <c r="B28" s="5" t="s">
        <v>10</v>
      </c>
      <c r="C28" s="29">
        <f>L10-Sheet1!L10</f>
        <v>-0.16799999999999998</v>
      </c>
      <c r="D28" s="29">
        <f>M10-Sheet1!M10</f>
        <v>-0.52600000000000002</v>
      </c>
      <c r="E28" s="29">
        <f>N10-Sheet1!N10</f>
        <v>0.11399999999999999</v>
      </c>
      <c r="F28" s="29">
        <f>O10-Sheet1!O10</f>
        <v>-0.23200000000000004</v>
      </c>
      <c r="G28" s="29">
        <f>P10-Sheet1!P10</f>
        <v>-9.2999999999999972E-2</v>
      </c>
      <c r="H28" s="29">
        <f>Q10-Sheet1!Q10</f>
        <v>3.1999999999999917E-2</v>
      </c>
      <c r="J28" s="10"/>
      <c r="K28" s="20" t="s">
        <v>10</v>
      </c>
      <c r="L28" s="29">
        <f t="shared" si="11"/>
        <v>0.24200000000000002</v>
      </c>
      <c r="M28" s="29">
        <f t="shared" si="12"/>
        <v>2.1000000000000019E-2</v>
      </c>
      <c r="N28" s="29">
        <f t="shared" si="10"/>
        <v>0.28500000000000003</v>
      </c>
      <c r="O28" s="29">
        <f t="shared" si="10"/>
        <v>0.36199999999999999</v>
      </c>
      <c r="P28" s="29">
        <f t="shared" si="10"/>
        <v>0.35</v>
      </c>
    </row>
    <row r="29" spans="1:16" ht="16.5" thickBot="1" x14ac:dyDescent="0.3">
      <c r="A29" s="9" t="s">
        <v>13</v>
      </c>
      <c r="B29" s="5" t="s">
        <v>8</v>
      </c>
      <c r="C29" s="29">
        <f>L11-Sheet1!L11</f>
        <v>-0.28300000000000003</v>
      </c>
      <c r="D29" s="29">
        <f>M11-Sheet1!M11</f>
        <v>-0.32599999999999996</v>
      </c>
      <c r="E29" s="29">
        <f>N11-Sheet1!N11</f>
        <v>-8.0000000000000071E-2</v>
      </c>
      <c r="F29" s="29">
        <f>O11-Sheet1!O11</f>
        <v>-0.10799999999999998</v>
      </c>
      <c r="G29" s="29">
        <f>P11-Sheet1!P11</f>
        <v>-0.17099999999999993</v>
      </c>
      <c r="H29" s="29">
        <f>Q11-Sheet1!Q11</f>
        <v>-0.19099999999999995</v>
      </c>
      <c r="J29" s="9" t="s">
        <v>13</v>
      </c>
      <c r="K29" s="20" t="s">
        <v>8</v>
      </c>
      <c r="L29" s="29">
        <f t="shared" si="11"/>
        <v>-4.9000000000000044E-2</v>
      </c>
      <c r="M29" s="29">
        <f t="shared" si="12"/>
        <v>-2.8000000000000025E-2</v>
      </c>
      <c r="N29" s="29">
        <f t="shared" si="10"/>
        <v>5.9000000000000052E-2</v>
      </c>
      <c r="O29" s="29">
        <f t="shared" si="10"/>
        <v>-1.8000000000000016E-2</v>
      </c>
      <c r="P29" s="29">
        <f t="shared" si="10"/>
        <v>-5.0000000000000044E-3</v>
      </c>
    </row>
    <row r="30" spans="1:16" ht="16.5" thickBot="1" x14ac:dyDescent="0.3">
      <c r="A30" s="8"/>
      <c r="B30" s="5" t="s">
        <v>9</v>
      </c>
      <c r="C30" s="29">
        <f>L12-Sheet1!L12</f>
        <v>-0.26400000000000001</v>
      </c>
      <c r="D30" s="29">
        <f>M12-Sheet1!M12</f>
        <v>-0.35299999999999998</v>
      </c>
      <c r="E30" s="29">
        <f>N12-Sheet1!N12</f>
        <v>-4.0000000000000036E-2</v>
      </c>
      <c r="F30" s="29">
        <f>O12-Sheet1!O12</f>
        <v>-0.14200000000000002</v>
      </c>
      <c r="G30" s="29">
        <f>P12-Sheet1!P12</f>
        <v>-0.19299999999999995</v>
      </c>
      <c r="H30" s="29">
        <f>Q12-Sheet1!Q12</f>
        <v>-0.15800000000000003</v>
      </c>
      <c r="J30" s="8"/>
      <c r="K30" s="20" t="s">
        <v>9</v>
      </c>
      <c r="L30" s="29">
        <f t="shared" si="11"/>
        <v>-5.799999999999994E-2</v>
      </c>
      <c r="M30" s="29">
        <f t="shared" si="12"/>
        <v>-2.6000000000000023E-2</v>
      </c>
      <c r="N30" s="29">
        <f t="shared" si="10"/>
        <v>5.0000000000000044E-2</v>
      </c>
      <c r="O30" s="29">
        <f t="shared" si="10"/>
        <v>-3.0000000000000027E-3</v>
      </c>
      <c r="P30" s="29">
        <f t="shared" si="10"/>
        <v>-5.0000000000000044E-3</v>
      </c>
    </row>
    <row r="31" spans="1:16" ht="16.5" thickBot="1" x14ac:dyDescent="0.3">
      <c r="A31" s="10"/>
      <c r="B31" s="5" t="s">
        <v>10</v>
      </c>
      <c r="C31" s="29">
        <f>L13-Sheet1!L13</f>
        <v>-3.0000000000000027E-2</v>
      </c>
      <c r="D31" s="29">
        <f>M13-Sheet1!M13</f>
        <v>-0.14300000000000002</v>
      </c>
      <c r="E31" s="29">
        <f>N13-Sheet1!N13</f>
        <v>0.21199999999999997</v>
      </c>
      <c r="F31" s="29">
        <f>O13-Sheet1!O13</f>
        <v>6.700000000000006E-2</v>
      </c>
      <c r="G31" s="29">
        <f>P13-Sheet1!P13</f>
        <v>-0.15800000000000003</v>
      </c>
      <c r="H31" s="29">
        <f>Q13-Sheet1!Q13</f>
        <v>-0.23099999999999998</v>
      </c>
      <c r="J31" s="10"/>
      <c r="K31" s="20" t="s">
        <v>10</v>
      </c>
      <c r="L31" s="29">
        <f t="shared" si="11"/>
        <v>0.13500000000000001</v>
      </c>
      <c r="M31" s="29">
        <f>N13-D13</f>
        <v>9.099999999999997E-2</v>
      </c>
      <c r="N31" s="29">
        <f t="shared" ref="N31:P31" si="13">O13-E13</f>
        <v>-0.12</v>
      </c>
      <c r="O31" s="29">
        <f t="shared" si="13"/>
        <v>-0.28000000000000003</v>
      </c>
      <c r="P31" s="29">
        <f t="shared" si="13"/>
        <v>-0.49099999999999999</v>
      </c>
    </row>
    <row r="32" spans="1:16" ht="16.5" thickBot="1" x14ac:dyDescent="0.3">
      <c r="A32" s="28"/>
      <c r="B32" s="20" t="s">
        <v>8</v>
      </c>
      <c r="C32" s="29">
        <f>L14-Sheet1!L14</f>
        <v>-0.18575000000000008</v>
      </c>
      <c r="D32" s="29">
        <f>M14-Sheet1!M14</f>
        <v>-0.42100000000000004</v>
      </c>
      <c r="E32" s="29">
        <f>N14-Sheet1!N14</f>
        <v>-0.15850000000000009</v>
      </c>
      <c r="F32" s="29">
        <f>O14-Sheet1!O14</f>
        <v>-0.14574999999999994</v>
      </c>
      <c r="G32" s="29">
        <f>P14-Sheet1!P14</f>
        <v>-0.19675000000000009</v>
      </c>
      <c r="H32" s="29">
        <f>Q14-Sheet1!Q14</f>
        <v>-0.11774999999999991</v>
      </c>
    </row>
    <row r="33" spans="1:8" ht="16.5" thickBot="1" x14ac:dyDescent="0.3">
      <c r="A33" s="3"/>
      <c r="B33" s="20" t="s">
        <v>9</v>
      </c>
      <c r="C33" s="29">
        <f>L15-Sheet1!L15</f>
        <v>-0.18300000000000005</v>
      </c>
      <c r="D33" s="29">
        <f>M15-Sheet1!M15</f>
        <v>-0.4325</v>
      </c>
      <c r="E33" s="29">
        <f>N15-Sheet1!N15</f>
        <v>-0.16175000000000006</v>
      </c>
      <c r="F33" s="29">
        <f>O15-Sheet1!O15</f>
        <v>-0.12775000000000003</v>
      </c>
      <c r="G33" s="29">
        <f>P15-Sheet1!P15</f>
        <v>-0.21149999999999991</v>
      </c>
      <c r="H33" s="29">
        <f>Q15-Sheet1!Q15</f>
        <v>-0.10550000000000015</v>
      </c>
    </row>
    <row r="34" spans="1:8" ht="16.5" thickBot="1" x14ac:dyDescent="0.3">
      <c r="A34" s="4"/>
      <c r="B34" s="20" t="s">
        <v>10</v>
      </c>
      <c r="C34" s="29">
        <f>L16-Sheet1!L16</f>
        <v>-0.14849999999999997</v>
      </c>
      <c r="D34" s="29">
        <f>M16-Sheet1!M16</f>
        <v>-0.32624999999999993</v>
      </c>
      <c r="E34" s="29">
        <f>N16-Sheet1!N16</f>
        <v>-5.5999999999999939E-2</v>
      </c>
      <c r="F34" s="29">
        <f>O16-Sheet1!O16</f>
        <v>-0.18150000000000005</v>
      </c>
      <c r="G34" s="29">
        <f>P16-Sheet1!P16</f>
        <v>-0.24274999999999991</v>
      </c>
      <c r="H34" s="29">
        <f>Q16-Sheet1!Q16</f>
        <v>-0.12175000000000002</v>
      </c>
    </row>
  </sheetData>
  <mergeCells count="16">
    <mergeCell ref="A20:A22"/>
    <mergeCell ref="A23:A25"/>
    <mergeCell ref="A26:A28"/>
    <mergeCell ref="A29:A31"/>
    <mergeCell ref="J20:J22"/>
    <mergeCell ref="J23:J25"/>
    <mergeCell ref="J26:J28"/>
    <mergeCell ref="J29:J31"/>
    <mergeCell ref="A2:A4"/>
    <mergeCell ref="A5:A7"/>
    <mergeCell ref="A8:A10"/>
    <mergeCell ref="A11:A13"/>
    <mergeCell ref="J2:J4"/>
    <mergeCell ref="J5:J7"/>
    <mergeCell ref="J8:J10"/>
    <mergeCell ref="J11:J13"/>
  </mergeCells>
  <phoneticPr fontId="4" type="noConversion"/>
  <conditionalFormatting sqref="C20:H31">
    <cfRule type="cellIs" dxfId="2" priority="2" operator="lessThan">
      <formula>0</formula>
    </cfRule>
  </conditionalFormatting>
  <conditionalFormatting sqref="L20:P3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2022-04-17T11:25:00Z</dcterms:created>
  <dcterms:modified xsi:type="dcterms:W3CDTF">2022-04-23T08:57:40Z</dcterms:modified>
</cp:coreProperties>
</file>