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66D6CAA-78C6-443A-A64C-32FF897F2A7E}" xr6:coauthVersionLast="43" xr6:coauthVersionMax="43" xr10:uidLastSave="{00000000-0000-0000-0000-000000000000}"/>
  <bookViews>
    <workbookView xWindow="-28920" yWindow="4815" windowWidth="29040" windowHeight="15840" activeTab="11" xr2:uid="{00000000-000D-0000-FFFF-FFFF00000000}"/>
  </bookViews>
  <sheets>
    <sheet name="Exhibit 1" sheetId="1" r:id="rId1"/>
    <sheet name="Exhibit 2" sheetId="2" r:id="rId2"/>
    <sheet name="Exhibit 3" sheetId="3" r:id="rId3"/>
    <sheet name="Exhibit 4" sheetId="4" r:id="rId4"/>
    <sheet name="Exhibit 5" sheetId="5" r:id="rId5"/>
    <sheet name="Exhibit 6" sheetId="6" r:id="rId6"/>
    <sheet name="Exhibit 7" sheetId="7" r:id="rId7"/>
    <sheet name="Exhibit 8" sheetId="8" r:id="rId8"/>
    <sheet name="Exhibit 9" sheetId="9" r:id="rId9"/>
    <sheet name="Exhibit 10" sheetId="10" r:id="rId10"/>
    <sheet name="Exhibit 12" sheetId="11" r:id="rId11"/>
    <sheet name="Exhibit 13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9" i="12" l="1"/>
  <c r="C34" i="12"/>
  <c r="Y63" i="11"/>
  <c r="X63" i="11"/>
  <c r="W63" i="11"/>
  <c r="V63" i="11"/>
  <c r="U63" i="11"/>
  <c r="T63" i="11"/>
  <c r="S63" i="11"/>
  <c r="R63" i="11"/>
  <c r="Q63" i="11"/>
  <c r="P63" i="11"/>
  <c r="O63" i="11"/>
  <c r="Y62" i="11"/>
  <c r="X62" i="11"/>
  <c r="W62" i="11"/>
  <c r="V62" i="11"/>
  <c r="U62" i="11"/>
  <c r="T62" i="11"/>
  <c r="S62" i="11"/>
  <c r="R62" i="11"/>
  <c r="Q62" i="11"/>
  <c r="P62" i="11"/>
  <c r="O62" i="11"/>
  <c r="Y61" i="11"/>
  <c r="X61" i="11"/>
  <c r="W61" i="11"/>
  <c r="V61" i="11"/>
  <c r="U61" i="11"/>
  <c r="T61" i="11"/>
  <c r="S61" i="11"/>
  <c r="R61" i="11"/>
  <c r="Q61" i="11"/>
  <c r="P61" i="11"/>
  <c r="O61" i="11"/>
  <c r="Y60" i="11"/>
  <c r="X60" i="11"/>
  <c r="W60" i="11"/>
  <c r="V60" i="11"/>
  <c r="U60" i="11"/>
  <c r="T60" i="11"/>
  <c r="S60" i="11"/>
  <c r="R60" i="11"/>
  <c r="Q60" i="11"/>
  <c r="P60" i="11"/>
  <c r="O60" i="11"/>
  <c r="Y59" i="11"/>
  <c r="X59" i="11"/>
  <c r="W59" i="11"/>
  <c r="V59" i="11"/>
  <c r="U59" i="11"/>
  <c r="T59" i="11"/>
  <c r="S59" i="11"/>
  <c r="R59" i="11"/>
  <c r="Q59" i="11"/>
  <c r="P59" i="11"/>
  <c r="O59" i="11"/>
  <c r="Y58" i="11"/>
  <c r="X58" i="11"/>
  <c r="W58" i="11"/>
  <c r="V58" i="11"/>
  <c r="U58" i="11"/>
  <c r="T58" i="11"/>
  <c r="S58" i="11"/>
  <c r="R58" i="11"/>
  <c r="Q58" i="11"/>
  <c r="P58" i="11"/>
  <c r="O58" i="11"/>
  <c r="Y57" i="11"/>
  <c r="X57" i="11"/>
  <c r="W57" i="11"/>
  <c r="V57" i="11"/>
  <c r="U57" i="11"/>
  <c r="T57" i="11"/>
  <c r="S57" i="11"/>
  <c r="R57" i="11"/>
  <c r="Q57" i="11"/>
  <c r="P57" i="11"/>
  <c r="O57" i="11"/>
  <c r="Y56" i="11"/>
  <c r="X56" i="11"/>
  <c r="W56" i="11"/>
  <c r="V56" i="11"/>
  <c r="U56" i="11"/>
  <c r="T56" i="11"/>
  <c r="S56" i="11"/>
  <c r="R56" i="11"/>
  <c r="Q56" i="11"/>
  <c r="P56" i="11"/>
  <c r="O56" i="11"/>
  <c r="Y55" i="11"/>
  <c r="X55" i="11"/>
  <c r="W55" i="11"/>
  <c r="V55" i="11"/>
  <c r="U55" i="11"/>
  <c r="T55" i="11"/>
  <c r="S55" i="11"/>
  <c r="R55" i="11"/>
  <c r="Q55" i="11"/>
  <c r="P55" i="11"/>
  <c r="O55" i="11"/>
  <c r="Y54" i="11"/>
  <c r="X54" i="11"/>
  <c r="W54" i="11"/>
  <c r="V54" i="11"/>
  <c r="U54" i="11"/>
  <c r="T54" i="11"/>
  <c r="S54" i="11"/>
  <c r="R54" i="11"/>
  <c r="Q54" i="11"/>
  <c r="P54" i="11"/>
  <c r="O54" i="11"/>
  <c r="Y53" i="11"/>
  <c r="X53" i="11"/>
  <c r="W53" i="11"/>
  <c r="V53" i="11"/>
  <c r="U53" i="11"/>
  <c r="T53" i="11"/>
  <c r="S53" i="11"/>
  <c r="R53" i="11"/>
  <c r="Q53" i="11"/>
  <c r="P53" i="11"/>
  <c r="O53" i="11"/>
  <c r="Y52" i="11"/>
  <c r="X52" i="11"/>
  <c r="W52" i="11"/>
  <c r="V52" i="11"/>
  <c r="U52" i="11"/>
  <c r="T52" i="11"/>
  <c r="S52" i="11"/>
  <c r="R52" i="11"/>
  <c r="Q52" i="11"/>
  <c r="P52" i="11"/>
  <c r="O52" i="11"/>
  <c r="Y51" i="11"/>
  <c r="X51" i="11"/>
  <c r="W51" i="11"/>
  <c r="V51" i="11"/>
  <c r="U51" i="11"/>
  <c r="T51" i="11"/>
  <c r="S51" i="11"/>
  <c r="R51" i="11"/>
  <c r="Q51" i="11"/>
  <c r="P51" i="11"/>
  <c r="O51" i="11"/>
  <c r="Y50" i="11"/>
  <c r="X50" i="11"/>
  <c r="W50" i="11"/>
  <c r="V50" i="11"/>
  <c r="U50" i="11"/>
  <c r="T50" i="11"/>
  <c r="S50" i="11"/>
  <c r="R50" i="11"/>
  <c r="Q50" i="11"/>
  <c r="P50" i="11"/>
  <c r="O50" i="11"/>
  <c r="Y49" i="11"/>
  <c r="X49" i="11"/>
  <c r="W49" i="11"/>
  <c r="V49" i="11"/>
  <c r="U49" i="11"/>
  <c r="T49" i="11"/>
  <c r="S49" i="11"/>
  <c r="R49" i="11"/>
  <c r="Q49" i="11"/>
  <c r="P49" i="11"/>
  <c r="O49" i="11"/>
  <c r="Y48" i="11"/>
  <c r="X48" i="11"/>
  <c r="W48" i="11"/>
  <c r="V48" i="11"/>
  <c r="U48" i="11"/>
  <c r="T48" i="11"/>
  <c r="S48" i="11"/>
  <c r="R48" i="11"/>
  <c r="Q48" i="11"/>
  <c r="P48" i="11"/>
  <c r="O48" i="11"/>
  <c r="Y47" i="11"/>
  <c r="X47" i="11"/>
  <c r="W47" i="11"/>
  <c r="V47" i="11"/>
  <c r="U47" i="11"/>
  <c r="T47" i="11"/>
  <c r="S47" i="11"/>
  <c r="R47" i="11"/>
  <c r="Q47" i="11"/>
  <c r="P47" i="11"/>
  <c r="O47" i="11"/>
  <c r="Y46" i="11"/>
  <c r="X46" i="11"/>
  <c r="W46" i="11"/>
  <c r="V46" i="11"/>
  <c r="U46" i="11"/>
  <c r="T46" i="11"/>
  <c r="S46" i="11"/>
  <c r="R46" i="11"/>
  <c r="Q46" i="11"/>
  <c r="P46" i="11"/>
  <c r="O46" i="11"/>
  <c r="Y45" i="11"/>
  <c r="X45" i="11"/>
  <c r="W45" i="11"/>
  <c r="V45" i="11"/>
  <c r="U45" i="11"/>
  <c r="T45" i="11"/>
  <c r="S45" i="11"/>
  <c r="R45" i="11"/>
  <c r="Q45" i="11"/>
  <c r="P45" i="11"/>
  <c r="O45" i="11"/>
  <c r="Y44" i="11"/>
  <c r="X44" i="11"/>
  <c r="W44" i="11"/>
  <c r="V44" i="11"/>
  <c r="U44" i="11"/>
  <c r="T44" i="11"/>
  <c r="S44" i="11"/>
  <c r="R44" i="11"/>
  <c r="Q44" i="11"/>
  <c r="P44" i="11"/>
  <c r="O44" i="11"/>
  <c r="Y43" i="11"/>
  <c r="X43" i="11"/>
  <c r="W43" i="11"/>
  <c r="V43" i="11"/>
  <c r="U43" i="11"/>
  <c r="T43" i="11"/>
  <c r="S43" i="11"/>
  <c r="R43" i="11"/>
  <c r="Q43" i="11"/>
  <c r="P43" i="11"/>
  <c r="O43" i="11"/>
  <c r="Y42" i="11"/>
  <c r="X42" i="11"/>
  <c r="W42" i="11"/>
  <c r="V42" i="11"/>
  <c r="U42" i="11"/>
  <c r="T42" i="11"/>
  <c r="S42" i="11"/>
  <c r="R42" i="11"/>
  <c r="Q42" i="11"/>
  <c r="P42" i="11"/>
  <c r="O42" i="11"/>
  <c r="Y41" i="11"/>
  <c r="X41" i="11"/>
  <c r="W41" i="11"/>
  <c r="V41" i="11"/>
  <c r="U41" i="11"/>
  <c r="T41" i="11"/>
  <c r="S41" i="11"/>
  <c r="R41" i="11"/>
  <c r="Q41" i="11"/>
  <c r="P41" i="11"/>
  <c r="O41" i="11"/>
  <c r="Y40" i="11"/>
  <c r="X40" i="11"/>
  <c r="W40" i="11"/>
  <c r="V40" i="11"/>
  <c r="U40" i="11"/>
  <c r="T40" i="11"/>
  <c r="S40" i="11"/>
  <c r="R40" i="11"/>
  <c r="Q40" i="11"/>
  <c r="P40" i="11"/>
  <c r="O40" i="11"/>
  <c r="Y39" i="11"/>
  <c r="X39" i="11"/>
  <c r="W39" i="11"/>
  <c r="V39" i="11"/>
  <c r="U39" i="11"/>
  <c r="T39" i="11"/>
  <c r="S39" i="11"/>
  <c r="R39" i="11"/>
  <c r="Q39" i="11"/>
  <c r="P39" i="11"/>
  <c r="O39" i="11"/>
  <c r="Y38" i="11"/>
  <c r="X38" i="11"/>
  <c r="W38" i="11"/>
  <c r="V38" i="11"/>
  <c r="U38" i="11"/>
  <c r="T38" i="11"/>
  <c r="S38" i="11"/>
  <c r="R38" i="11"/>
  <c r="Q38" i="11"/>
  <c r="P38" i="11"/>
  <c r="O38" i="11"/>
  <c r="Y37" i="11"/>
  <c r="X37" i="11"/>
  <c r="W37" i="11"/>
  <c r="V37" i="11"/>
  <c r="U37" i="11"/>
  <c r="T37" i="11"/>
  <c r="S37" i="11"/>
  <c r="R37" i="11"/>
  <c r="Q37" i="11"/>
  <c r="P37" i="11"/>
  <c r="O37" i="11"/>
  <c r="Y36" i="11"/>
  <c r="X36" i="11"/>
  <c r="W36" i="11"/>
  <c r="V36" i="11"/>
  <c r="U36" i="11"/>
  <c r="T36" i="11"/>
  <c r="S36" i="11"/>
  <c r="R36" i="11"/>
  <c r="Q36" i="11"/>
  <c r="P36" i="11"/>
  <c r="O36" i="11"/>
  <c r="Y35" i="11"/>
  <c r="X35" i="11"/>
  <c r="W35" i="11"/>
  <c r="V35" i="11"/>
  <c r="U35" i="11"/>
  <c r="T35" i="11"/>
  <c r="S35" i="11"/>
  <c r="R35" i="11"/>
  <c r="Q35" i="11"/>
  <c r="P35" i="11"/>
  <c r="O35" i="11"/>
  <c r="Y34" i="11"/>
  <c r="X34" i="11"/>
  <c r="W34" i="11"/>
  <c r="V34" i="11"/>
  <c r="U34" i="11"/>
  <c r="T34" i="11"/>
  <c r="S34" i="11"/>
  <c r="R34" i="11"/>
  <c r="Q34" i="11"/>
  <c r="P34" i="11"/>
  <c r="O34" i="11"/>
  <c r="Y33" i="11"/>
  <c r="X33" i="11"/>
  <c r="W33" i="11"/>
  <c r="V33" i="11"/>
  <c r="U33" i="11"/>
  <c r="T33" i="11"/>
  <c r="S33" i="11"/>
  <c r="R33" i="11"/>
  <c r="Q33" i="11"/>
  <c r="P33" i="11"/>
  <c r="O33" i="11"/>
  <c r="Y32" i="11"/>
  <c r="X32" i="11"/>
  <c r="W32" i="11"/>
  <c r="V32" i="11"/>
  <c r="U32" i="11"/>
  <c r="T32" i="11"/>
  <c r="S32" i="11"/>
  <c r="R32" i="11"/>
  <c r="Q32" i="11"/>
  <c r="P32" i="11"/>
  <c r="O32" i="11"/>
  <c r="Y31" i="11"/>
  <c r="X31" i="11"/>
  <c r="W31" i="11"/>
  <c r="V31" i="11"/>
  <c r="U31" i="11"/>
  <c r="T31" i="11"/>
  <c r="S31" i="11"/>
  <c r="R31" i="11"/>
  <c r="Q31" i="11"/>
  <c r="P31" i="11"/>
  <c r="O31" i="11"/>
  <c r="Y30" i="11"/>
  <c r="X30" i="11"/>
  <c r="W30" i="11"/>
  <c r="V30" i="11"/>
  <c r="U30" i="11"/>
  <c r="T30" i="11"/>
  <c r="S30" i="11"/>
  <c r="R30" i="11"/>
  <c r="Q30" i="11"/>
  <c r="P30" i="11"/>
  <c r="O30" i="11"/>
  <c r="Y29" i="11"/>
  <c r="X29" i="11"/>
  <c r="W29" i="11"/>
  <c r="V29" i="11"/>
  <c r="U29" i="11"/>
  <c r="T29" i="11"/>
  <c r="S29" i="11"/>
  <c r="R29" i="11"/>
  <c r="Q29" i="11"/>
  <c r="P29" i="11"/>
  <c r="O29" i="11"/>
  <c r="Y28" i="11"/>
  <c r="X28" i="11"/>
  <c r="W28" i="11"/>
  <c r="V28" i="11"/>
  <c r="U28" i="11"/>
  <c r="T28" i="11"/>
  <c r="S28" i="11"/>
  <c r="R28" i="11"/>
  <c r="Q28" i="11"/>
  <c r="P28" i="11"/>
  <c r="O28" i="11"/>
  <c r="Y27" i="11"/>
  <c r="X27" i="11"/>
  <c r="W27" i="11"/>
  <c r="V27" i="11"/>
  <c r="U27" i="11"/>
  <c r="T27" i="11"/>
  <c r="S27" i="11"/>
  <c r="R27" i="11"/>
  <c r="Q27" i="11"/>
  <c r="P27" i="11"/>
  <c r="O27" i="11"/>
  <c r="Y26" i="11"/>
  <c r="X26" i="11"/>
  <c r="W26" i="11"/>
  <c r="V26" i="11"/>
  <c r="U26" i="11"/>
  <c r="T26" i="11"/>
  <c r="S26" i="11"/>
  <c r="R26" i="11"/>
  <c r="Q26" i="11"/>
  <c r="P26" i="11"/>
  <c r="O26" i="11"/>
  <c r="Y25" i="11"/>
  <c r="X25" i="11"/>
  <c r="W25" i="11"/>
  <c r="V25" i="11"/>
  <c r="U25" i="11"/>
  <c r="T25" i="11"/>
  <c r="S25" i="11"/>
  <c r="R25" i="11"/>
  <c r="Q25" i="11"/>
  <c r="P25" i="11"/>
  <c r="O25" i="11"/>
  <c r="Y24" i="11"/>
  <c r="X24" i="11"/>
  <c r="W24" i="11"/>
  <c r="V24" i="11"/>
  <c r="U24" i="11"/>
  <c r="T24" i="11"/>
  <c r="S24" i="11"/>
  <c r="R24" i="11"/>
  <c r="Q24" i="11"/>
  <c r="P24" i="11"/>
  <c r="O24" i="11"/>
  <c r="Y23" i="11"/>
  <c r="X23" i="11"/>
  <c r="W23" i="11"/>
  <c r="V23" i="11"/>
  <c r="U23" i="11"/>
  <c r="T23" i="11"/>
  <c r="S23" i="11"/>
  <c r="R23" i="11"/>
  <c r="Q23" i="11"/>
  <c r="P23" i="11"/>
  <c r="O23" i="11"/>
  <c r="Y22" i="11"/>
  <c r="X22" i="11"/>
  <c r="W22" i="11"/>
  <c r="V22" i="11"/>
  <c r="U22" i="11"/>
  <c r="T22" i="11"/>
  <c r="S22" i="11"/>
  <c r="R22" i="11"/>
  <c r="Q22" i="11"/>
  <c r="P22" i="11"/>
  <c r="O22" i="11"/>
  <c r="Y21" i="11"/>
  <c r="X21" i="11"/>
  <c r="W21" i="11"/>
  <c r="V21" i="11"/>
  <c r="U21" i="11"/>
  <c r="T21" i="11"/>
  <c r="S21" i="11"/>
  <c r="R21" i="11"/>
  <c r="Q21" i="11"/>
  <c r="P21" i="11"/>
  <c r="O21" i="11"/>
  <c r="Y20" i="11"/>
  <c r="X20" i="11"/>
  <c r="W20" i="11"/>
  <c r="V20" i="11"/>
  <c r="U20" i="11"/>
  <c r="T20" i="11"/>
  <c r="S20" i="11"/>
  <c r="R20" i="11"/>
  <c r="Q20" i="11"/>
  <c r="P20" i="11"/>
  <c r="O20" i="11"/>
  <c r="Y19" i="11"/>
  <c r="X19" i="11"/>
  <c r="W19" i="11"/>
  <c r="V19" i="11"/>
  <c r="U19" i="11"/>
  <c r="T19" i="11"/>
  <c r="S19" i="11"/>
  <c r="R19" i="11"/>
  <c r="Q19" i="11"/>
  <c r="P19" i="11"/>
  <c r="O19" i="11"/>
  <c r="Y18" i="11"/>
  <c r="X18" i="11"/>
  <c r="W18" i="11"/>
  <c r="V18" i="11"/>
  <c r="U18" i="11"/>
  <c r="T18" i="11"/>
  <c r="S18" i="11"/>
  <c r="R18" i="11"/>
  <c r="Q18" i="11"/>
  <c r="P18" i="11"/>
  <c r="O18" i="11"/>
  <c r="Y17" i="11"/>
  <c r="X17" i="11"/>
  <c r="W17" i="11"/>
  <c r="V17" i="11"/>
  <c r="U17" i="11"/>
  <c r="T17" i="11"/>
  <c r="S17" i="11"/>
  <c r="R17" i="11"/>
  <c r="Q17" i="11"/>
  <c r="P17" i="11"/>
  <c r="O17" i="11"/>
  <c r="Y16" i="11"/>
  <c r="X16" i="11"/>
  <c r="W16" i="11"/>
  <c r="V16" i="11"/>
  <c r="U16" i="11"/>
  <c r="T16" i="11"/>
  <c r="S16" i="11"/>
  <c r="R16" i="11"/>
  <c r="Q16" i="11"/>
  <c r="P16" i="11"/>
  <c r="O16" i="11"/>
  <c r="Y15" i="11"/>
  <c r="X15" i="11"/>
  <c r="W15" i="11"/>
  <c r="V15" i="11"/>
  <c r="U15" i="11"/>
  <c r="T15" i="11"/>
  <c r="S15" i="11"/>
  <c r="R15" i="11"/>
  <c r="Q15" i="11"/>
  <c r="P15" i="11"/>
  <c r="O15" i="11"/>
  <c r="Y14" i="11"/>
  <c r="X14" i="11"/>
  <c r="W14" i="11"/>
  <c r="V14" i="11"/>
  <c r="U14" i="11"/>
  <c r="T14" i="11"/>
  <c r="S14" i="11"/>
  <c r="R14" i="11"/>
  <c r="Q14" i="11"/>
  <c r="P14" i="11"/>
  <c r="O14" i="11"/>
  <c r="Y13" i="11"/>
  <c r="X13" i="11"/>
  <c r="W13" i="11"/>
  <c r="V13" i="11"/>
  <c r="U13" i="11"/>
  <c r="T13" i="11"/>
  <c r="S13" i="11"/>
  <c r="R13" i="11"/>
  <c r="Q13" i="11"/>
  <c r="P13" i="11"/>
  <c r="O13" i="11"/>
  <c r="Y12" i="11"/>
  <c r="X12" i="11"/>
  <c r="W12" i="11"/>
  <c r="V12" i="11"/>
  <c r="U12" i="11"/>
  <c r="T12" i="11"/>
  <c r="S12" i="11"/>
  <c r="R12" i="11"/>
  <c r="Q12" i="11"/>
  <c r="P12" i="11"/>
  <c r="O12" i="11"/>
  <c r="Y11" i="11"/>
  <c r="X11" i="11"/>
  <c r="W11" i="11"/>
  <c r="V11" i="11"/>
  <c r="U11" i="11"/>
  <c r="T11" i="11"/>
  <c r="S11" i="11"/>
  <c r="R11" i="11"/>
  <c r="Q11" i="11"/>
  <c r="P11" i="11"/>
  <c r="O11" i="11"/>
  <c r="Y10" i="11"/>
  <c r="X10" i="11"/>
  <c r="W10" i="11"/>
  <c r="V10" i="11"/>
  <c r="U10" i="11"/>
  <c r="T10" i="11"/>
  <c r="S10" i="11"/>
  <c r="R10" i="11"/>
  <c r="Q10" i="11"/>
  <c r="P10" i="11"/>
  <c r="O10" i="11"/>
  <c r="Y9" i="11"/>
  <c r="X9" i="11"/>
  <c r="W9" i="11"/>
  <c r="V9" i="11"/>
  <c r="U9" i="11"/>
  <c r="T9" i="11"/>
  <c r="S9" i="11"/>
  <c r="R9" i="11"/>
  <c r="Q9" i="11"/>
  <c r="P9" i="11"/>
  <c r="O9" i="11"/>
  <c r="Y8" i="11"/>
  <c r="X8" i="11"/>
  <c r="W8" i="11"/>
  <c r="V8" i="11"/>
  <c r="U8" i="11"/>
  <c r="T8" i="11"/>
  <c r="S8" i="11"/>
  <c r="R8" i="11"/>
  <c r="Q8" i="11"/>
  <c r="P8" i="11"/>
  <c r="O8" i="11"/>
  <c r="Y7" i="11"/>
  <c r="X7" i="11"/>
  <c r="W7" i="11"/>
  <c r="V7" i="11"/>
  <c r="U7" i="11"/>
  <c r="T7" i="11"/>
  <c r="S7" i="11"/>
  <c r="R7" i="11"/>
  <c r="Q7" i="11"/>
  <c r="P7" i="11"/>
  <c r="O7" i="11"/>
  <c r="Y6" i="11"/>
  <c r="X6" i="11"/>
  <c r="W6" i="11"/>
  <c r="V6" i="11"/>
  <c r="U6" i="11"/>
  <c r="T6" i="11"/>
  <c r="S6" i="11"/>
  <c r="R6" i="11"/>
  <c r="Q6" i="11"/>
  <c r="P6" i="11"/>
  <c r="O6" i="11"/>
  <c r="Y5" i="11"/>
  <c r="X5" i="11"/>
  <c r="W5" i="11"/>
  <c r="V5" i="11"/>
  <c r="U5" i="11"/>
  <c r="T5" i="11"/>
  <c r="S5" i="11"/>
  <c r="R5" i="11"/>
  <c r="Q5" i="11"/>
  <c r="P5" i="11"/>
  <c r="O5" i="11"/>
  <c r="Y4" i="11"/>
  <c r="X4" i="11"/>
  <c r="W4" i="11"/>
  <c r="V4" i="11"/>
  <c r="U4" i="11"/>
  <c r="T4" i="11"/>
  <c r="S4" i="11"/>
  <c r="R4" i="11"/>
  <c r="Q4" i="11"/>
  <c r="P4" i="11"/>
  <c r="O4" i="11"/>
  <c r="Q254" i="7"/>
  <c r="O254" i="7"/>
  <c r="R254" i="7" s="1"/>
  <c r="Q253" i="7"/>
  <c r="O253" i="7"/>
  <c r="R253" i="7" s="1"/>
  <c r="Q252" i="7"/>
  <c r="O252" i="7"/>
  <c r="R252" i="7" s="1"/>
  <c r="Q251" i="7"/>
  <c r="R251" i="7" s="1"/>
  <c r="O251" i="7"/>
  <c r="Q250" i="7"/>
  <c r="O250" i="7"/>
  <c r="R250" i="7" s="1"/>
  <c r="Q249" i="7"/>
  <c r="O249" i="7"/>
  <c r="R249" i="7" s="1"/>
  <c r="Q248" i="7"/>
  <c r="O248" i="7"/>
  <c r="R247" i="7"/>
  <c r="Q247" i="7"/>
  <c r="O247" i="7"/>
  <c r="R246" i="7"/>
  <c r="Q246" i="7"/>
  <c r="O246" i="7"/>
  <c r="Q245" i="7"/>
  <c r="O245" i="7"/>
  <c r="R245" i="7" s="1"/>
  <c r="Q244" i="7"/>
  <c r="O244" i="7"/>
  <c r="R244" i="7" s="1"/>
  <c r="Q243" i="7"/>
  <c r="R243" i="7" s="1"/>
  <c r="O243" i="7"/>
  <c r="R242" i="7"/>
  <c r="Q242" i="7"/>
  <c r="O242" i="7"/>
  <c r="Q241" i="7"/>
  <c r="O241" i="7"/>
  <c r="R241" i="7" s="1"/>
  <c r="Q240" i="7"/>
  <c r="O240" i="7"/>
  <c r="R240" i="7" s="1"/>
  <c r="R239" i="7"/>
  <c r="Q239" i="7"/>
  <c r="O239" i="7"/>
  <c r="Q238" i="7"/>
  <c r="O238" i="7"/>
  <c r="R238" i="7" s="1"/>
  <c r="Q237" i="7"/>
  <c r="O237" i="7"/>
  <c r="R237" i="7" s="1"/>
  <c r="Q236" i="7"/>
  <c r="O236" i="7"/>
  <c r="R236" i="7" s="1"/>
  <c r="Q235" i="7"/>
  <c r="R235" i="7" s="1"/>
  <c r="O235" i="7"/>
  <c r="R234" i="7"/>
  <c r="Q234" i="7"/>
  <c r="O234" i="7"/>
  <c r="R233" i="7"/>
  <c r="Q233" i="7"/>
  <c r="O233" i="7"/>
  <c r="Q232" i="7"/>
  <c r="O232" i="7"/>
  <c r="R232" i="7" s="1"/>
  <c r="Q231" i="7"/>
  <c r="O231" i="7"/>
  <c r="R231" i="7" s="1"/>
  <c r="Q230" i="7"/>
  <c r="O230" i="7"/>
  <c r="R230" i="7" s="1"/>
  <c r="R229" i="7"/>
  <c r="Q229" i="7"/>
  <c r="O229" i="7"/>
  <c r="Q228" i="7"/>
  <c r="O228" i="7"/>
  <c r="Q227" i="7"/>
  <c r="O227" i="7"/>
  <c r="Q226" i="7"/>
  <c r="O226" i="7"/>
  <c r="R226" i="7" s="1"/>
  <c r="Q225" i="7"/>
  <c r="O225" i="7"/>
  <c r="R225" i="7" s="1"/>
  <c r="Q224" i="7"/>
  <c r="O224" i="7"/>
  <c r="R224" i="7" s="1"/>
  <c r="Q223" i="7"/>
  <c r="O223" i="7"/>
  <c r="R223" i="7" s="1"/>
  <c r="R222" i="7"/>
  <c r="Q222" i="7"/>
  <c r="O222" i="7"/>
  <c r="Q221" i="7"/>
  <c r="O221" i="7"/>
  <c r="R221" i="7" s="1"/>
  <c r="Q220" i="7"/>
  <c r="O220" i="7"/>
  <c r="Q219" i="7"/>
  <c r="O219" i="7"/>
  <c r="R219" i="7" s="1"/>
  <c r="Q218" i="7"/>
  <c r="O218" i="7"/>
  <c r="R218" i="7" s="1"/>
  <c r="Q217" i="7"/>
  <c r="R217" i="7" s="1"/>
  <c r="O217" i="7"/>
  <c r="Q216" i="7"/>
  <c r="O216" i="7"/>
  <c r="Q215" i="7"/>
  <c r="O215" i="7"/>
  <c r="R215" i="7" s="1"/>
  <c r="Q214" i="7"/>
  <c r="O214" i="7"/>
  <c r="Q213" i="7"/>
  <c r="O213" i="7"/>
  <c r="R213" i="7" s="1"/>
  <c r="Q212" i="7"/>
  <c r="O212" i="7"/>
  <c r="R212" i="7" s="1"/>
  <c r="R211" i="7"/>
  <c r="Q211" i="7"/>
  <c r="O211" i="7"/>
  <c r="Q210" i="7"/>
  <c r="O210" i="7"/>
  <c r="R210" i="7" s="1"/>
  <c r="R209" i="7"/>
  <c r="Q209" i="7"/>
  <c r="O209" i="7"/>
  <c r="Q208" i="7"/>
  <c r="O208" i="7"/>
  <c r="Q207" i="7"/>
  <c r="R207" i="7" s="1"/>
  <c r="O207" i="7"/>
  <c r="Q206" i="7"/>
  <c r="O206" i="7"/>
  <c r="R206" i="7" s="1"/>
  <c r="Q205" i="7"/>
  <c r="O205" i="7"/>
  <c r="R205" i="7" s="1"/>
  <c r="Q204" i="7"/>
  <c r="O204" i="7"/>
  <c r="R204" i="7" s="1"/>
  <c r="Q203" i="7"/>
  <c r="O203" i="7"/>
  <c r="R203" i="7" s="1"/>
  <c r="Q202" i="7"/>
  <c r="O202" i="7"/>
  <c r="R202" i="7" s="1"/>
  <c r="Q201" i="7"/>
  <c r="O201" i="7"/>
  <c r="R201" i="7" s="1"/>
  <c r="Q200" i="7"/>
  <c r="O200" i="7"/>
  <c r="Q199" i="7"/>
  <c r="O199" i="7"/>
  <c r="R199" i="7" s="1"/>
  <c r="R198" i="7"/>
  <c r="Q198" i="7"/>
  <c r="O198" i="7"/>
  <c r="Q197" i="7"/>
  <c r="O197" i="7"/>
  <c r="R197" i="7" s="1"/>
  <c r="Q196" i="7"/>
  <c r="O196" i="7"/>
  <c r="R196" i="7" s="1"/>
  <c r="Q195" i="7"/>
  <c r="O195" i="7"/>
  <c r="R195" i="7" s="1"/>
  <c r="Q194" i="7"/>
  <c r="R194" i="7" s="1"/>
  <c r="O194" i="7"/>
  <c r="Q193" i="7"/>
  <c r="O193" i="7"/>
  <c r="R193" i="7" s="1"/>
  <c r="Q192" i="7"/>
  <c r="O192" i="7"/>
  <c r="Q191" i="7"/>
  <c r="O191" i="7"/>
  <c r="R191" i="7" s="1"/>
  <c r="Q190" i="7"/>
  <c r="O190" i="7"/>
  <c r="R190" i="7" s="1"/>
  <c r="Q189" i="7"/>
  <c r="O189" i="7"/>
  <c r="R189" i="7" s="1"/>
  <c r="Q188" i="7"/>
  <c r="O188" i="7"/>
  <c r="Q187" i="7"/>
  <c r="O187" i="7"/>
  <c r="R187" i="7" s="1"/>
  <c r="Q186" i="7"/>
  <c r="O186" i="7"/>
  <c r="Q185" i="7"/>
  <c r="O185" i="7"/>
  <c r="R185" i="7" s="1"/>
  <c r="Q184" i="7"/>
  <c r="O184" i="7"/>
  <c r="R183" i="7"/>
  <c r="Q183" i="7"/>
  <c r="O183" i="7"/>
  <c r="Q182" i="7"/>
  <c r="O182" i="7"/>
  <c r="R182" i="7" s="1"/>
  <c r="Q181" i="7"/>
  <c r="O181" i="7"/>
  <c r="R181" i="7" s="1"/>
  <c r="Q180" i="7"/>
  <c r="O180" i="7"/>
  <c r="R180" i="7" s="1"/>
  <c r="Q179" i="7"/>
  <c r="O179" i="7"/>
  <c r="R179" i="7" s="1"/>
  <c r="Q178" i="7"/>
  <c r="O178" i="7"/>
  <c r="Q177" i="7"/>
  <c r="O177" i="7"/>
  <c r="R177" i="7" s="1"/>
  <c r="Q176" i="7"/>
  <c r="O176" i="7"/>
  <c r="Q175" i="7"/>
  <c r="O175" i="7"/>
  <c r="R175" i="7" s="1"/>
  <c r="Q174" i="7"/>
  <c r="O174" i="7"/>
  <c r="R174" i="7" s="1"/>
  <c r="Q173" i="7"/>
  <c r="O173" i="7"/>
  <c r="R173" i="7" s="1"/>
  <c r="Q172" i="7"/>
  <c r="O172" i="7"/>
  <c r="Q171" i="7"/>
  <c r="O171" i="7"/>
  <c r="R171" i="7" s="1"/>
  <c r="Q170" i="7"/>
  <c r="O170" i="7"/>
  <c r="Q169" i="7"/>
  <c r="O169" i="7"/>
  <c r="R169" i="7" s="1"/>
  <c r="Q168" i="7"/>
  <c r="O168" i="7"/>
  <c r="R167" i="7"/>
  <c r="Q167" i="7"/>
  <c r="O167" i="7"/>
  <c r="Q166" i="7"/>
  <c r="O166" i="7"/>
  <c r="R166" i="7" s="1"/>
  <c r="Q165" i="7"/>
  <c r="O165" i="7"/>
  <c r="R165" i="7" s="1"/>
  <c r="Q164" i="7"/>
  <c r="O164" i="7"/>
  <c r="R164" i="7" s="1"/>
  <c r="Q163" i="7"/>
  <c r="O163" i="7"/>
  <c r="R163" i="7" s="1"/>
  <c r="Q162" i="7"/>
  <c r="O162" i="7"/>
  <c r="Q161" i="7"/>
  <c r="O161" i="7"/>
  <c r="R161" i="7" s="1"/>
  <c r="Q160" i="7"/>
  <c r="O160" i="7"/>
  <c r="Q159" i="7"/>
  <c r="O159" i="7"/>
  <c r="R159" i="7" s="1"/>
  <c r="Q158" i="7"/>
  <c r="O158" i="7"/>
  <c r="R158" i="7" s="1"/>
  <c r="Q157" i="7"/>
  <c r="O157" i="7"/>
  <c r="R157" i="7" s="1"/>
  <c r="Q156" i="7"/>
  <c r="O156" i="7"/>
  <c r="Q155" i="7"/>
  <c r="O155" i="7"/>
  <c r="R155" i="7" s="1"/>
  <c r="Q154" i="7"/>
  <c r="O154" i="7"/>
  <c r="Q153" i="7"/>
  <c r="O153" i="7"/>
  <c r="R153" i="7" s="1"/>
  <c r="Q152" i="7"/>
  <c r="O152" i="7"/>
  <c r="R151" i="7"/>
  <c r="Q151" i="7"/>
  <c r="O151" i="7"/>
  <c r="Q150" i="7"/>
  <c r="O150" i="7"/>
  <c r="R150" i="7" s="1"/>
  <c r="Q149" i="7"/>
  <c r="O149" i="7"/>
  <c r="R149" i="7" s="1"/>
  <c r="Q148" i="7"/>
  <c r="O148" i="7"/>
  <c r="R148" i="7" s="1"/>
  <c r="Q147" i="7"/>
  <c r="O147" i="7"/>
  <c r="R147" i="7" s="1"/>
  <c r="Q146" i="7"/>
  <c r="O146" i="7"/>
  <c r="Q145" i="7"/>
  <c r="O145" i="7"/>
  <c r="Q144" i="7"/>
  <c r="O144" i="7"/>
  <c r="Q143" i="7"/>
  <c r="O143" i="7"/>
  <c r="R143" i="7" s="1"/>
  <c r="Q142" i="7"/>
  <c r="O142" i="7"/>
  <c r="R142" i="7" s="1"/>
  <c r="Q141" i="7"/>
  <c r="O141" i="7"/>
  <c r="R141" i="7" s="1"/>
  <c r="Q140" i="7"/>
  <c r="O140" i="7"/>
  <c r="Q139" i="7"/>
  <c r="O139" i="7"/>
  <c r="R139" i="7" s="1"/>
  <c r="Q138" i="7"/>
  <c r="O138" i="7"/>
  <c r="R138" i="7" s="1"/>
  <c r="Q137" i="7"/>
  <c r="O137" i="7"/>
  <c r="Q136" i="7"/>
  <c r="O136" i="7"/>
  <c r="R135" i="7"/>
  <c r="Q135" i="7"/>
  <c r="O135" i="7"/>
  <c r="Q134" i="7"/>
  <c r="O134" i="7"/>
  <c r="R134" i="7" s="1"/>
  <c r="Q133" i="7"/>
  <c r="O133" i="7"/>
  <c r="R133" i="7" s="1"/>
  <c r="Q132" i="7"/>
  <c r="O132" i="7"/>
  <c r="R132" i="7" s="1"/>
  <c r="Q131" i="7"/>
  <c r="O131" i="7"/>
  <c r="Q130" i="7"/>
  <c r="O130" i="7"/>
  <c r="Q129" i="7"/>
  <c r="O129" i="7"/>
  <c r="Q128" i="7"/>
  <c r="O128" i="7"/>
  <c r="Q127" i="7"/>
  <c r="O127" i="7"/>
  <c r="R127" i="7" s="1"/>
  <c r="Q126" i="7"/>
  <c r="O126" i="7"/>
  <c r="R126" i="7" s="1"/>
  <c r="Q125" i="7"/>
  <c r="O125" i="7"/>
  <c r="R125" i="7" s="1"/>
  <c r="Q124" i="7"/>
  <c r="O124" i="7"/>
  <c r="Q123" i="7"/>
  <c r="O123" i="7"/>
  <c r="R123" i="7" s="1"/>
  <c r="Q122" i="7"/>
  <c r="O122" i="7"/>
  <c r="R122" i="7" s="1"/>
  <c r="Q121" i="7"/>
  <c r="O121" i="7"/>
  <c r="Q120" i="7"/>
  <c r="O120" i="7"/>
  <c r="R119" i="7"/>
  <c r="Q119" i="7"/>
  <c r="O119" i="7"/>
  <c r="Q118" i="7"/>
  <c r="O118" i="7"/>
  <c r="R118" i="7" s="1"/>
  <c r="Q117" i="7"/>
  <c r="O117" i="7"/>
  <c r="R117" i="7" s="1"/>
  <c r="Q116" i="7"/>
  <c r="O116" i="7"/>
  <c r="R116" i="7" s="1"/>
  <c r="Q115" i="7"/>
  <c r="O115" i="7"/>
  <c r="Q114" i="7"/>
  <c r="O114" i="7"/>
  <c r="Q113" i="7"/>
  <c r="O113" i="7"/>
  <c r="Q112" i="7"/>
  <c r="O112" i="7"/>
  <c r="Q111" i="7"/>
  <c r="O111" i="7"/>
  <c r="R111" i="7" s="1"/>
  <c r="Q110" i="7"/>
  <c r="O110" i="7"/>
  <c r="R110" i="7" s="1"/>
  <c r="Q109" i="7"/>
  <c r="O109" i="7"/>
  <c r="R109" i="7" s="1"/>
  <c r="Q108" i="7"/>
  <c r="O108" i="7"/>
  <c r="Q107" i="7"/>
  <c r="O107" i="7"/>
  <c r="R107" i="7" s="1"/>
  <c r="Q106" i="7"/>
  <c r="O106" i="7"/>
  <c r="R106" i="7" s="1"/>
  <c r="Q105" i="7"/>
  <c r="O105" i="7"/>
  <c r="Q104" i="7"/>
  <c r="O104" i="7"/>
  <c r="R103" i="7"/>
  <c r="Q103" i="7"/>
  <c r="O103" i="7"/>
  <c r="Q102" i="7"/>
  <c r="O102" i="7"/>
  <c r="R102" i="7" s="1"/>
  <c r="Q101" i="7"/>
  <c r="O101" i="7"/>
  <c r="R101" i="7" s="1"/>
  <c r="Q100" i="7"/>
  <c r="R100" i="7" s="1"/>
  <c r="O100" i="7"/>
  <c r="Q99" i="7"/>
  <c r="O99" i="7"/>
  <c r="R99" i="7" s="1"/>
  <c r="R98" i="7"/>
  <c r="Q98" i="7"/>
  <c r="O98" i="7"/>
  <c r="Q97" i="7"/>
  <c r="O97" i="7"/>
  <c r="Q96" i="7"/>
  <c r="O96" i="7"/>
  <c r="R96" i="7" s="1"/>
  <c r="Q95" i="7"/>
  <c r="O95" i="7"/>
  <c r="R94" i="7"/>
  <c r="Q94" i="7"/>
  <c r="O94" i="7"/>
  <c r="Q93" i="7"/>
  <c r="O93" i="7"/>
  <c r="R93" i="7" s="1"/>
  <c r="Q92" i="7"/>
  <c r="O92" i="7"/>
  <c r="R92" i="7" s="1"/>
  <c r="Q91" i="7"/>
  <c r="O91" i="7"/>
  <c r="R91" i="7" s="1"/>
  <c r="Q90" i="7"/>
  <c r="O90" i="7"/>
  <c r="R90" i="7" s="1"/>
  <c r="Q89" i="7"/>
  <c r="O89" i="7"/>
  <c r="R88" i="7"/>
  <c r="Q88" i="7"/>
  <c r="O88" i="7"/>
  <c r="Q87" i="7"/>
  <c r="R87" i="7" s="1"/>
  <c r="O87" i="7"/>
  <c r="Q86" i="7"/>
  <c r="O86" i="7"/>
  <c r="R86" i="7" s="1"/>
  <c r="Q85" i="7"/>
  <c r="O85" i="7"/>
  <c r="Q84" i="7"/>
  <c r="O84" i="7"/>
  <c r="R84" i="7" s="1"/>
  <c r="Q83" i="7"/>
  <c r="O83" i="7"/>
  <c r="R83" i="7" s="1"/>
  <c r="Q82" i="7"/>
  <c r="O82" i="7"/>
  <c r="Q81" i="7"/>
  <c r="O81" i="7"/>
  <c r="Q80" i="7"/>
  <c r="O80" i="7"/>
  <c r="R80" i="7" s="1"/>
  <c r="Q79" i="7"/>
  <c r="O79" i="7"/>
  <c r="R79" i="7" s="1"/>
  <c r="Q78" i="7"/>
  <c r="O78" i="7"/>
  <c r="R78" i="7" s="1"/>
  <c r="Q77" i="7"/>
  <c r="O77" i="7"/>
  <c r="R77" i="7" s="1"/>
  <c r="R76" i="7"/>
  <c r="Q76" i="7"/>
  <c r="O76" i="7"/>
  <c r="R75" i="7"/>
  <c r="Q75" i="7"/>
  <c r="O75" i="7"/>
  <c r="Q74" i="7"/>
  <c r="R74" i="7" s="1"/>
  <c r="O74" i="7"/>
  <c r="Q73" i="7"/>
  <c r="O73" i="7"/>
  <c r="R72" i="7"/>
  <c r="Q72" i="7"/>
  <c r="O72" i="7"/>
  <c r="Q71" i="7"/>
  <c r="O71" i="7"/>
  <c r="R71" i="7" s="1"/>
  <c r="Q70" i="7"/>
  <c r="O70" i="7"/>
  <c r="R70" i="7" s="1"/>
  <c r="Q69" i="7"/>
  <c r="O69" i="7"/>
  <c r="R69" i="7" s="1"/>
  <c r="Q68" i="7"/>
  <c r="O68" i="7"/>
  <c r="Q67" i="7"/>
  <c r="O67" i="7"/>
  <c r="R67" i="7" s="1"/>
  <c r="Q66" i="7"/>
  <c r="O66" i="7"/>
  <c r="R66" i="7" s="1"/>
  <c r="Q65" i="7"/>
  <c r="O65" i="7"/>
  <c r="Q64" i="7"/>
  <c r="O64" i="7"/>
  <c r="R64" i="7" s="1"/>
  <c r="R63" i="7"/>
  <c r="Q63" i="7"/>
  <c r="O63" i="7"/>
  <c r="R62" i="7"/>
  <c r="Q62" i="7"/>
  <c r="O62" i="7"/>
  <c r="Q61" i="7"/>
  <c r="O61" i="7"/>
  <c r="R61" i="7" s="1"/>
  <c r="Q60" i="7"/>
  <c r="O60" i="7"/>
  <c r="R59" i="7"/>
  <c r="Q59" i="7"/>
  <c r="O59" i="7"/>
  <c r="Q58" i="7"/>
  <c r="O58" i="7"/>
  <c r="R58" i="7" s="1"/>
  <c r="Q57" i="7"/>
  <c r="O57" i="7"/>
  <c r="R57" i="7" s="1"/>
  <c r="Q56" i="7"/>
  <c r="O56" i="7"/>
  <c r="R56" i="7" s="1"/>
  <c r="Q55" i="7"/>
  <c r="O55" i="7"/>
  <c r="R55" i="7" s="1"/>
  <c r="Q54" i="7"/>
  <c r="O54" i="7"/>
  <c r="R54" i="7" s="1"/>
  <c r="Q53" i="7"/>
  <c r="O53" i="7"/>
  <c r="R53" i="7" s="1"/>
  <c r="Q52" i="7"/>
  <c r="R52" i="7" s="1"/>
  <c r="O52" i="7"/>
  <c r="Q51" i="7"/>
  <c r="O51" i="7"/>
  <c r="R51" i="7" s="1"/>
  <c r="R50" i="7"/>
  <c r="Q50" i="7"/>
  <c r="O50" i="7"/>
  <c r="Q49" i="7"/>
  <c r="O49" i="7"/>
  <c r="Q48" i="7"/>
  <c r="O48" i="7"/>
  <c r="R48" i="7" s="1"/>
  <c r="Q47" i="7"/>
  <c r="O47" i="7"/>
  <c r="R46" i="7"/>
  <c r="Q46" i="7"/>
  <c r="O46" i="7"/>
  <c r="Q45" i="7"/>
  <c r="O45" i="7"/>
  <c r="R45" i="7" s="1"/>
  <c r="Q44" i="7"/>
  <c r="O44" i="7"/>
  <c r="R44" i="7" s="1"/>
  <c r="Q43" i="7"/>
  <c r="O43" i="7"/>
  <c r="R43" i="7" s="1"/>
  <c r="Q42" i="7"/>
  <c r="O42" i="7"/>
  <c r="R42" i="7" s="1"/>
  <c r="Q41" i="7"/>
  <c r="O41" i="7"/>
  <c r="R40" i="7"/>
  <c r="Q40" i="7"/>
  <c r="O40" i="7"/>
  <c r="Q39" i="7"/>
  <c r="R39" i="7" s="1"/>
  <c r="O39" i="7"/>
  <c r="Q38" i="7"/>
  <c r="O38" i="7"/>
  <c r="R38" i="7" s="1"/>
  <c r="Q37" i="7"/>
  <c r="O37" i="7"/>
  <c r="Q36" i="7"/>
  <c r="O36" i="7"/>
  <c r="R36" i="7" s="1"/>
  <c r="Q35" i="7"/>
  <c r="O35" i="7"/>
  <c r="R35" i="7" s="1"/>
  <c r="Q34" i="7"/>
  <c r="O34" i="7"/>
  <c r="Q33" i="7"/>
  <c r="O33" i="7"/>
  <c r="Q32" i="7"/>
  <c r="O32" i="7"/>
  <c r="R32" i="7" s="1"/>
  <c r="Q31" i="7"/>
  <c r="O31" i="7"/>
  <c r="R31" i="7" s="1"/>
  <c r="Q30" i="7"/>
  <c r="O30" i="7"/>
  <c r="R30" i="7" s="1"/>
  <c r="Q29" i="7"/>
  <c r="O29" i="7"/>
  <c r="R29" i="7" s="1"/>
  <c r="R28" i="7"/>
  <c r="Q28" i="7"/>
  <c r="O28" i="7"/>
  <c r="R27" i="7"/>
  <c r="Q27" i="7"/>
  <c r="O27" i="7"/>
  <c r="Q26" i="7"/>
  <c r="R26" i="7" s="1"/>
  <c r="O26" i="7"/>
  <c r="Q25" i="7"/>
  <c r="O25" i="7"/>
  <c r="R24" i="7"/>
  <c r="Q24" i="7"/>
  <c r="O24" i="7"/>
  <c r="Q23" i="7"/>
  <c r="O23" i="7"/>
  <c r="R23" i="7" s="1"/>
  <c r="Q22" i="7"/>
  <c r="O22" i="7"/>
  <c r="R22" i="7" s="1"/>
  <c r="Q21" i="7"/>
  <c r="O21" i="7"/>
  <c r="R20" i="7"/>
  <c r="Q20" i="7"/>
  <c r="O20" i="7"/>
  <c r="Q19" i="7"/>
  <c r="O19" i="7"/>
  <c r="R19" i="7" s="1"/>
  <c r="R18" i="7"/>
  <c r="Q18" i="7"/>
  <c r="O18" i="7"/>
  <c r="Q17" i="7"/>
  <c r="O17" i="7"/>
  <c r="R17" i="7" s="1"/>
  <c r="Q16" i="7"/>
  <c r="O16" i="7"/>
  <c r="R16" i="7" s="1"/>
  <c r="Q15" i="7"/>
  <c r="O15" i="7"/>
  <c r="R15" i="7" s="1"/>
  <c r="Q14" i="7"/>
  <c r="O14" i="7"/>
  <c r="Q13" i="7"/>
  <c r="O13" i="7"/>
  <c r="R13" i="7" s="1"/>
  <c r="Q12" i="7"/>
  <c r="O12" i="7"/>
  <c r="R12" i="7" s="1"/>
  <c r="Q11" i="7"/>
  <c r="O11" i="7"/>
  <c r="R11" i="7" s="1"/>
  <c r="R10" i="7"/>
  <c r="Q10" i="7"/>
  <c r="O10" i="7"/>
  <c r="Q9" i="7"/>
  <c r="O9" i="7"/>
  <c r="R9" i="7" s="1"/>
  <c r="Q8" i="7"/>
  <c r="O8" i="7"/>
  <c r="Q7" i="7"/>
  <c r="O7" i="7"/>
  <c r="U6" i="7"/>
  <c r="R6" i="7"/>
  <c r="Q6" i="7"/>
  <c r="O6" i="7"/>
  <c r="Q5" i="7"/>
  <c r="O5" i="7"/>
  <c r="R5" i="7" s="1"/>
  <c r="Q4" i="7"/>
  <c r="O4" i="7"/>
  <c r="U3" i="7"/>
  <c r="R3" i="7"/>
  <c r="Q3" i="7"/>
  <c r="T21" i="7" s="1"/>
  <c r="O3" i="7"/>
  <c r="W2" i="7"/>
  <c r="U2" i="7"/>
  <c r="B2" i="6"/>
  <c r="B255" i="5"/>
  <c r="F254" i="5"/>
  <c r="E254" i="5"/>
  <c r="D254" i="5"/>
  <c r="D253" i="5" s="1"/>
  <c r="D252" i="5" s="1"/>
  <c r="C254" i="5"/>
  <c r="C253" i="5" s="1"/>
  <c r="B254" i="5"/>
  <c r="F253" i="5"/>
  <c r="F252" i="5" s="1"/>
  <c r="E253" i="5"/>
  <c r="E252" i="5" s="1"/>
  <c r="E251" i="5" s="1"/>
  <c r="E250" i="5" s="1"/>
  <c r="E249" i="5" s="1"/>
  <c r="E248" i="5" s="1"/>
  <c r="E247" i="5" s="1"/>
  <c r="B253" i="5"/>
  <c r="C252" i="5"/>
  <c r="C251" i="5" s="1"/>
  <c r="C250" i="5" s="1"/>
  <c r="C249" i="5" s="1"/>
  <c r="C248" i="5" s="1"/>
  <c r="C247" i="5" s="1"/>
  <c r="C246" i="5" s="1"/>
  <c r="C245" i="5" s="1"/>
  <c r="C244" i="5" s="1"/>
  <c r="C243" i="5" s="1"/>
  <c r="B252" i="5"/>
  <c r="F251" i="5"/>
  <c r="F250" i="5" s="1"/>
  <c r="F249" i="5" s="1"/>
  <c r="F248" i="5" s="1"/>
  <c r="F247" i="5" s="1"/>
  <c r="F246" i="5" s="1"/>
  <c r="F245" i="5" s="1"/>
  <c r="F244" i="5" s="1"/>
  <c r="F243" i="5" s="1"/>
  <c r="F242" i="5" s="1"/>
  <c r="F241" i="5" s="1"/>
  <c r="F240" i="5" s="1"/>
  <c r="F239" i="5" s="1"/>
  <c r="F238" i="5" s="1"/>
  <c r="F237" i="5" s="1"/>
  <c r="F236" i="5" s="1"/>
  <c r="F235" i="5" s="1"/>
  <c r="F234" i="5" s="1"/>
  <c r="F233" i="5" s="1"/>
  <c r="F232" i="5" s="1"/>
  <c r="F231" i="5" s="1"/>
  <c r="F230" i="5" s="1"/>
  <c r="F229" i="5" s="1"/>
  <c r="F228" i="5" s="1"/>
  <c r="F227" i="5" s="1"/>
  <c r="F226" i="5" s="1"/>
  <c r="F225" i="5" s="1"/>
  <c r="F224" i="5" s="1"/>
  <c r="F223" i="5" s="1"/>
  <c r="F222" i="5" s="1"/>
  <c r="F221" i="5" s="1"/>
  <c r="F220" i="5" s="1"/>
  <c r="F219" i="5" s="1"/>
  <c r="F218" i="5" s="1"/>
  <c r="F217" i="5" s="1"/>
  <c r="F216" i="5" s="1"/>
  <c r="F215" i="5" s="1"/>
  <c r="F214" i="5" s="1"/>
  <c r="F213" i="5" s="1"/>
  <c r="F212" i="5" s="1"/>
  <c r="F211" i="5" s="1"/>
  <c r="F210" i="5" s="1"/>
  <c r="F209" i="5" s="1"/>
  <c r="F208" i="5" s="1"/>
  <c r="F207" i="5" s="1"/>
  <c r="F206" i="5" s="1"/>
  <c r="F205" i="5" s="1"/>
  <c r="F204" i="5" s="1"/>
  <c r="F203" i="5" s="1"/>
  <c r="F202" i="5" s="1"/>
  <c r="F201" i="5" s="1"/>
  <c r="F200" i="5" s="1"/>
  <c r="F199" i="5" s="1"/>
  <c r="F198" i="5" s="1"/>
  <c r="F197" i="5" s="1"/>
  <c r="F196" i="5" s="1"/>
  <c r="F195" i="5" s="1"/>
  <c r="F194" i="5" s="1"/>
  <c r="F193" i="5" s="1"/>
  <c r="F192" i="5" s="1"/>
  <c r="F191" i="5" s="1"/>
  <c r="F190" i="5" s="1"/>
  <c r="F189" i="5" s="1"/>
  <c r="F188" i="5" s="1"/>
  <c r="F187" i="5" s="1"/>
  <c r="F186" i="5" s="1"/>
  <c r="F185" i="5" s="1"/>
  <c r="F184" i="5" s="1"/>
  <c r="F183" i="5" s="1"/>
  <c r="F182" i="5" s="1"/>
  <c r="F181" i="5" s="1"/>
  <c r="F180" i="5" s="1"/>
  <c r="F179" i="5" s="1"/>
  <c r="F178" i="5" s="1"/>
  <c r="F177" i="5" s="1"/>
  <c r="F176" i="5" s="1"/>
  <c r="F175" i="5" s="1"/>
  <c r="F174" i="5" s="1"/>
  <c r="F173" i="5" s="1"/>
  <c r="F172" i="5" s="1"/>
  <c r="F171" i="5" s="1"/>
  <c r="F170" i="5" s="1"/>
  <c r="F169" i="5" s="1"/>
  <c r="F168" i="5" s="1"/>
  <c r="F167" i="5" s="1"/>
  <c r="F166" i="5" s="1"/>
  <c r="F165" i="5" s="1"/>
  <c r="F164" i="5" s="1"/>
  <c r="F163" i="5" s="1"/>
  <c r="F162" i="5" s="1"/>
  <c r="F161" i="5" s="1"/>
  <c r="F160" i="5" s="1"/>
  <c r="F159" i="5" s="1"/>
  <c r="F158" i="5" s="1"/>
  <c r="F157" i="5" s="1"/>
  <c r="F156" i="5" s="1"/>
  <c r="F155" i="5" s="1"/>
  <c r="F154" i="5" s="1"/>
  <c r="F153" i="5" s="1"/>
  <c r="F152" i="5" s="1"/>
  <c r="F151" i="5" s="1"/>
  <c r="F150" i="5" s="1"/>
  <c r="F149" i="5" s="1"/>
  <c r="F148" i="5" s="1"/>
  <c r="F147" i="5" s="1"/>
  <c r="F146" i="5" s="1"/>
  <c r="F145" i="5" s="1"/>
  <c r="F144" i="5" s="1"/>
  <c r="F143" i="5" s="1"/>
  <c r="F142" i="5" s="1"/>
  <c r="F141" i="5" s="1"/>
  <c r="F140" i="5" s="1"/>
  <c r="F139" i="5" s="1"/>
  <c r="F138" i="5" s="1"/>
  <c r="F137" i="5" s="1"/>
  <c r="F136" i="5" s="1"/>
  <c r="F135" i="5" s="1"/>
  <c r="F134" i="5" s="1"/>
  <c r="F133" i="5" s="1"/>
  <c r="F132" i="5" s="1"/>
  <c r="F131" i="5" s="1"/>
  <c r="F130" i="5" s="1"/>
  <c r="F129" i="5" s="1"/>
  <c r="F128" i="5" s="1"/>
  <c r="F127" i="5" s="1"/>
  <c r="F126" i="5" s="1"/>
  <c r="F125" i="5" s="1"/>
  <c r="F124" i="5" s="1"/>
  <c r="F123" i="5" s="1"/>
  <c r="F122" i="5" s="1"/>
  <c r="F121" i="5" s="1"/>
  <c r="F120" i="5" s="1"/>
  <c r="F119" i="5" s="1"/>
  <c r="F118" i="5" s="1"/>
  <c r="F117" i="5" s="1"/>
  <c r="F116" i="5" s="1"/>
  <c r="F115" i="5" s="1"/>
  <c r="F114" i="5" s="1"/>
  <c r="F113" i="5" s="1"/>
  <c r="F112" i="5" s="1"/>
  <c r="F111" i="5" s="1"/>
  <c r="F110" i="5" s="1"/>
  <c r="F109" i="5" s="1"/>
  <c r="F108" i="5" s="1"/>
  <c r="F107" i="5" s="1"/>
  <c r="F106" i="5" s="1"/>
  <c r="F105" i="5" s="1"/>
  <c r="F104" i="5" s="1"/>
  <c r="F103" i="5" s="1"/>
  <c r="F102" i="5" s="1"/>
  <c r="F101" i="5" s="1"/>
  <c r="F100" i="5" s="1"/>
  <c r="F99" i="5" s="1"/>
  <c r="F98" i="5" s="1"/>
  <c r="F97" i="5" s="1"/>
  <c r="F96" i="5" s="1"/>
  <c r="F95" i="5" s="1"/>
  <c r="F94" i="5" s="1"/>
  <c r="F93" i="5" s="1"/>
  <c r="F92" i="5" s="1"/>
  <c r="F91" i="5" s="1"/>
  <c r="F90" i="5" s="1"/>
  <c r="F89" i="5" s="1"/>
  <c r="F88" i="5" s="1"/>
  <c r="F87" i="5" s="1"/>
  <c r="F86" i="5" s="1"/>
  <c r="F85" i="5" s="1"/>
  <c r="F84" i="5" s="1"/>
  <c r="F83" i="5" s="1"/>
  <c r="F82" i="5" s="1"/>
  <c r="F81" i="5" s="1"/>
  <c r="F80" i="5" s="1"/>
  <c r="F79" i="5" s="1"/>
  <c r="F78" i="5" s="1"/>
  <c r="F77" i="5" s="1"/>
  <c r="F76" i="5" s="1"/>
  <c r="F75" i="5" s="1"/>
  <c r="F74" i="5" s="1"/>
  <c r="F73" i="5" s="1"/>
  <c r="F72" i="5" s="1"/>
  <c r="F71" i="5" s="1"/>
  <c r="F70" i="5" s="1"/>
  <c r="F69" i="5" s="1"/>
  <c r="F68" i="5" s="1"/>
  <c r="F67" i="5" s="1"/>
  <c r="F66" i="5" s="1"/>
  <c r="F65" i="5" s="1"/>
  <c r="F64" i="5" s="1"/>
  <c r="F63" i="5" s="1"/>
  <c r="F62" i="5" s="1"/>
  <c r="F61" i="5" s="1"/>
  <c r="D251" i="5"/>
  <c r="D250" i="5" s="1"/>
  <c r="D249" i="5" s="1"/>
  <c r="D248" i="5" s="1"/>
  <c r="D247" i="5" s="1"/>
  <c r="D246" i="5" s="1"/>
  <c r="D245" i="5" s="1"/>
  <c r="D244" i="5" s="1"/>
  <c r="D243" i="5" s="1"/>
  <c r="D242" i="5" s="1"/>
  <c r="D241" i="5" s="1"/>
  <c r="D240" i="5" s="1"/>
  <c r="D239" i="5" s="1"/>
  <c r="D238" i="5" s="1"/>
  <c r="D237" i="5" s="1"/>
  <c r="D236" i="5" s="1"/>
  <c r="D235" i="5" s="1"/>
  <c r="D234" i="5" s="1"/>
  <c r="D233" i="5" s="1"/>
  <c r="D232" i="5" s="1"/>
  <c r="D231" i="5" s="1"/>
  <c r="D230" i="5" s="1"/>
  <c r="D229" i="5" s="1"/>
  <c r="D228" i="5" s="1"/>
  <c r="B251" i="5"/>
  <c r="B250" i="5"/>
  <c r="B249" i="5"/>
  <c r="B248" i="5"/>
  <c r="B247" i="5"/>
  <c r="E246" i="5"/>
  <c r="E245" i="5" s="1"/>
  <c r="E244" i="5" s="1"/>
  <c r="E243" i="5" s="1"/>
  <c r="E242" i="5" s="1"/>
  <c r="E241" i="5" s="1"/>
  <c r="E240" i="5" s="1"/>
  <c r="E239" i="5" s="1"/>
  <c r="E238" i="5" s="1"/>
  <c r="E237" i="5" s="1"/>
  <c r="E236" i="5" s="1"/>
  <c r="E235" i="5" s="1"/>
  <c r="E234" i="5" s="1"/>
  <c r="E233" i="5" s="1"/>
  <c r="E232" i="5" s="1"/>
  <c r="E231" i="5" s="1"/>
  <c r="E230" i="5" s="1"/>
  <c r="E229" i="5" s="1"/>
  <c r="E228" i="5" s="1"/>
  <c r="E227" i="5" s="1"/>
  <c r="E226" i="5" s="1"/>
  <c r="E225" i="5" s="1"/>
  <c r="E224" i="5" s="1"/>
  <c r="E223" i="5" s="1"/>
  <c r="E222" i="5" s="1"/>
  <c r="E221" i="5" s="1"/>
  <c r="E220" i="5" s="1"/>
  <c r="E219" i="5" s="1"/>
  <c r="E218" i="5" s="1"/>
  <c r="E217" i="5" s="1"/>
  <c r="E216" i="5" s="1"/>
  <c r="E215" i="5" s="1"/>
  <c r="E214" i="5" s="1"/>
  <c r="E213" i="5" s="1"/>
  <c r="E212" i="5" s="1"/>
  <c r="E211" i="5" s="1"/>
  <c r="E210" i="5" s="1"/>
  <c r="E209" i="5" s="1"/>
  <c r="E208" i="5" s="1"/>
  <c r="E207" i="5" s="1"/>
  <c r="E206" i="5" s="1"/>
  <c r="E205" i="5" s="1"/>
  <c r="E204" i="5" s="1"/>
  <c r="E203" i="5" s="1"/>
  <c r="E202" i="5" s="1"/>
  <c r="E201" i="5" s="1"/>
  <c r="E200" i="5" s="1"/>
  <c r="E199" i="5" s="1"/>
  <c r="E198" i="5" s="1"/>
  <c r="E197" i="5" s="1"/>
  <c r="E196" i="5" s="1"/>
  <c r="E195" i="5" s="1"/>
  <c r="E194" i="5" s="1"/>
  <c r="E193" i="5" s="1"/>
  <c r="E192" i="5" s="1"/>
  <c r="E191" i="5" s="1"/>
  <c r="E190" i="5" s="1"/>
  <c r="E189" i="5" s="1"/>
  <c r="E188" i="5" s="1"/>
  <c r="E187" i="5" s="1"/>
  <c r="E186" i="5" s="1"/>
  <c r="E185" i="5" s="1"/>
  <c r="E184" i="5" s="1"/>
  <c r="E183" i="5" s="1"/>
  <c r="E182" i="5" s="1"/>
  <c r="E181" i="5" s="1"/>
  <c r="E180" i="5" s="1"/>
  <c r="E179" i="5" s="1"/>
  <c r="E178" i="5" s="1"/>
  <c r="E177" i="5" s="1"/>
  <c r="E176" i="5" s="1"/>
  <c r="E175" i="5" s="1"/>
  <c r="E174" i="5" s="1"/>
  <c r="E173" i="5" s="1"/>
  <c r="E172" i="5" s="1"/>
  <c r="E171" i="5" s="1"/>
  <c r="E170" i="5" s="1"/>
  <c r="E169" i="5" s="1"/>
  <c r="E168" i="5" s="1"/>
  <c r="E167" i="5" s="1"/>
  <c r="E166" i="5" s="1"/>
  <c r="E165" i="5" s="1"/>
  <c r="E164" i="5" s="1"/>
  <c r="E163" i="5" s="1"/>
  <c r="E162" i="5" s="1"/>
  <c r="E161" i="5" s="1"/>
  <c r="E160" i="5" s="1"/>
  <c r="E159" i="5" s="1"/>
  <c r="E158" i="5" s="1"/>
  <c r="E157" i="5" s="1"/>
  <c r="E156" i="5" s="1"/>
  <c r="E155" i="5" s="1"/>
  <c r="E154" i="5" s="1"/>
  <c r="E153" i="5" s="1"/>
  <c r="E152" i="5" s="1"/>
  <c r="E151" i="5" s="1"/>
  <c r="E150" i="5" s="1"/>
  <c r="E149" i="5" s="1"/>
  <c r="E148" i="5" s="1"/>
  <c r="E147" i="5" s="1"/>
  <c r="E146" i="5" s="1"/>
  <c r="E145" i="5" s="1"/>
  <c r="E144" i="5" s="1"/>
  <c r="E143" i="5" s="1"/>
  <c r="E142" i="5" s="1"/>
  <c r="E141" i="5" s="1"/>
  <c r="E140" i="5" s="1"/>
  <c r="E139" i="5" s="1"/>
  <c r="E138" i="5" s="1"/>
  <c r="E137" i="5" s="1"/>
  <c r="E136" i="5" s="1"/>
  <c r="E135" i="5" s="1"/>
  <c r="E134" i="5" s="1"/>
  <c r="E133" i="5" s="1"/>
  <c r="E132" i="5" s="1"/>
  <c r="E131" i="5" s="1"/>
  <c r="E130" i="5" s="1"/>
  <c r="E129" i="5" s="1"/>
  <c r="E128" i="5" s="1"/>
  <c r="E127" i="5" s="1"/>
  <c r="E126" i="5" s="1"/>
  <c r="E125" i="5" s="1"/>
  <c r="E124" i="5" s="1"/>
  <c r="E123" i="5" s="1"/>
  <c r="E122" i="5" s="1"/>
  <c r="E121" i="5" s="1"/>
  <c r="E120" i="5" s="1"/>
  <c r="E119" i="5" s="1"/>
  <c r="E118" i="5" s="1"/>
  <c r="E117" i="5" s="1"/>
  <c r="E116" i="5" s="1"/>
  <c r="E115" i="5" s="1"/>
  <c r="E114" i="5" s="1"/>
  <c r="E113" i="5" s="1"/>
  <c r="E112" i="5" s="1"/>
  <c r="E111" i="5" s="1"/>
  <c r="E110" i="5" s="1"/>
  <c r="E109" i="5" s="1"/>
  <c r="E108" i="5" s="1"/>
  <c r="E107" i="5" s="1"/>
  <c r="E106" i="5" s="1"/>
  <c r="E105" i="5" s="1"/>
  <c r="E104" i="5" s="1"/>
  <c r="E103" i="5" s="1"/>
  <c r="E102" i="5" s="1"/>
  <c r="E101" i="5" s="1"/>
  <c r="E100" i="5" s="1"/>
  <c r="E99" i="5" s="1"/>
  <c r="E98" i="5" s="1"/>
  <c r="E97" i="5" s="1"/>
  <c r="E96" i="5" s="1"/>
  <c r="E95" i="5" s="1"/>
  <c r="E94" i="5" s="1"/>
  <c r="E93" i="5" s="1"/>
  <c r="E92" i="5" s="1"/>
  <c r="E91" i="5" s="1"/>
  <c r="E90" i="5" s="1"/>
  <c r="E89" i="5" s="1"/>
  <c r="E88" i="5" s="1"/>
  <c r="E87" i="5" s="1"/>
  <c r="E86" i="5" s="1"/>
  <c r="E85" i="5" s="1"/>
  <c r="E84" i="5" s="1"/>
  <c r="E83" i="5" s="1"/>
  <c r="E82" i="5" s="1"/>
  <c r="E81" i="5" s="1"/>
  <c r="E80" i="5" s="1"/>
  <c r="E79" i="5" s="1"/>
  <c r="E78" i="5" s="1"/>
  <c r="E77" i="5" s="1"/>
  <c r="E76" i="5" s="1"/>
  <c r="E75" i="5" s="1"/>
  <c r="E74" i="5" s="1"/>
  <c r="E73" i="5" s="1"/>
  <c r="E72" i="5" s="1"/>
  <c r="E71" i="5" s="1"/>
  <c r="E70" i="5" s="1"/>
  <c r="E69" i="5" s="1"/>
  <c r="E68" i="5" s="1"/>
  <c r="E67" i="5" s="1"/>
  <c r="E66" i="5" s="1"/>
  <c r="E65" i="5" s="1"/>
  <c r="E64" i="5" s="1"/>
  <c r="E63" i="5" s="1"/>
  <c r="E62" i="5" s="1"/>
  <c r="E61" i="5" s="1"/>
  <c r="E60" i="5" s="1"/>
  <c r="E59" i="5" s="1"/>
  <c r="E58" i="5" s="1"/>
  <c r="E57" i="5" s="1"/>
  <c r="E56" i="5" s="1"/>
  <c r="E55" i="5" s="1"/>
  <c r="E54" i="5" s="1"/>
  <c r="E53" i="5" s="1"/>
  <c r="E52" i="5" s="1"/>
  <c r="E51" i="5" s="1"/>
  <c r="E50" i="5" s="1"/>
  <c r="E49" i="5" s="1"/>
  <c r="E48" i="5" s="1"/>
  <c r="E47" i="5" s="1"/>
  <c r="E46" i="5" s="1"/>
  <c r="E45" i="5" s="1"/>
  <c r="E44" i="5" s="1"/>
  <c r="E43" i="5" s="1"/>
  <c r="E42" i="5" s="1"/>
  <c r="E41" i="5" s="1"/>
  <c r="E40" i="5" s="1"/>
  <c r="E39" i="5" s="1"/>
  <c r="E38" i="5" s="1"/>
  <c r="E37" i="5" s="1"/>
  <c r="E36" i="5" s="1"/>
  <c r="E35" i="5" s="1"/>
  <c r="E34" i="5" s="1"/>
  <c r="E33" i="5" s="1"/>
  <c r="E32" i="5" s="1"/>
  <c r="E31" i="5" s="1"/>
  <c r="E30" i="5" s="1"/>
  <c r="E29" i="5" s="1"/>
  <c r="E28" i="5" s="1"/>
  <c r="E27" i="5" s="1"/>
  <c r="E26" i="5" s="1"/>
  <c r="E25" i="5" s="1"/>
  <c r="E24" i="5" s="1"/>
  <c r="E23" i="5" s="1"/>
  <c r="E22" i="5" s="1"/>
  <c r="E21" i="5" s="1"/>
  <c r="E20" i="5" s="1"/>
  <c r="E19" i="5" s="1"/>
  <c r="E18" i="5" s="1"/>
  <c r="E17" i="5" s="1"/>
  <c r="E16" i="5" s="1"/>
  <c r="E15" i="5" s="1"/>
  <c r="E14" i="5" s="1"/>
  <c r="E13" i="5" s="1"/>
  <c r="E12" i="5" s="1"/>
  <c r="E11" i="5" s="1"/>
  <c r="E10" i="5" s="1"/>
  <c r="E9" i="5" s="1"/>
  <c r="E8" i="5" s="1"/>
  <c r="E7" i="5" s="1"/>
  <c r="E6" i="5" s="1"/>
  <c r="E5" i="5" s="1"/>
  <c r="E4" i="5" s="1"/>
  <c r="E3" i="5" s="1"/>
  <c r="B246" i="5"/>
  <c r="B245" i="5"/>
  <c r="B244" i="5"/>
  <c r="B243" i="5"/>
  <c r="C242" i="5"/>
  <c r="C241" i="5" s="1"/>
  <c r="C240" i="5" s="1"/>
  <c r="C239" i="5" s="1"/>
  <c r="C238" i="5" s="1"/>
  <c r="C237" i="5" s="1"/>
  <c r="C236" i="5" s="1"/>
  <c r="C235" i="5" s="1"/>
  <c r="C234" i="5" s="1"/>
  <c r="C233" i="5" s="1"/>
  <c r="C232" i="5" s="1"/>
  <c r="C231" i="5" s="1"/>
  <c r="C230" i="5" s="1"/>
  <c r="C229" i="5" s="1"/>
  <c r="C228" i="5" s="1"/>
  <c r="C227" i="5" s="1"/>
  <c r="C226" i="5" s="1"/>
  <c r="C225" i="5" s="1"/>
  <c r="C224" i="5" s="1"/>
  <c r="C223" i="5" s="1"/>
  <c r="C222" i="5" s="1"/>
  <c r="C221" i="5" s="1"/>
  <c r="C220" i="5" s="1"/>
  <c r="C219" i="5" s="1"/>
  <c r="C218" i="5" s="1"/>
  <c r="C217" i="5" s="1"/>
  <c r="C216" i="5" s="1"/>
  <c r="C215" i="5" s="1"/>
  <c r="C214" i="5" s="1"/>
  <c r="C213" i="5" s="1"/>
  <c r="C212" i="5" s="1"/>
  <c r="C211" i="5" s="1"/>
  <c r="C210" i="5" s="1"/>
  <c r="C209" i="5" s="1"/>
  <c r="C208" i="5" s="1"/>
  <c r="C207" i="5" s="1"/>
  <c r="C206" i="5" s="1"/>
  <c r="C205" i="5" s="1"/>
  <c r="C204" i="5" s="1"/>
  <c r="C203" i="5" s="1"/>
  <c r="C202" i="5" s="1"/>
  <c r="C201" i="5" s="1"/>
  <c r="C200" i="5" s="1"/>
  <c r="C199" i="5" s="1"/>
  <c r="C198" i="5" s="1"/>
  <c r="C197" i="5" s="1"/>
  <c r="C196" i="5" s="1"/>
  <c r="C195" i="5" s="1"/>
  <c r="C194" i="5" s="1"/>
  <c r="C193" i="5" s="1"/>
  <c r="C192" i="5" s="1"/>
  <c r="C191" i="5" s="1"/>
  <c r="C190" i="5" s="1"/>
  <c r="C189" i="5" s="1"/>
  <c r="C188" i="5" s="1"/>
  <c r="C187" i="5" s="1"/>
  <c r="C186" i="5" s="1"/>
  <c r="C185" i="5" s="1"/>
  <c r="C184" i="5" s="1"/>
  <c r="C183" i="5" s="1"/>
  <c r="C182" i="5" s="1"/>
  <c r="C181" i="5" s="1"/>
  <c r="C180" i="5" s="1"/>
  <c r="C179" i="5" s="1"/>
  <c r="C178" i="5" s="1"/>
  <c r="C177" i="5" s="1"/>
  <c r="C176" i="5" s="1"/>
  <c r="C175" i="5" s="1"/>
  <c r="C174" i="5" s="1"/>
  <c r="C173" i="5" s="1"/>
  <c r="C172" i="5" s="1"/>
  <c r="C171" i="5" s="1"/>
  <c r="C170" i="5" s="1"/>
  <c r="C169" i="5" s="1"/>
  <c r="C168" i="5" s="1"/>
  <c r="C167" i="5" s="1"/>
  <c r="C166" i="5" s="1"/>
  <c r="C165" i="5" s="1"/>
  <c r="C164" i="5" s="1"/>
  <c r="C163" i="5" s="1"/>
  <c r="C162" i="5" s="1"/>
  <c r="C161" i="5" s="1"/>
  <c r="C160" i="5" s="1"/>
  <c r="C159" i="5" s="1"/>
  <c r="C158" i="5" s="1"/>
  <c r="C157" i="5" s="1"/>
  <c r="C156" i="5" s="1"/>
  <c r="C155" i="5" s="1"/>
  <c r="C154" i="5" s="1"/>
  <c r="C153" i="5" s="1"/>
  <c r="C152" i="5" s="1"/>
  <c r="C151" i="5" s="1"/>
  <c r="C150" i="5" s="1"/>
  <c r="C149" i="5" s="1"/>
  <c r="C148" i="5" s="1"/>
  <c r="C147" i="5" s="1"/>
  <c r="C146" i="5" s="1"/>
  <c r="C145" i="5" s="1"/>
  <c r="C144" i="5" s="1"/>
  <c r="C143" i="5" s="1"/>
  <c r="C142" i="5" s="1"/>
  <c r="C141" i="5" s="1"/>
  <c r="C140" i="5" s="1"/>
  <c r="C139" i="5" s="1"/>
  <c r="C138" i="5" s="1"/>
  <c r="C137" i="5" s="1"/>
  <c r="C136" i="5" s="1"/>
  <c r="C135" i="5" s="1"/>
  <c r="C134" i="5" s="1"/>
  <c r="C133" i="5" s="1"/>
  <c r="C132" i="5" s="1"/>
  <c r="C131" i="5" s="1"/>
  <c r="C130" i="5" s="1"/>
  <c r="C129" i="5" s="1"/>
  <c r="C128" i="5" s="1"/>
  <c r="C127" i="5" s="1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D227" i="5"/>
  <c r="D226" i="5" s="1"/>
  <c r="D225" i="5" s="1"/>
  <c r="D224" i="5" s="1"/>
  <c r="D223" i="5" s="1"/>
  <c r="D222" i="5" s="1"/>
  <c r="D221" i="5" s="1"/>
  <c r="D220" i="5" s="1"/>
  <c r="D219" i="5" s="1"/>
  <c r="D218" i="5" s="1"/>
  <c r="D217" i="5" s="1"/>
  <c r="D216" i="5" s="1"/>
  <c r="D215" i="5" s="1"/>
  <c r="D214" i="5" s="1"/>
  <c r="D213" i="5" s="1"/>
  <c r="D212" i="5" s="1"/>
  <c r="D211" i="5" s="1"/>
  <c r="D210" i="5" s="1"/>
  <c r="D209" i="5" s="1"/>
  <c r="D208" i="5" s="1"/>
  <c r="D207" i="5" s="1"/>
  <c r="D206" i="5" s="1"/>
  <c r="D205" i="5" s="1"/>
  <c r="D204" i="5" s="1"/>
  <c r="D203" i="5" s="1"/>
  <c r="D202" i="5" s="1"/>
  <c r="D201" i="5" s="1"/>
  <c r="D200" i="5" s="1"/>
  <c r="D199" i="5" s="1"/>
  <c r="D198" i="5" s="1"/>
  <c r="D197" i="5" s="1"/>
  <c r="D196" i="5" s="1"/>
  <c r="D195" i="5" s="1"/>
  <c r="D194" i="5" s="1"/>
  <c r="D193" i="5" s="1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H194" i="5"/>
  <c r="H193" i="5" s="1"/>
  <c r="H192" i="5" s="1"/>
  <c r="H191" i="5" s="1"/>
  <c r="H190" i="5" s="1"/>
  <c r="H189" i="5" s="1"/>
  <c r="G194" i="5"/>
  <c r="G193" i="5" s="1"/>
  <c r="B194" i="5"/>
  <c r="B193" i="5"/>
  <c r="G192" i="5"/>
  <c r="G191" i="5" s="1"/>
  <c r="G190" i="5" s="1"/>
  <c r="G189" i="5" s="1"/>
  <c r="G188" i="5" s="1"/>
  <c r="G187" i="5" s="1"/>
  <c r="G186" i="5" s="1"/>
  <c r="G185" i="5" s="1"/>
  <c r="G184" i="5" s="1"/>
  <c r="G183" i="5" s="1"/>
  <c r="G182" i="5" s="1"/>
  <c r="G181" i="5" s="1"/>
  <c r="G180" i="5" s="1"/>
  <c r="G179" i="5" s="1"/>
  <c r="G178" i="5" s="1"/>
  <c r="G177" i="5" s="1"/>
  <c r="G176" i="5" s="1"/>
  <c r="G175" i="5" s="1"/>
  <c r="G174" i="5" s="1"/>
  <c r="G173" i="5" s="1"/>
  <c r="G172" i="5" s="1"/>
  <c r="G171" i="5" s="1"/>
  <c r="G170" i="5" s="1"/>
  <c r="G169" i="5" s="1"/>
  <c r="G168" i="5" s="1"/>
  <c r="G167" i="5" s="1"/>
  <c r="G166" i="5" s="1"/>
  <c r="G165" i="5" s="1"/>
  <c r="G164" i="5" s="1"/>
  <c r="G163" i="5" s="1"/>
  <c r="G162" i="5" s="1"/>
  <c r="G161" i="5" s="1"/>
  <c r="G160" i="5" s="1"/>
  <c r="G159" i="5" s="1"/>
  <c r="G158" i="5" s="1"/>
  <c r="G157" i="5" s="1"/>
  <c r="G156" i="5" s="1"/>
  <c r="G155" i="5" s="1"/>
  <c r="D192" i="5"/>
  <c r="D191" i="5" s="1"/>
  <c r="D190" i="5" s="1"/>
  <c r="D189" i="5" s="1"/>
  <c r="D188" i="5" s="1"/>
  <c r="D187" i="5" s="1"/>
  <c r="D186" i="5" s="1"/>
  <c r="D185" i="5" s="1"/>
  <c r="D184" i="5" s="1"/>
  <c r="D183" i="5" s="1"/>
  <c r="D182" i="5" s="1"/>
  <c r="D181" i="5" s="1"/>
  <c r="D180" i="5" s="1"/>
  <c r="D179" i="5" s="1"/>
  <c r="D178" i="5" s="1"/>
  <c r="D177" i="5" s="1"/>
  <c r="D176" i="5" s="1"/>
  <c r="D175" i="5" s="1"/>
  <c r="D174" i="5" s="1"/>
  <c r="D173" i="5" s="1"/>
  <c r="D172" i="5" s="1"/>
  <c r="D171" i="5" s="1"/>
  <c r="D170" i="5" s="1"/>
  <c r="D169" i="5" s="1"/>
  <c r="D168" i="5" s="1"/>
  <c r="D167" i="5" s="1"/>
  <c r="D166" i="5" s="1"/>
  <c r="D165" i="5" s="1"/>
  <c r="D164" i="5" s="1"/>
  <c r="D163" i="5" s="1"/>
  <c r="D162" i="5" s="1"/>
  <c r="D161" i="5" s="1"/>
  <c r="D160" i="5" s="1"/>
  <c r="D159" i="5" s="1"/>
  <c r="D158" i="5" s="1"/>
  <c r="D157" i="5" s="1"/>
  <c r="D156" i="5" s="1"/>
  <c r="D155" i="5" s="1"/>
  <c r="D154" i="5" s="1"/>
  <c r="D153" i="5" s="1"/>
  <c r="D152" i="5" s="1"/>
  <c r="D151" i="5" s="1"/>
  <c r="D150" i="5" s="1"/>
  <c r="D149" i="5" s="1"/>
  <c r="D148" i="5" s="1"/>
  <c r="D147" i="5" s="1"/>
  <c r="D146" i="5" s="1"/>
  <c r="D145" i="5" s="1"/>
  <c r="D144" i="5" s="1"/>
  <c r="D143" i="5" s="1"/>
  <c r="D142" i="5" s="1"/>
  <c r="D141" i="5" s="1"/>
  <c r="D140" i="5" s="1"/>
  <c r="D139" i="5" s="1"/>
  <c r="D138" i="5" s="1"/>
  <c r="D137" i="5" s="1"/>
  <c r="D136" i="5" s="1"/>
  <c r="D135" i="5" s="1"/>
  <c r="D134" i="5" s="1"/>
  <c r="D133" i="5" s="1"/>
  <c r="D132" i="5" s="1"/>
  <c r="D131" i="5" s="1"/>
  <c r="D130" i="5" s="1"/>
  <c r="D129" i="5" s="1"/>
  <c r="D128" i="5" s="1"/>
  <c r="D127" i="5" s="1"/>
  <c r="D126" i="5" s="1"/>
  <c r="D125" i="5" s="1"/>
  <c r="D124" i="5" s="1"/>
  <c r="D123" i="5" s="1"/>
  <c r="D122" i="5" s="1"/>
  <c r="D121" i="5" s="1"/>
  <c r="D120" i="5" s="1"/>
  <c r="D119" i="5" s="1"/>
  <c r="D118" i="5" s="1"/>
  <c r="D117" i="5" s="1"/>
  <c r="D116" i="5" s="1"/>
  <c r="D115" i="5" s="1"/>
  <c r="D114" i="5" s="1"/>
  <c r="D113" i="5" s="1"/>
  <c r="D112" i="5" s="1"/>
  <c r="D111" i="5" s="1"/>
  <c r="D110" i="5" s="1"/>
  <c r="D109" i="5" s="1"/>
  <c r="D108" i="5" s="1"/>
  <c r="D107" i="5" s="1"/>
  <c r="D106" i="5" s="1"/>
  <c r="D105" i="5" s="1"/>
  <c r="D104" i="5" s="1"/>
  <c r="D103" i="5" s="1"/>
  <c r="D102" i="5" s="1"/>
  <c r="D101" i="5" s="1"/>
  <c r="D100" i="5" s="1"/>
  <c r="D99" i="5" s="1"/>
  <c r="D98" i="5" s="1"/>
  <c r="D97" i="5" s="1"/>
  <c r="D96" i="5" s="1"/>
  <c r="D95" i="5" s="1"/>
  <c r="D94" i="5" s="1"/>
  <c r="D93" i="5" s="1"/>
  <c r="D92" i="5" s="1"/>
  <c r="D91" i="5" s="1"/>
  <c r="D90" i="5" s="1"/>
  <c r="D89" i="5" s="1"/>
  <c r="D88" i="5" s="1"/>
  <c r="D87" i="5" s="1"/>
  <c r="D86" i="5" s="1"/>
  <c r="D85" i="5" s="1"/>
  <c r="D84" i="5" s="1"/>
  <c r="D83" i="5" s="1"/>
  <c r="D82" i="5" s="1"/>
  <c r="D81" i="5" s="1"/>
  <c r="D80" i="5" s="1"/>
  <c r="D79" i="5" s="1"/>
  <c r="D78" i="5" s="1"/>
  <c r="B192" i="5"/>
  <c r="B191" i="5"/>
  <c r="B190" i="5"/>
  <c r="B189" i="5"/>
  <c r="H188" i="5"/>
  <c r="B188" i="5"/>
  <c r="H187" i="5"/>
  <c r="H186" i="5" s="1"/>
  <c r="H185" i="5" s="1"/>
  <c r="H184" i="5" s="1"/>
  <c r="H183" i="5" s="1"/>
  <c r="H182" i="5" s="1"/>
  <c r="H181" i="5" s="1"/>
  <c r="H180" i="5" s="1"/>
  <c r="H179" i="5" s="1"/>
  <c r="H178" i="5" s="1"/>
  <c r="H177" i="5" s="1"/>
  <c r="H176" i="5" s="1"/>
  <c r="H175" i="5" s="1"/>
  <c r="H174" i="5" s="1"/>
  <c r="H173" i="5" s="1"/>
  <c r="H172" i="5" s="1"/>
  <c r="H171" i="5" s="1"/>
  <c r="H170" i="5" s="1"/>
  <c r="H169" i="5" s="1"/>
  <c r="H168" i="5" s="1"/>
  <c r="H167" i="5" s="1"/>
  <c r="H166" i="5" s="1"/>
  <c r="H165" i="5" s="1"/>
  <c r="H164" i="5" s="1"/>
  <c r="H163" i="5" s="1"/>
  <c r="H162" i="5" s="1"/>
  <c r="H161" i="5" s="1"/>
  <c r="H160" i="5" s="1"/>
  <c r="H159" i="5" s="1"/>
  <c r="H158" i="5" s="1"/>
  <c r="H157" i="5" s="1"/>
  <c r="H156" i="5" s="1"/>
  <c r="H155" i="5" s="1"/>
  <c r="H154" i="5" s="1"/>
  <c r="H153" i="5" s="1"/>
  <c r="H152" i="5" s="1"/>
  <c r="H151" i="5" s="1"/>
  <c r="H150" i="5" s="1"/>
  <c r="H149" i="5" s="1"/>
  <c r="H148" i="5" s="1"/>
  <c r="H147" i="5" s="1"/>
  <c r="H146" i="5" s="1"/>
  <c r="H145" i="5" s="1"/>
  <c r="H144" i="5" s="1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G154" i="5"/>
  <c r="G153" i="5" s="1"/>
  <c r="G152" i="5" s="1"/>
  <c r="G151" i="5" s="1"/>
  <c r="G150" i="5" s="1"/>
  <c r="G149" i="5" s="1"/>
  <c r="G148" i="5" s="1"/>
  <c r="G147" i="5" s="1"/>
  <c r="G146" i="5" s="1"/>
  <c r="G145" i="5" s="1"/>
  <c r="G144" i="5" s="1"/>
  <c r="G143" i="5" s="1"/>
  <c r="G142" i="5" s="1"/>
  <c r="G141" i="5" s="1"/>
  <c r="G140" i="5" s="1"/>
  <c r="G139" i="5" s="1"/>
  <c r="G138" i="5" s="1"/>
  <c r="G137" i="5" s="1"/>
  <c r="G136" i="5" s="1"/>
  <c r="G135" i="5" s="1"/>
  <c r="G134" i="5" s="1"/>
  <c r="G133" i="5" s="1"/>
  <c r="G132" i="5" s="1"/>
  <c r="G131" i="5" s="1"/>
  <c r="G130" i="5" s="1"/>
  <c r="G129" i="5" s="1"/>
  <c r="G128" i="5" s="1"/>
  <c r="G127" i="5" s="1"/>
  <c r="G126" i="5" s="1"/>
  <c r="G125" i="5" s="1"/>
  <c r="G124" i="5" s="1"/>
  <c r="G123" i="5" s="1"/>
  <c r="G122" i="5" s="1"/>
  <c r="G121" i="5" s="1"/>
  <c r="G120" i="5" s="1"/>
  <c r="G119" i="5" s="1"/>
  <c r="G118" i="5" s="1"/>
  <c r="G117" i="5" s="1"/>
  <c r="G116" i="5" s="1"/>
  <c r="G115" i="5" s="1"/>
  <c r="G114" i="5" s="1"/>
  <c r="G113" i="5" s="1"/>
  <c r="G112" i="5" s="1"/>
  <c r="G111" i="5" s="1"/>
  <c r="G110" i="5" s="1"/>
  <c r="G109" i="5" s="1"/>
  <c r="G108" i="5" s="1"/>
  <c r="G107" i="5" s="1"/>
  <c r="G106" i="5" s="1"/>
  <c r="G105" i="5" s="1"/>
  <c r="G104" i="5" s="1"/>
  <c r="G103" i="5" s="1"/>
  <c r="G102" i="5" s="1"/>
  <c r="G101" i="5" s="1"/>
  <c r="G100" i="5" s="1"/>
  <c r="G99" i="5" s="1"/>
  <c r="G98" i="5" s="1"/>
  <c r="G97" i="5" s="1"/>
  <c r="G96" i="5" s="1"/>
  <c r="G95" i="5" s="1"/>
  <c r="G94" i="5" s="1"/>
  <c r="G93" i="5" s="1"/>
  <c r="G92" i="5" s="1"/>
  <c r="G91" i="5" s="1"/>
  <c r="G90" i="5" s="1"/>
  <c r="G89" i="5" s="1"/>
  <c r="G88" i="5" s="1"/>
  <c r="G87" i="5" s="1"/>
  <c r="G86" i="5" s="1"/>
  <c r="G85" i="5" s="1"/>
  <c r="G84" i="5" s="1"/>
  <c r="G83" i="5" s="1"/>
  <c r="G82" i="5" s="1"/>
  <c r="G81" i="5" s="1"/>
  <c r="G80" i="5" s="1"/>
  <c r="G79" i="5" s="1"/>
  <c r="G78" i="5" s="1"/>
  <c r="G77" i="5" s="1"/>
  <c r="G76" i="5" s="1"/>
  <c r="G75" i="5" s="1"/>
  <c r="G74" i="5" s="1"/>
  <c r="G73" i="5" s="1"/>
  <c r="G72" i="5" s="1"/>
  <c r="G71" i="5" s="1"/>
  <c r="G70" i="5" s="1"/>
  <c r="G69" i="5" s="1"/>
  <c r="G68" i="5" s="1"/>
  <c r="G67" i="5" s="1"/>
  <c r="G66" i="5" s="1"/>
  <c r="G65" i="5" s="1"/>
  <c r="G64" i="5" s="1"/>
  <c r="G63" i="5" s="1"/>
  <c r="G62" i="5" s="1"/>
  <c r="G61" i="5" s="1"/>
  <c r="G60" i="5" s="1"/>
  <c r="G59" i="5" s="1"/>
  <c r="G58" i="5" s="1"/>
  <c r="G57" i="5" s="1"/>
  <c r="G56" i="5" s="1"/>
  <c r="G55" i="5" s="1"/>
  <c r="G54" i="5" s="1"/>
  <c r="G53" i="5" s="1"/>
  <c r="G52" i="5" s="1"/>
  <c r="G51" i="5" s="1"/>
  <c r="G50" i="5" s="1"/>
  <c r="G49" i="5" s="1"/>
  <c r="G48" i="5" s="1"/>
  <c r="G47" i="5" s="1"/>
  <c r="G46" i="5" s="1"/>
  <c r="G45" i="5" s="1"/>
  <c r="G44" i="5" s="1"/>
  <c r="G43" i="5" s="1"/>
  <c r="G42" i="5" s="1"/>
  <c r="G41" i="5" s="1"/>
  <c r="G40" i="5" s="1"/>
  <c r="G39" i="5" s="1"/>
  <c r="G38" i="5" s="1"/>
  <c r="G37" i="5" s="1"/>
  <c r="G36" i="5" s="1"/>
  <c r="G35" i="5" s="1"/>
  <c r="G34" i="5" s="1"/>
  <c r="G33" i="5" s="1"/>
  <c r="G32" i="5" s="1"/>
  <c r="G31" i="5" s="1"/>
  <c r="G30" i="5" s="1"/>
  <c r="G29" i="5" s="1"/>
  <c r="G28" i="5" s="1"/>
  <c r="G27" i="5" s="1"/>
  <c r="G26" i="5" s="1"/>
  <c r="G25" i="5" s="1"/>
  <c r="G24" i="5" s="1"/>
  <c r="G23" i="5" s="1"/>
  <c r="G22" i="5" s="1"/>
  <c r="G21" i="5" s="1"/>
  <c r="G20" i="5" s="1"/>
  <c r="G19" i="5" s="1"/>
  <c r="G18" i="5" s="1"/>
  <c r="G17" i="5" s="1"/>
  <c r="G16" i="5" s="1"/>
  <c r="G15" i="5" s="1"/>
  <c r="G14" i="5" s="1"/>
  <c r="G13" i="5" s="1"/>
  <c r="G12" i="5" s="1"/>
  <c r="G11" i="5" s="1"/>
  <c r="G10" i="5" s="1"/>
  <c r="G9" i="5" s="1"/>
  <c r="G8" i="5" s="1"/>
  <c r="G7" i="5" s="1"/>
  <c r="G6" i="5" s="1"/>
  <c r="G5" i="5" s="1"/>
  <c r="G4" i="5" s="1"/>
  <c r="G3" i="5" s="1"/>
  <c r="B154" i="5"/>
  <c r="B153" i="5"/>
  <c r="B152" i="5"/>
  <c r="B151" i="5"/>
  <c r="B150" i="5"/>
  <c r="B149" i="5"/>
  <c r="B148" i="5"/>
  <c r="B147" i="5"/>
  <c r="B146" i="5"/>
  <c r="B145" i="5"/>
  <c r="B144" i="5"/>
  <c r="H143" i="5"/>
  <c r="H142" i="5" s="1"/>
  <c r="H141" i="5" s="1"/>
  <c r="H140" i="5" s="1"/>
  <c r="H139" i="5" s="1"/>
  <c r="H138" i="5" s="1"/>
  <c r="H137" i="5" s="1"/>
  <c r="H136" i="5" s="1"/>
  <c r="H135" i="5" s="1"/>
  <c r="H134" i="5" s="1"/>
  <c r="H133" i="5" s="1"/>
  <c r="H132" i="5" s="1"/>
  <c r="H131" i="5" s="1"/>
  <c r="H130" i="5" s="1"/>
  <c r="H129" i="5" s="1"/>
  <c r="H128" i="5" s="1"/>
  <c r="H127" i="5" s="1"/>
  <c r="H126" i="5" s="1"/>
  <c r="H125" i="5" s="1"/>
  <c r="H124" i="5" s="1"/>
  <c r="H123" i="5" s="1"/>
  <c r="H122" i="5" s="1"/>
  <c r="H121" i="5" s="1"/>
  <c r="H120" i="5" s="1"/>
  <c r="H119" i="5" s="1"/>
  <c r="H118" i="5" s="1"/>
  <c r="H117" i="5" s="1"/>
  <c r="H116" i="5" s="1"/>
  <c r="H115" i="5" s="1"/>
  <c r="H114" i="5" s="1"/>
  <c r="H113" i="5" s="1"/>
  <c r="H112" i="5" s="1"/>
  <c r="H111" i="5" s="1"/>
  <c r="H110" i="5" s="1"/>
  <c r="H109" i="5" s="1"/>
  <c r="H108" i="5" s="1"/>
  <c r="H107" i="5" s="1"/>
  <c r="H106" i="5" s="1"/>
  <c r="H105" i="5" s="1"/>
  <c r="H104" i="5" s="1"/>
  <c r="H103" i="5" s="1"/>
  <c r="H102" i="5" s="1"/>
  <c r="H101" i="5" s="1"/>
  <c r="H100" i="5" s="1"/>
  <c r="H99" i="5" s="1"/>
  <c r="H98" i="5" s="1"/>
  <c r="H97" i="5" s="1"/>
  <c r="H96" i="5" s="1"/>
  <c r="H95" i="5" s="1"/>
  <c r="H94" i="5" s="1"/>
  <c r="H93" i="5" s="1"/>
  <c r="H92" i="5" s="1"/>
  <c r="H91" i="5" s="1"/>
  <c r="H90" i="5" s="1"/>
  <c r="H89" i="5" s="1"/>
  <c r="H88" i="5" s="1"/>
  <c r="H87" i="5" s="1"/>
  <c r="H86" i="5" s="1"/>
  <c r="H85" i="5" s="1"/>
  <c r="H84" i="5" s="1"/>
  <c r="H83" i="5" s="1"/>
  <c r="H82" i="5" s="1"/>
  <c r="H81" i="5" s="1"/>
  <c r="H80" i="5" s="1"/>
  <c r="H79" i="5" s="1"/>
  <c r="H78" i="5" s="1"/>
  <c r="H77" i="5" s="1"/>
  <c r="H76" i="5" s="1"/>
  <c r="H75" i="5" s="1"/>
  <c r="H74" i="5" s="1"/>
  <c r="H73" i="5" s="1"/>
  <c r="H72" i="5" s="1"/>
  <c r="H71" i="5" s="1"/>
  <c r="H70" i="5" s="1"/>
  <c r="H69" i="5" s="1"/>
  <c r="H68" i="5" s="1"/>
  <c r="H67" i="5" s="1"/>
  <c r="H66" i="5" s="1"/>
  <c r="H65" i="5" s="1"/>
  <c r="H64" i="5" s="1"/>
  <c r="H63" i="5" s="1"/>
  <c r="H62" i="5" s="1"/>
  <c r="H61" i="5" s="1"/>
  <c r="H60" i="5" s="1"/>
  <c r="H59" i="5" s="1"/>
  <c r="H58" i="5" s="1"/>
  <c r="H57" i="5" s="1"/>
  <c r="H56" i="5" s="1"/>
  <c r="H55" i="5" s="1"/>
  <c r="H54" i="5" s="1"/>
  <c r="H53" i="5" s="1"/>
  <c r="H52" i="5" s="1"/>
  <c r="H51" i="5" s="1"/>
  <c r="H50" i="5" s="1"/>
  <c r="H49" i="5" s="1"/>
  <c r="H48" i="5" s="1"/>
  <c r="H47" i="5" s="1"/>
  <c r="H46" i="5" s="1"/>
  <c r="H45" i="5" s="1"/>
  <c r="H44" i="5" s="1"/>
  <c r="H43" i="5" s="1"/>
  <c r="H42" i="5" s="1"/>
  <c r="H41" i="5" s="1"/>
  <c r="H40" i="5" s="1"/>
  <c r="H39" i="5" s="1"/>
  <c r="H38" i="5" s="1"/>
  <c r="H37" i="5" s="1"/>
  <c r="H36" i="5" s="1"/>
  <c r="H35" i="5" s="1"/>
  <c r="H34" i="5" s="1"/>
  <c r="H33" i="5" s="1"/>
  <c r="H32" i="5" s="1"/>
  <c r="H31" i="5" s="1"/>
  <c r="H30" i="5" s="1"/>
  <c r="H29" i="5" s="1"/>
  <c r="H28" i="5" s="1"/>
  <c r="H27" i="5" s="1"/>
  <c r="H26" i="5" s="1"/>
  <c r="H25" i="5" s="1"/>
  <c r="H24" i="5" s="1"/>
  <c r="H23" i="5" s="1"/>
  <c r="H22" i="5" s="1"/>
  <c r="H21" i="5" s="1"/>
  <c r="H20" i="5" s="1"/>
  <c r="H19" i="5" s="1"/>
  <c r="H18" i="5" s="1"/>
  <c r="H17" i="5" s="1"/>
  <c r="H16" i="5" s="1"/>
  <c r="H15" i="5" s="1"/>
  <c r="H14" i="5" s="1"/>
  <c r="H13" i="5" s="1"/>
  <c r="H12" i="5" s="1"/>
  <c r="H11" i="5" s="1"/>
  <c r="H10" i="5" s="1"/>
  <c r="H9" i="5" s="1"/>
  <c r="H8" i="5" s="1"/>
  <c r="H7" i="5" s="1"/>
  <c r="H6" i="5" s="1"/>
  <c r="H5" i="5" s="1"/>
  <c r="H4" i="5" s="1"/>
  <c r="H3" i="5" s="1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J130" i="5"/>
  <c r="J129" i="5" s="1"/>
  <c r="J128" i="5" s="1"/>
  <c r="J127" i="5" s="1"/>
  <c r="J126" i="5" s="1"/>
  <c r="J125" i="5" s="1"/>
  <c r="J124" i="5" s="1"/>
  <c r="J123" i="5" s="1"/>
  <c r="J122" i="5" s="1"/>
  <c r="J121" i="5" s="1"/>
  <c r="J120" i="5" s="1"/>
  <c r="J119" i="5" s="1"/>
  <c r="J118" i="5" s="1"/>
  <c r="J117" i="5" s="1"/>
  <c r="J116" i="5" s="1"/>
  <c r="J115" i="5" s="1"/>
  <c r="J114" i="5" s="1"/>
  <c r="J113" i="5" s="1"/>
  <c r="J112" i="5" s="1"/>
  <c r="J111" i="5" s="1"/>
  <c r="J110" i="5" s="1"/>
  <c r="J109" i="5" s="1"/>
  <c r="J108" i="5" s="1"/>
  <c r="J107" i="5" s="1"/>
  <c r="J106" i="5" s="1"/>
  <c r="J105" i="5" s="1"/>
  <c r="J104" i="5" s="1"/>
  <c r="J103" i="5" s="1"/>
  <c r="J102" i="5" s="1"/>
  <c r="J101" i="5" s="1"/>
  <c r="J100" i="5" s="1"/>
  <c r="J99" i="5" s="1"/>
  <c r="J98" i="5" s="1"/>
  <c r="J97" i="5" s="1"/>
  <c r="J96" i="5" s="1"/>
  <c r="J95" i="5" s="1"/>
  <c r="J94" i="5" s="1"/>
  <c r="J93" i="5" s="1"/>
  <c r="J92" i="5" s="1"/>
  <c r="J91" i="5" s="1"/>
  <c r="J90" i="5" s="1"/>
  <c r="J89" i="5" s="1"/>
  <c r="J88" i="5" s="1"/>
  <c r="J87" i="5" s="1"/>
  <c r="J86" i="5" s="1"/>
  <c r="J85" i="5" s="1"/>
  <c r="J84" i="5" s="1"/>
  <c r="J83" i="5" s="1"/>
  <c r="J82" i="5" s="1"/>
  <c r="J81" i="5" s="1"/>
  <c r="J80" i="5" s="1"/>
  <c r="J79" i="5" s="1"/>
  <c r="J78" i="5" s="1"/>
  <c r="J77" i="5" s="1"/>
  <c r="J76" i="5" s="1"/>
  <c r="J75" i="5" s="1"/>
  <c r="J74" i="5" s="1"/>
  <c r="J73" i="5" s="1"/>
  <c r="J72" i="5" s="1"/>
  <c r="I130" i="5"/>
  <c r="I129" i="5" s="1"/>
  <c r="B130" i="5"/>
  <c r="B129" i="5"/>
  <c r="I128" i="5"/>
  <c r="I127" i="5" s="1"/>
  <c r="I126" i="5" s="1"/>
  <c r="I125" i="5" s="1"/>
  <c r="I124" i="5" s="1"/>
  <c r="I123" i="5" s="1"/>
  <c r="I122" i="5" s="1"/>
  <c r="I121" i="5" s="1"/>
  <c r="I120" i="5" s="1"/>
  <c r="I119" i="5" s="1"/>
  <c r="I118" i="5" s="1"/>
  <c r="I117" i="5" s="1"/>
  <c r="I116" i="5" s="1"/>
  <c r="I115" i="5" s="1"/>
  <c r="I114" i="5" s="1"/>
  <c r="B128" i="5"/>
  <c r="B127" i="5"/>
  <c r="C126" i="5"/>
  <c r="C125" i="5" s="1"/>
  <c r="C124" i="5" s="1"/>
  <c r="C123" i="5" s="1"/>
  <c r="C122" i="5" s="1"/>
  <c r="C121" i="5" s="1"/>
  <c r="C120" i="5" s="1"/>
  <c r="C119" i="5" s="1"/>
  <c r="C118" i="5" s="1"/>
  <c r="C117" i="5" s="1"/>
  <c r="C116" i="5" s="1"/>
  <c r="C115" i="5" s="1"/>
  <c r="C114" i="5" s="1"/>
  <c r="C113" i="5" s="1"/>
  <c r="C112" i="5" s="1"/>
  <c r="C111" i="5" s="1"/>
  <c r="C110" i="5" s="1"/>
  <c r="C109" i="5" s="1"/>
  <c r="C108" i="5" s="1"/>
  <c r="C107" i="5" s="1"/>
  <c r="C106" i="5" s="1"/>
  <c r="C105" i="5" s="1"/>
  <c r="C104" i="5" s="1"/>
  <c r="C103" i="5" s="1"/>
  <c r="C102" i="5" s="1"/>
  <c r="C101" i="5" s="1"/>
  <c r="C100" i="5" s="1"/>
  <c r="C99" i="5" s="1"/>
  <c r="C98" i="5" s="1"/>
  <c r="C97" i="5" s="1"/>
  <c r="C96" i="5" s="1"/>
  <c r="C95" i="5" s="1"/>
  <c r="C94" i="5" s="1"/>
  <c r="C93" i="5" s="1"/>
  <c r="C92" i="5" s="1"/>
  <c r="C91" i="5" s="1"/>
  <c r="C90" i="5" s="1"/>
  <c r="C89" i="5" s="1"/>
  <c r="C88" i="5" s="1"/>
  <c r="C87" i="5" s="1"/>
  <c r="C86" i="5" s="1"/>
  <c r="C85" i="5" s="1"/>
  <c r="C84" i="5" s="1"/>
  <c r="C83" i="5" s="1"/>
  <c r="C82" i="5" s="1"/>
  <c r="C81" i="5" s="1"/>
  <c r="C80" i="5" s="1"/>
  <c r="C79" i="5" s="1"/>
  <c r="C78" i="5" s="1"/>
  <c r="C77" i="5" s="1"/>
  <c r="C76" i="5" s="1"/>
  <c r="C75" i="5" s="1"/>
  <c r="C74" i="5" s="1"/>
  <c r="C73" i="5" s="1"/>
  <c r="C72" i="5" s="1"/>
  <c r="C71" i="5" s="1"/>
  <c r="C70" i="5" s="1"/>
  <c r="C69" i="5" s="1"/>
  <c r="C68" i="5" s="1"/>
  <c r="C67" i="5" s="1"/>
  <c r="C66" i="5" s="1"/>
  <c r="C65" i="5" s="1"/>
  <c r="C64" i="5" s="1"/>
  <c r="C63" i="5" s="1"/>
  <c r="C62" i="5" s="1"/>
  <c r="C61" i="5" s="1"/>
  <c r="C60" i="5" s="1"/>
  <c r="C59" i="5" s="1"/>
  <c r="C58" i="5" s="1"/>
  <c r="C57" i="5" s="1"/>
  <c r="C56" i="5" s="1"/>
  <c r="C55" i="5" s="1"/>
  <c r="C54" i="5" s="1"/>
  <c r="C53" i="5" s="1"/>
  <c r="C52" i="5" s="1"/>
  <c r="C51" i="5" s="1"/>
  <c r="C50" i="5" s="1"/>
  <c r="C49" i="5" s="1"/>
  <c r="C48" i="5" s="1"/>
  <c r="C47" i="5" s="1"/>
  <c r="C46" i="5" s="1"/>
  <c r="C45" i="5" s="1"/>
  <c r="C44" i="5" s="1"/>
  <c r="C43" i="5" s="1"/>
  <c r="C42" i="5" s="1"/>
  <c r="C41" i="5" s="1"/>
  <c r="C40" i="5" s="1"/>
  <c r="C39" i="5" s="1"/>
  <c r="C38" i="5" s="1"/>
  <c r="C37" i="5" s="1"/>
  <c r="C36" i="5" s="1"/>
  <c r="C35" i="5" s="1"/>
  <c r="C34" i="5" s="1"/>
  <c r="C33" i="5" s="1"/>
  <c r="C32" i="5" s="1"/>
  <c r="C31" i="5" s="1"/>
  <c r="C30" i="5" s="1"/>
  <c r="C29" i="5" s="1"/>
  <c r="C28" i="5" s="1"/>
  <c r="C27" i="5" s="1"/>
  <c r="C26" i="5" s="1"/>
  <c r="C25" i="5" s="1"/>
  <c r="C24" i="5" s="1"/>
  <c r="C23" i="5" s="1"/>
  <c r="C22" i="5" s="1"/>
  <c r="C21" i="5" s="1"/>
  <c r="C20" i="5" s="1"/>
  <c r="C19" i="5" s="1"/>
  <c r="C18" i="5" s="1"/>
  <c r="C17" i="5" s="1"/>
  <c r="C16" i="5" s="1"/>
  <c r="C15" i="5" s="1"/>
  <c r="C14" i="5" s="1"/>
  <c r="C13" i="5" s="1"/>
  <c r="C12" i="5" s="1"/>
  <c r="C11" i="5" s="1"/>
  <c r="C10" i="5" s="1"/>
  <c r="C9" i="5" s="1"/>
  <c r="C8" i="5" s="1"/>
  <c r="C7" i="5" s="1"/>
  <c r="C6" i="5" s="1"/>
  <c r="C5" i="5" s="1"/>
  <c r="C4" i="5" s="1"/>
  <c r="C3" i="5" s="1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I113" i="5"/>
  <c r="B113" i="5"/>
  <c r="I112" i="5"/>
  <c r="I111" i="5" s="1"/>
  <c r="I110" i="5" s="1"/>
  <c r="B112" i="5"/>
  <c r="B111" i="5"/>
  <c r="B110" i="5"/>
  <c r="I109" i="5"/>
  <c r="I108" i="5" s="1"/>
  <c r="I107" i="5" s="1"/>
  <c r="I106" i="5" s="1"/>
  <c r="I105" i="5" s="1"/>
  <c r="I104" i="5" s="1"/>
  <c r="I103" i="5" s="1"/>
  <c r="I102" i="5" s="1"/>
  <c r="I101" i="5" s="1"/>
  <c r="I100" i="5" s="1"/>
  <c r="I99" i="5" s="1"/>
  <c r="I98" i="5" s="1"/>
  <c r="I97" i="5" s="1"/>
  <c r="I96" i="5" s="1"/>
  <c r="I95" i="5" s="1"/>
  <c r="I94" i="5" s="1"/>
  <c r="I93" i="5" s="1"/>
  <c r="I92" i="5" s="1"/>
  <c r="I91" i="5" s="1"/>
  <c r="I90" i="5" s="1"/>
  <c r="I89" i="5" s="1"/>
  <c r="I88" i="5" s="1"/>
  <c r="I87" i="5" s="1"/>
  <c r="I86" i="5" s="1"/>
  <c r="I85" i="5" s="1"/>
  <c r="I84" i="5" s="1"/>
  <c r="I83" i="5" s="1"/>
  <c r="I82" i="5" s="1"/>
  <c r="I81" i="5" s="1"/>
  <c r="I80" i="5" s="1"/>
  <c r="I79" i="5" s="1"/>
  <c r="I78" i="5" s="1"/>
  <c r="I77" i="5" s="1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D77" i="5"/>
  <c r="D76" i="5" s="1"/>
  <c r="D75" i="5" s="1"/>
  <c r="D74" i="5" s="1"/>
  <c r="D73" i="5" s="1"/>
  <c r="D72" i="5" s="1"/>
  <c r="D71" i="5" s="1"/>
  <c r="D70" i="5" s="1"/>
  <c r="D69" i="5" s="1"/>
  <c r="D68" i="5" s="1"/>
  <c r="D67" i="5" s="1"/>
  <c r="D66" i="5" s="1"/>
  <c r="D65" i="5" s="1"/>
  <c r="D64" i="5" s="1"/>
  <c r="D63" i="5" s="1"/>
  <c r="D62" i="5" s="1"/>
  <c r="D61" i="5" s="1"/>
  <c r="D60" i="5" s="1"/>
  <c r="D59" i="5" s="1"/>
  <c r="D58" i="5" s="1"/>
  <c r="D57" i="5" s="1"/>
  <c r="D56" i="5" s="1"/>
  <c r="D55" i="5" s="1"/>
  <c r="D54" i="5" s="1"/>
  <c r="D53" i="5" s="1"/>
  <c r="D52" i="5" s="1"/>
  <c r="D51" i="5" s="1"/>
  <c r="D50" i="5" s="1"/>
  <c r="D49" i="5" s="1"/>
  <c r="D48" i="5" s="1"/>
  <c r="D47" i="5" s="1"/>
  <c r="D46" i="5" s="1"/>
  <c r="D45" i="5" s="1"/>
  <c r="D44" i="5" s="1"/>
  <c r="D43" i="5" s="1"/>
  <c r="D42" i="5" s="1"/>
  <c r="D41" i="5" s="1"/>
  <c r="D40" i="5" s="1"/>
  <c r="D39" i="5" s="1"/>
  <c r="D38" i="5" s="1"/>
  <c r="D37" i="5" s="1"/>
  <c r="D36" i="5" s="1"/>
  <c r="D35" i="5" s="1"/>
  <c r="D34" i="5" s="1"/>
  <c r="D33" i="5" s="1"/>
  <c r="D32" i="5" s="1"/>
  <c r="D31" i="5" s="1"/>
  <c r="D30" i="5" s="1"/>
  <c r="D29" i="5" s="1"/>
  <c r="D28" i="5" s="1"/>
  <c r="D27" i="5" s="1"/>
  <c r="D26" i="5" s="1"/>
  <c r="D25" i="5" s="1"/>
  <c r="D24" i="5" s="1"/>
  <c r="D23" i="5" s="1"/>
  <c r="D22" i="5" s="1"/>
  <c r="D21" i="5" s="1"/>
  <c r="D20" i="5" s="1"/>
  <c r="D19" i="5" s="1"/>
  <c r="D18" i="5" s="1"/>
  <c r="D17" i="5" s="1"/>
  <c r="D16" i="5" s="1"/>
  <c r="D15" i="5" s="1"/>
  <c r="D14" i="5" s="1"/>
  <c r="D13" i="5" s="1"/>
  <c r="D12" i="5" s="1"/>
  <c r="D11" i="5" s="1"/>
  <c r="D10" i="5" s="1"/>
  <c r="D9" i="5" s="1"/>
  <c r="D8" i="5" s="1"/>
  <c r="D7" i="5" s="1"/>
  <c r="D6" i="5" s="1"/>
  <c r="D5" i="5" s="1"/>
  <c r="D4" i="5" s="1"/>
  <c r="D3" i="5" s="1"/>
  <c r="B77" i="5"/>
  <c r="I76" i="5"/>
  <c r="I75" i="5" s="1"/>
  <c r="I74" i="5" s="1"/>
  <c r="I73" i="5" s="1"/>
  <c r="I72" i="5" s="1"/>
  <c r="I71" i="5" s="1"/>
  <c r="I70" i="5" s="1"/>
  <c r="I69" i="5" s="1"/>
  <c r="I68" i="5" s="1"/>
  <c r="I67" i="5" s="1"/>
  <c r="B76" i="5"/>
  <c r="B75" i="5"/>
  <c r="B74" i="5"/>
  <c r="B73" i="5"/>
  <c r="B72" i="5"/>
  <c r="J71" i="5"/>
  <c r="J70" i="5" s="1"/>
  <c r="J69" i="5" s="1"/>
  <c r="J68" i="5" s="1"/>
  <c r="J67" i="5" s="1"/>
  <c r="J66" i="5" s="1"/>
  <c r="J65" i="5" s="1"/>
  <c r="J64" i="5" s="1"/>
  <c r="J63" i="5" s="1"/>
  <c r="J62" i="5" s="1"/>
  <c r="J61" i="5" s="1"/>
  <c r="J60" i="5" s="1"/>
  <c r="J59" i="5" s="1"/>
  <c r="J58" i="5" s="1"/>
  <c r="J57" i="5" s="1"/>
  <c r="B71" i="5"/>
  <c r="B70" i="5"/>
  <c r="B69" i="5"/>
  <c r="B68" i="5"/>
  <c r="B67" i="5"/>
  <c r="K66" i="5"/>
  <c r="I66" i="5"/>
  <c r="I65" i="5" s="1"/>
  <c r="I64" i="5" s="1"/>
  <c r="I63" i="5" s="1"/>
  <c r="I62" i="5" s="1"/>
  <c r="I61" i="5" s="1"/>
  <c r="I60" i="5" s="1"/>
  <c r="I59" i="5" s="1"/>
  <c r="I58" i="5" s="1"/>
  <c r="I57" i="5" s="1"/>
  <c r="I56" i="5" s="1"/>
  <c r="I55" i="5" s="1"/>
  <c r="I54" i="5" s="1"/>
  <c r="I53" i="5" s="1"/>
  <c r="I52" i="5" s="1"/>
  <c r="I51" i="5" s="1"/>
  <c r="I50" i="5" s="1"/>
  <c r="I49" i="5" s="1"/>
  <c r="I48" i="5" s="1"/>
  <c r="I47" i="5" s="1"/>
  <c r="I46" i="5" s="1"/>
  <c r="I45" i="5" s="1"/>
  <c r="I44" i="5" s="1"/>
  <c r="I43" i="5" s="1"/>
  <c r="I42" i="5" s="1"/>
  <c r="I41" i="5" s="1"/>
  <c r="I40" i="5" s="1"/>
  <c r="I39" i="5" s="1"/>
  <c r="I38" i="5" s="1"/>
  <c r="I37" i="5" s="1"/>
  <c r="I36" i="5" s="1"/>
  <c r="I35" i="5" s="1"/>
  <c r="I34" i="5" s="1"/>
  <c r="I33" i="5" s="1"/>
  <c r="I32" i="5" s="1"/>
  <c r="I31" i="5" s="1"/>
  <c r="I30" i="5" s="1"/>
  <c r="I29" i="5" s="1"/>
  <c r="I28" i="5" s="1"/>
  <c r="I27" i="5" s="1"/>
  <c r="I26" i="5" s="1"/>
  <c r="I25" i="5" s="1"/>
  <c r="I24" i="5" s="1"/>
  <c r="I23" i="5" s="1"/>
  <c r="I22" i="5" s="1"/>
  <c r="I21" i="5" s="1"/>
  <c r="I20" i="5" s="1"/>
  <c r="I19" i="5" s="1"/>
  <c r="I18" i="5" s="1"/>
  <c r="I17" i="5" s="1"/>
  <c r="I16" i="5" s="1"/>
  <c r="B66" i="5"/>
  <c r="K65" i="5"/>
  <c r="B65" i="5"/>
  <c r="K64" i="5"/>
  <c r="K63" i="5" s="1"/>
  <c r="K62" i="5" s="1"/>
  <c r="K61" i="5" s="1"/>
  <c r="K60" i="5" s="1"/>
  <c r="K59" i="5" s="1"/>
  <c r="B64" i="5"/>
  <c r="B63" i="5"/>
  <c r="B62" i="5"/>
  <c r="B61" i="5"/>
  <c r="F60" i="5"/>
  <c r="F59" i="5" s="1"/>
  <c r="F58" i="5" s="1"/>
  <c r="F57" i="5" s="1"/>
  <c r="F56" i="5" s="1"/>
  <c r="F55" i="5" s="1"/>
  <c r="F54" i="5" s="1"/>
  <c r="F53" i="5" s="1"/>
  <c r="F52" i="5" s="1"/>
  <c r="F51" i="5" s="1"/>
  <c r="F50" i="5" s="1"/>
  <c r="F49" i="5" s="1"/>
  <c r="F48" i="5" s="1"/>
  <c r="F47" i="5" s="1"/>
  <c r="F46" i="5" s="1"/>
  <c r="F45" i="5" s="1"/>
  <c r="F44" i="5" s="1"/>
  <c r="F43" i="5" s="1"/>
  <c r="F42" i="5" s="1"/>
  <c r="F41" i="5" s="1"/>
  <c r="F40" i="5" s="1"/>
  <c r="F39" i="5" s="1"/>
  <c r="F38" i="5" s="1"/>
  <c r="F37" i="5" s="1"/>
  <c r="F36" i="5" s="1"/>
  <c r="F35" i="5" s="1"/>
  <c r="F34" i="5" s="1"/>
  <c r="F33" i="5" s="1"/>
  <c r="F32" i="5" s="1"/>
  <c r="F31" i="5" s="1"/>
  <c r="F30" i="5" s="1"/>
  <c r="F29" i="5" s="1"/>
  <c r="F28" i="5" s="1"/>
  <c r="F27" i="5" s="1"/>
  <c r="F26" i="5" s="1"/>
  <c r="F25" i="5" s="1"/>
  <c r="F24" i="5" s="1"/>
  <c r="F23" i="5" s="1"/>
  <c r="F22" i="5" s="1"/>
  <c r="F21" i="5" s="1"/>
  <c r="F20" i="5" s="1"/>
  <c r="F19" i="5" s="1"/>
  <c r="F18" i="5" s="1"/>
  <c r="F17" i="5" s="1"/>
  <c r="F16" i="5" s="1"/>
  <c r="F15" i="5" s="1"/>
  <c r="F14" i="5" s="1"/>
  <c r="F13" i="5" s="1"/>
  <c r="F12" i="5" s="1"/>
  <c r="F11" i="5" s="1"/>
  <c r="F10" i="5" s="1"/>
  <c r="F9" i="5" s="1"/>
  <c r="F8" i="5" s="1"/>
  <c r="F7" i="5" s="1"/>
  <c r="F6" i="5" s="1"/>
  <c r="F5" i="5" s="1"/>
  <c r="F4" i="5" s="1"/>
  <c r="F3" i="5" s="1"/>
  <c r="B60" i="5"/>
  <c r="B59" i="5"/>
  <c r="K58" i="5"/>
  <c r="K57" i="5" s="1"/>
  <c r="K56" i="5" s="1"/>
  <c r="K55" i="5" s="1"/>
  <c r="K54" i="5" s="1"/>
  <c r="B58" i="5"/>
  <c r="B57" i="5"/>
  <c r="J56" i="5"/>
  <c r="J55" i="5" s="1"/>
  <c r="J54" i="5" s="1"/>
  <c r="J53" i="5" s="1"/>
  <c r="J52" i="5" s="1"/>
  <c r="J51" i="5" s="1"/>
  <c r="J50" i="5" s="1"/>
  <c r="J49" i="5" s="1"/>
  <c r="J48" i="5" s="1"/>
  <c r="J47" i="5" s="1"/>
  <c r="J46" i="5" s="1"/>
  <c r="J45" i="5" s="1"/>
  <c r="J44" i="5" s="1"/>
  <c r="J43" i="5" s="1"/>
  <c r="J42" i="5" s="1"/>
  <c r="J41" i="5" s="1"/>
  <c r="J40" i="5" s="1"/>
  <c r="J39" i="5" s="1"/>
  <c r="J38" i="5" s="1"/>
  <c r="J37" i="5" s="1"/>
  <c r="J36" i="5" s="1"/>
  <c r="J35" i="5" s="1"/>
  <c r="J34" i="5" s="1"/>
  <c r="B56" i="5"/>
  <c r="B55" i="5"/>
  <c r="B54" i="5"/>
  <c r="K53" i="5"/>
  <c r="K52" i="5" s="1"/>
  <c r="K51" i="5" s="1"/>
  <c r="K50" i="5" s="1"/>
  <c r="K49" i="5" s="1"/>
  <c r="K48" i="5" s="1"/>
  <c r="K47" i="5" s="1"/>
  <c r="K46" i="5" s="1"/>
  <c r="K45" i="5" s="1"/>
  <c r="K44" i="5" s="1"/>
  <c r="K43" i="5" s="1"/>
  <c r="K42" i="5" s="1"/>
  <c r="K41" i="5" s="1"/>
  <c r="K40" i="5" s="1"/>
  <c r="K39" i="5" s="1"/>
  <c r="K38" i="5" s="1"/>
  <c r="K37" i="5" s="1"/>
  <c r="K36" i="5" s="1"/>
  <c r="K35" i="5" s="1"/>
  <c r="K34" i="5" s="1"/>
  <c r="K33" i="5" s="1"/>
  <c r="K32" i="5" s="1"/>
  <c r="K31" i="5" s="1"/>
  <c r="K30" i="5" s="1"/>
  <c r="K29" i="5" s="1"/>
  <c r="K28" i="5" s="1"/>
  <c r="K27" i="5" s="1"/>
  <c r="K26" i="5" s="1"/>
  <c r="K25" i="5" s="1"/>
  <c r="K24" i="5" s="1"/>
  <c r="K23" i="5" s="1"/>
  <c r="K22" i="5" s="1"/>
  <c r="K21" i="5" s="1"/>
  <c r="K20" i="5" s="1"/>
  <c r="K19" i="5" s="1"/>
  <c r="K18" i="5" s="1"/>
  <c r="K17" i="5" s="1"/>
  <c r="K16" i="5" s="1"/>
  <c r="K15" i="5" s="1"/>
  <c r="K14" i="5" s="1"/>
  <c r="K13" i="5" s="1"/>
  <c r="K12" i="5" s="1"/>
  <c r="K11" i="5" s="1"/>
  <c r="K10" i="5" s="1"/>
  <c r="K9" i="5" s="1"/>
  <c r="K8" i="5" s="1"/>
  <c r="K7" i="5" s="1"/>
  <c r="K6" i="5" s="1"/>
  <c r="K5" i="5" s="1"/>
  <c r="K4" i="5" s="1"/>
  <c r="K3" i="5" s="1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J33" i="5"/>
  <c r="J32" i="5" s="1"/>
  <c r="J31" i="5" s="1"/>
  <c r="J30" i="5" s="1"/>
  <c r="J29" i="5" s="1"/>
  <c r="J28" i="5" s="1"/>
  <c r="J27" i="5" s="1"/>
  <c r="J26" i="5" s="1"/>
  <c r="J25" i="5" s="1"/>
  <c r="J24" i="5" s="1"/>
  <c r="J23" i="5" s="1"/>
  <c r="J22" i="5" s="1"/>
  <c r="J21" i="5" s="1"/>
  <c r="J20" i="5" s="1"/>
  <c r="J19" i="5" s="1"/>
  <c r="J18" i="5" s="1"/>
  <c r="J17" i="5" s="1"/>
  <c r="J16" i="5" s="1"/>
  <c r="J15" i="5" s="1"/>
  <c r="J14" i="5" s="1"/>
  <c r="J13" i="5" s="1"/>
  <c r="J12" i="5" s="1"/>
  <c r="J11" i="5" s="1"/>
  <c r="J10" i="5" s="1"/>
  <c r="J9" i="5" s="1"/>
  <c r="J8" i="5" s="1"/>
  <c r="J7" i="5" s="1"/>
  <c r="J6" i="5" s="1"/>
  <c r="J5" i="5" s="1"/>
  <c r="J4" i="5" s="1"/>
  <c r="J3" i="5" s="1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I15" i="5"/>
  <c r="I14" i="5" s="1"/>
  <c r="I13" i="5" s="1"/>
  <c r="I12" i="5" s="1"/>
  <c r="I11" i="5" s="1"/>
  <c r="I10" i="5" s="1"/>
  <c r="I9" i="5" s="1"/>
  <c r="I8" i="5" s="1"/>
  <c r="I7" i="5" s="1"/>
  <c r="I6" i="5" s="1"/>
  <c r="I5" i="5" s="1"/>
  <c r="I4" i="5" s="1"/>
  <c r="I3" i="5" s="1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F1260" i="1"/>
  <c r="E1260" i="1"/>
  <c r="G1259" i="1"/>
  <c r="F1259" i="1"/>
  <c r="E1259" i="1"/>
  <c r="G1258" i="1"/>
  <c r="F1258" i="1"/>
  <c r="E1258" i="1"/>
  <c r="F1257" i="1"/>
  <c r="G1257" i="1" s="1"/>
  <c r="E1257" i="1"/>
  <c r="F1256" i="1"/>
  <c r="E1256" i="1"/>
  <c r="G1256" i="1" s="1"/>
  <c r="G1255" i="1"/>
  <c r="F1255" i="1"/>
  <c r="E1255" i="1"/>
  <c r="G1254" i="1"/>
  <c r="F1254" i="1"/>
  <c r="E1254" i="1"/>
  <c r="F1253" i="1"/>
  <c r="G1253" i="1" s="1"/>
  <c r="E1253" i="1"/>
  <c r="F1252" i="1"/>
  <c r="E1252" i="1"/>
  <c r="G1252" i="1" s="1"/>
  <c r="F1251" i="1"/>
  <c r="E1251" i="1"/>
  <c r="G1250" i="1"/>
  <c r="F1250" i="1"/>
  <c r="E1250" i="1"/>
  <c r="F1249" i="1"/>
  <c r="G1249" i="1" s="1"/>
  <c r="E1249" i="1"/>
  <c r="F1248" i="1"/>
  <c r="E1248" i="1"/>
  <c r="G1248" i="1" s="1"/>
  <c r="F1247" i="1"/>
  <c r="G1247" i="1" s="1"/>
  <c r="E1247" i="1"/>
  <c r="G1246" i="1"/>
  <c r="F1246" i="1"/>
  <c r="E1246" i="1"/>
  <c r="F1245" i="1"/>
  <c r="E1245" i="1"/>
  <c r="F1244" i="1"/>
  <c r="E1244" i="1"/>
  <c r="F1243" i="1"/>
  <c r="E1243" i="1"/>
  <c r="G1243" i="1" s="1"/>
  <c r="F1242" i="1"/>
  <c r="E1242" i="1"/>
  <c r="G1242" i="1" s="1"/>
  <c r="F1241" i="1"/>
  <c r="E1241" i="1"/>
  <c r="F1240" i="1"/>
  <c r="E1240" i="1"/>
  <c r="F1239" i="1"/>
  <c r="E1239" i="1"/>
  <c r="G1239" i="1" s="1"/>
  <c r="F1238" i="1"/>
  <c r="E1238" i="1"/>
  <c r="G1238" i="1" s="1"/>
  <c r="F1237" i="1"/>
  <c r="E1237" i="1"/>
  <c r="G1237" i="1" s="1"/>
  <c r="F1236" i="1"/>
  <c r="E1236" i="1"/>
  <c r="G1235" i="1"/>
  <c r="F1235" i="1"/>
  <c r="E1235" i="1"/>
  <c r="F1234" i="1"/>
  <c r="E1234" i="1"/>
  <c r="G1234" i="1" s="1"/>
  <c r="F1233" i="1"/>
  <c r="E1233" i="1"/>
  <c r="G1233" i="1" s="1"/>
  <c r="F1232" i="1"/>
  <c r="E1232" i="1"/>
  <c r="G1232" i="1" s="1"/>
  <c r="G1231" i="1"/>
  <c r="F1231" i="1"/>
  <c r="E1231" i="1"/>
  <c r="F1230" i="1"/>
  <c r="G1230" i="1" s="1"/>
  <c r="E1230" i="1"/>
  <c r="F1229" i="1"/>
  <c r="E1229" i="1"/>
  <c r="G1229" i="1" s="1"/>
  <c r="F1228" i="1"/>
  <c r="G1228" i="1" s="1"/>
  <c r="E1228" i="1"/>
  <c r="F1227" i="1"/>
  <c r="G1227" i="1" s="1"/>
  <c r="E1227" i="1"/>
  <c r="G1226" i="1"/>
  <c r="F1226" i="1"/>
  <c r="E1226" i="1"/>
  <c r="F1225" i="1"/>
  <c r="E1225" i="1"/>
  <c r="G1225" i="1" s="1"/>
  <c r="F1224" i="1"/>
  <c r="E1224" i="1"/>
  <c r="G1224" i="1" s="1"/>
  <c r="F1223" i="1"/>
  <c r="E1223" i="1"/>
  <c r="G1223" i="1" s="1"/>
  <c r="F1222" i="1"/>
  <c r="E1222" i="1"/>
  <c r="G1222" i="1" s="1"/>
  <c r="F1221" i="1"/>
  <c r="E1221" i="1"/>
  <c r="F1220" i="1"/>
  <c r="E1220" i="1"/>
  <c r="G1220" i="1" s="1"/>
  <c r="F1219" i="1"/>
  <c r="E1219" i="1"/>
  <c r="G1219" i="1" s="1"/>
  <c r="G1218" i="1"/>
  <c r="F1218" i="1"/>
  <c r="E1218" i="1"/>
  <c r="F1217" i="1"/>
  <c r="E1217" i="1"/>
  <c r="G1217" i="1" s="1"/>
  <c r="F1216" i="1"/>
  <c r="E1216" i="1"/>
  <c r="G1216" i="1" s="1"/>
  <c r="F1215" i="1"/>
  <c r="E1215" i="1"/>
  <c r="G1215" i="1" s="1"/>
  <c r="G1214" i="1"/>
  <c r="F1214" i="1"/>
  <c r="E1214" i="1"/>
  <c r="F1213" i="1"/>
  <c r="E1213" i="1"/>
  <c r="G1213" i="1" s="1"/>
  <c r="F1212" i="1"/>
  <c r="E1212" i="1"/>
  <c r="F1211" i="1"/>
  <c r="E1211" i="1"/>
  <c r="G1211" i="1" s="1"/>
  <c r="G1210" i="1"/>
  <c r="F1210" i="1"/>
  <c r="E1210" i="1"/>
  <c r="F1209" i="1"/>
  <c r="E1209" i="1"/>
  <c r="G1209" i="1" s="1"/>
  <c r="F1208" i="1"/>
  <c r="E1208" i="1"/>
  <c r="G1208" i="1" s="1"/>
  <c r="G1207" i="1"/>
  <c r="F1207" i="1"/>
  <c r="E1207" i="1"/>
  <c r="G1206" i="1"/>
  <c r="F1206" i="1"/>
  <c r="E1206" i="1"/>
  <c r="F1205" i="1"/>
  <c r="E1205" i="1"/>
  <c r="G1205" i="1" s="1"/>
  <c r="F1204" i="1"/>
  <c r="E1204" i="1"/>
  <c r="G1204" i="1" s="1"/>
  <c r="F1203" i="1"/>
  <c r="E1203" i="1"/>
  <c r="G1203" i="1" s="1"/>
  <c r="G1202" i="1"/>
  <c r="F1202" i="1"/>
  <c r="E1202" i="1"/>
  <c r="F1201" i="1"/>
  <c r="E1201" i="1"/>
  <c r="G1201" i="1" s="1"/>
  <c r="F1200" i="1"/>
  <c r="E1200" i="1"/>
  <c r="G1200" i="1" s="1"/>
  <c r="G1199" i="1"/>
  <c r="F1199" i="1"/>
  <c r="E1199" i="1"/>
  <c r="G1198" i="1"/>
  <c r="F1198" i="1"/>
  <c r="E1198" i="1"/>
  <c r="F1197" i="1"/>
  <c r="E1197" i="1"/>
  <c r="G1197" i="1" s="1"/>
  <c r="F1196" i="1"/>
  <c r="E1196" i="1"/>
  <c r="G1196" i="1" s="1"/>
  <c r="F1195" i="1"/>
  <c r="E1195" i="1"/>
  <c r="G1195" i="1" s="1"/>
  <c r="G1194" i="1"/>
  <c r="F1194" i="1"/>
  <c r="E1194" i="1"/>
  <c r="F1193" i="1"/>
  <c r="E1193" i="1"/>
  <c r="G1193" i="1" s="1"/>
  <c r="F1192" i="1"/>
  <c r="E1192" i="1"/>
  <c r="G1192" i="1" s="1"/>
  <c r="F1191" i="1"/>
  <c r="E1191" i="1"/>
  <c r="G1191" i="1" s="1"/>
  <c r="G1190" i="1"/>
  <c r="F1190" i="1"/>
  <c r="E1190" i="1"/>
  <c r="F1189" i="1"/>
  <c r="E1189" i="1"/>
  <c r="G1189" i="1" s="1"/>
  <c r="F1188" i="1"/>
  <c r="E1188" i="1"/>
  <c r="F1187" i="1"/>
  <c r="E1187" i="1"/>
  <c r="G1187" i="1" s="1"/>
  <c r="G1186" i="1"/>
  <c r="F1186" i="1"/>
  <c r="E1186" i="1"/>
  <c r="F1185" i="1"/>
  <c r="E1185" i="1"/>
  <c r="G1185" i="1" s="1"/>
  <c r="F1184" i="1"/>
  <c r="E1184" i="1"/>
  <c r="G1184" i="1" s="1"/>
  <c r="G1183" i="1"/>
  <c r="F1183" i="1"/>
  <c r="E1183" i="1"/>
  <c r="G1182" i="1"/>
  <c r="F1182" i="1"/>
  <c r="E1182" i="1"/>
  <c r="F1181" i="1"/>
  <c r="E1181" i="1"/>
  <c r="G1181" i="1" s="1"/>
  <c r="F1180" i="1"/>
  <c r="E1180" i="1"/>
  <c r="G1180" i="1" s="1"/>
  <c r="F1179" i="1"/>
  <c r="E1179" i="1"/>
  <c r="G1179" i="1" s="1"/>
  <c r="G1178" i="1"/>
  <c r="F1178" i="1"/>
  <c r="E1178" i="1"/>
  <c r="F1177" i="1"/>
  <c r="E1177" i="1"/>
  <c r="G1177" i="1" s="1"/>
  <c r="F1176" i="1"/>
  <c r="E1176" i="1"/>
  <c r="G1176" i="1" s="1"/>
  <c r="G1175" i="1"/>
  <c r="F1175" i="1"/>
  <c r="E1175" i="1"/>
  <c r="G1174" i="1"/>
  <c r="F1174" i="1"/>
  <c r="E1174" i="1"/>
  <c r="F1173" i="1"/>
  <c r="E1173" i="1"/>
  <c r="G1173" i="1" s="1"/>
  <c r="F1172" i="1"/>
  <c r="E1172" i="1"/>
  <c r="G1172" i="1" s="1"/>
  <c r="F1171" i="1"/>
  <c r="E1171" i="1"/>
  <c r="G1171" i="1" s="1"/>
  <c r="G1170" i="1"/>
  <c r="F1170" i="1"/>
  <c r="E1170" i="1"/>
  <c r="F1169" i="1"/>
  <c r="E1169" i="1"/>
  <c r="G1169" i="1" s="1"/>
  <c r="F1168" i="1"/>
  <c r="E1168" i="1"/>
  <c r="G1168" i="1" s="1"/>
  <c r="F1167" i="1"/>
  <c r="E1167" i="1"/>
  <c r="G1167" i="1" s="1"/>
  <c r="G1166" i="1"/>
  <c r="F1166" i="1"/>
  <c r="E1166" i="1"/>
  <c r="F1165" i="1"/>
  <c r="E1165" i="1"/>
  <c r="G1165" i="1" s="1"/>
  <c r="F1164" i="1"/>
  <c r="E1164" i="1"/>
  <c r="F1163" i="1"/>
  <c r="E1163" i="1"/>
  <c r="G1163" i="1" s="1"/>
  <c r="G1162" i="1"/>
  <c r="F1162" i="1"/>
  <c r="E1162" i="1"/>
  <c r="F1161" i="1"/>
  <c r="E1161" i="1"/>
  <c r="G1161" i="1" s="1"/>
  <c r="F1160" i="1"/>
  <c r="E1160" i="1"/>
  <c r="G1160" i="1" s="1"/>
  <c r="G1159" i="1"/>
  <c r="F1159" i="1"/>
  <c r="E1159" i="1"/>
  <c r="G1158" i="1"/>
  <c r="F1158" i="1"/>
  <c r="E1158" i="1"/>
  <c r="F1157" i="1"/>
  <c r="E1157" i="1"/>
  <c r="G1157" i="1" s="1"/>
  <c r="F1156" i="1"/>
  <c r="E1156" i="1"/>
  <c r="G1156" i="1" s="1"/>
  <c r="F1155" i="1"/>
  <c r="E1155" i="1"/>
  <c r="G1155" i="1" s="1"/>
  <c r="G1154" i="1"/>
  <c r="F1154" i="1"/>
  <c r="E1154" i="1"/>
  <c r="F1153" i="1"/>
  <c r="E1153" i="1"/>
  <c r="G1153" i="1" s="1"/>
  <c r="F1152" i="1"/>
  <c r="E1152" i="1"/>
  <c r="G1152" i="1" s="1"/>
  <c r="G1151" i="1"/>
  <c r="F1151" i="1"/>
  <c r="E1151" i="1"/>
  <c r="G1150" i="1"/>
  <c r="F1150" i="1"/>
  <c r="E1150" i="1"/>
  <c r="F1149" i="1"/>
  <c r="E1149" i="1"/>
  <c r="G1149" i="1" s="1"/>
  <c r="F1148" i="1"/>
  <c r="E1148" i="1"/>
  <c r="G1148" i="1" s="1"/>
  <c r="F1147" i="1"/>
  <c r="E1147" i="1"/>
  <c r="G1147" i="1" s="1"/>
  <c r="G1146" i="1"/>
  <c r="F1146" i="1"/>
  <c r="E1146" i="1"/>
  <c r="F1145" i="1"/>
  <c r="E1145" i="1"/>
  <c r="G1145" i="1" s="1"/>
  <c r="F1144" i="1"/>
  <c r="E1144" i="1"/>
  <c r="G1144" i="1" s="1"/>
  <c r="F1143" i="1"/>
  <c r="E1143" i="1"/>
  <c r="G1143" i="1" s="1"/>
  <c r="G1142" i="1"/>
  <c r="F1142" i="1"/>
  <c r="E1142" i="1"/>
  <c r="F1141" i="1"/>
  <c r="E1141" i="1"/>
  <c r="G1141" i="1" s="1"/>
  <c r="F1140" i="1"/>
  <c r="E1140" i="1"/>
  <c r="F1139" i="1"/>
  <c r="E1139" i="1"/>
  <c r="G1139" i="1" s="1"/>
  <c r="G1138" i="1"/>
  <c r="F1138" i="1"/>
  <c r="E1138" i="1"/>
  <c r="F1137" i="1"/>
  <c r="E1137" i="1"/>
  <c r="G1137" i="1" s="1"/>
  <c r="F1136" i="1"/>
  <c r="E1136" i="1"/>
  <c r="G1136" i="1" s="1"/>
  <c r="G1135" i="1"/>
  <c r="F1135" i="1"/>
  <c r="E1135" i="1"/>
  <c r="G1134" i="1"/>
  <c r="F1134" i="1"/>
  <c r="E1134" i="1"/>
  <c r="F1133" i="1"/>
  <c r="E1133" i="1"/>
  <c r="G1133" i="1" s="1"/>
  <c r="F1132" i="1"/>
  <c r="E1132" i="1"/>
  <c r="G1132" i="1" s="1"/>
  <c r="F1131" i="1"/>
  <c r="E1131" i="1"/>
  <c r="G1131" i="1" s="1"/>
  <c r="G1130" i="1"/>
  <c r="F1130" i="1"/>
  <c r="E1130" i="1"/>
  <c r="F1129" i="1"/>
  <c r="E1129" i="1"/>
  <c r="G1129" i="1" s="1"/>
  <c r="F1128" i="1"/>
  <c r="E1128" i="1"/>
  <c r="G1128" i="1" s="1"/>
  <c r="G1127" i="1"/>
  <c r="F1127" i="1"/>
  <c r="E1127" i="1"/>
  <c r="G1126" i="1"/>
  <c r="F1126" i="1"/>
  <c r="E1126" i="1"/>
  <c r="F1125" i="1"/>
  <c r="E1125" i="1"/>
  <c r="G1125" i="1" s="1"/>
  <c r="F1124" i="1"/>
  <c r="E1124" i="1"/>
  <c r="G1124" i="1" s="1"/>
  <c r="F1123" i="1"/>
  <c r="E1123" i="1"/>
  <c r="G1123" i="1" s="1"/>
  <c r="G1122" i="1"/>
  <c r="F1122" i="1"/>
  <c r="E1122" i="1"/>
  <c r="F1121" i="1"/>
  <c r="E1121" i="1"/>
  <c r="G1121" i="1" s="1"/>
  <c r="F1120" i="1"/>
  <c r="E1120" i="1"/>
  <c r="G1120" i="1" s="1"/>
  <c r="F1119" i="1"/>
  <c r="E1119" i="1"/>
  <c r="G1119" i="1" s="1"/>
  <c r="G1118" i="1"/>
  <c r="F1118" i="1"/>
  <c r="E1118" i="1"/>
  <c r="F1117" i="1"/>
  <c r="E1117" i="1"/>
  <c r="G1117" i="1" s="1"/>
  <c r="F1116" i="1"/>
  <c r="E1116" i="1"/>
  <c r="F1115" i="1"/>
  <c r="E1115" i="1"/>
  <c r="G1115" i="1" s="1"/>
  <c r="G1114" i="1"/>
  <c r="F1114" i="1"/>
  <c r="E1114" i="1"/>
  <c r="F1113" i="1"/>
  <c r="E1113" i="1"/>
  <c r="G1113" i="1" s="1"/>
  <c r="F1112" i="1"/>
  <c r="E1112" i="1"/>
  <c r="G1112" i="1" s="1"/>
  <c r="G1111" i="1"/>
  <c r="F1111" i="1"/>
  <c r="E1111" i="1"/>
  <c r="G1110" i="1"/>
  <c r="F1110" i="1"/>
  <c r="E1110" i="1"/>
  <c r="F1109" i="1"/>
  <c r="E1109" i="1"/>
  <c r="G1109" i="1" s="1"/>
  <c r="F1108" i="1"/>
  <c r="E1108" i="1"/>
  <c r="G1108" i="1" s="1"/>
  <c r="F1107" i="1"/>
  <c r="E1107" i="1"/>
  <c r="G1107" i="1" s="1"/>
  <c r="G1106" i="1"/>
  <c r="F1106" i="1"/>
  <c r="E1106" i="1"/>
  <c r="F1105" i="1"/>
  <c r="E1105" i="1"/>
  <c r="G1105" i="1" s="1"/>
  <c r="F1104" i="1"/>
  <c r="E1104" i="1"/>
  <c r="G1104" i="1" s="1"/>
  <c r="G1103" i="1"/>
  <c r="F1103" i="1"/>
  <c r="E1103" i="1"/>
  <c r="G1102" i="1"/>
  <c r="F1102" i="1"/>
  <c r="E1102" i="1"/>
  <c r="F1101" i="1"/>
  <c r="E1101" i="1"/>
  <c r="G1101" i="1" s="1"/>
  <c r="F1100" i="1"/>
  <c r="E1100" i="1"/>
  <c r="G1100" i="1" s="1"/>
  <c r="F1099" i="1"/>
  <c r="E1099" i="1"/>
  <c r="G1099" i="1" s="1"/>
  <c r="G1098" i="1"/>
  <c r="F1098" i="1"/>
  <c r="E1098" i="1"/>
  <c r="F1097" i="1"/>
  <c r="E1097" i="1"/>
  <c r="G1097" i="1" s="1"/>
  <c r="F1096" i="1"/>
  <c r="E1096" i="1"/>
  <c r="G1096" i="1" s="1"/>
  <c r="F1095" i="1"/>
  <c r="E1095" i="1"/>
  <c r="G1095" i="1" s="1"/>
  <c r="G1094" i="1"/>
  <c r="F1094" i="1"/>
  <c r="E1094" i="1"/>
  <c r="F1093" i="1"/>
  <c r="E1093" i="1"/>
  <c r="G1093" i="1" s="1"/>
  <c r="F1092" i="1"/>
  <c r="E1092" i="1"/>
  <c r="F1091" i="1"/>
  <c r="E1091" i="1"/>
  <c r="G1091" i="1" s="1"/>
  <c r="G1090" i="1"/>
  <c r="F1090" i="1"/>
  <c r="E1090" i="1"/>
  <c r="F1089" i="1"/>
  <c r="E1089" i="1"/>
  <c r="G1089" i="1" s="1"/>
  <c r="F1088" i="1"/>
  <c r="E1088" i="1"/>
  <c r="G1088" i="1" s="1"/>
  <c r="G1087" i="1"/>
  <c r="F1087" i="1"/>
  <c r="E1087" i="1"/>
  <c r="G1086" i="1"/>
  <c r="F1086" i="1"/>
  <c r="E1086" i="1"/>
  <c r="F1085" i="1"/>
  <c r="E1085" i="1"/>
  <c r="G1085" i="1" s="1"/>
  <c r="F1084" i="1"/>
  <c r="E1084" i="1"/>
  <c r="G1084" i="1" s="1"/>
  <c r="F1083" i="1"/>
  <c r="E1083" i="1"/>
  <c r="G1083" i="1" s="1"/>
  <c r="G1082" i="1"/>
  <c r="F1082" i="1"/>
  <c r="E1082" i="1"/>
  <c r="F1081" i="1"/>
  <c r="E1081" i="1"/>
  <c r="G1081" i="1" s="1"/>
  <c r="F1080" i="1"/>
  <c r="E1080" i="1"/>
  <c r="G1080" i="1" s="1"/>
  <c r="G1079" i="1"/>
  <c r="F1079" i="1"/>
  <c r="E1079" i="1"/>
  <c r="G1078" i="1"/>
  <c r="F1078" i="1"/>
  <c r="E1078" i="1"/>
  <c r="F1077" i="1"/>
  <c r="E1077" i="1"/>
  <c r="G1077" i="1" s="1"/>
  <c r="F1076" i="1"/>
  <c r="E1076" i="1"/>
  <c r="G1076" i="1" s="1"/>
  <c r="F1075" i="1"/>
  <c r="E1075" i="1"/>
  <c r="G1075" i="1" s="1"/>
  <c r="G1074" i="1"/>
  <c r="F1074" i="1"/>
  <c r="E1074" i="1"/>
  <c r="F1073" i="1"/>
  <c r="E1073" i="1"/>
  <c r="G1073" i="1" s="1"/>
  <c r="F1072" i="1"/>
  <c r="E1072" i="1"/>
  <c r="G1072" i="1" s="1"/>
  <c r="F1071" i="1"/>
  <c r="E1071" i="1"/>
  <c r="G1071" i="1" s="1"/>
  <c r="G1070" i="1"/>
  <c r="F1070" i="1"/>
  <c r="E1070" i="1"/>
  <c r="F1069" i="1"/>
  <c r="E1069" i="1"/>
  <c r="G1069" i="1" s="1"/>
  <c r="F1068" i="1"/>
  <c r="E1068" i="1"/>
  <c r="F1067" i="1"/>
  <c r="E1067" i="1"/>
  <c r="G1067" i="1" s="1"/>
  <c r="G1066" i="1"/>
  <c r="F1066" i="1"/>
  <c r="E1066" i="1"/>
  <c r="F1065" i="1"/>
  <c r="E1065" i="1"/>
  <c r="G1065" i="1" s="1"/>
  <c r="F1064" i="1"/>
  <c r="E1064" i="1"/>
  <c r="G1064" i="1" s="1"/>
  <c r="G1063" i="1"/>
  <c r="F1063" i="1"/>
  <c r="E1063" i="1"/>
  <c r="G1062" i="1"/>
  <c r="F1062" i="1"/>
  <c r="E1062" i="1"/>
  <c r="F1061" i="1"/>
  <c r="E1061" i="1"/>
  <c r="G1061" i="1" s="1"/>
  <c r="F1060" i="1"/>
  <c r="E1060" i="1"/>
  <c r="G1060" i="1" s="1"/>
  <c r="F1059" i="1"/>
  <c r="E1059" i="1"/>
  <c r="G1059" i="1" s="1"/>
  <c r="F1058" i="1"/>
  <c r="E1058" i="1"/>
  <c r="G1058" i="1" s="1"/>
  <c r="F1057" i="1"/>
  <c r="E1057" i="1"/>
  <c r="G1057" i="1" s="1"/>
  <c r="F1056" i="1"/>
  <c r="E1056" i="1"/>
  <c r="G1056" i="1" s="1"/>
  <c r="F1055" i="1"/>
  <c r="G1055" i="1" s="1"/>
  <c r="E1055" i="1"/>
  <c r="F1054" i="1"/>
  <c r="G1054" i="1" s="1"/>
  <c r="E1054" i="1"/>
  <c r="F1053" i="1"/>
  <c r="E1053" i="1"/>
  <c r="G1053" i="1" s="1"/>
  <c r="F1052" i="1"/>
  <c r="E1052" i="1"/>
  <c r="G1052" i="1" s="1"/>
  <c r="F1051" i="1"/>
  <c r="E1051" i="1"/>
  <c r="G1051" i="1" s="1"/>
  <c r="G1050" i="1"/>
  <c r="F1050" i="1"/>
  <c r="E1050" i="1"/>
  <c r="F1049" i="1"/>
  <c r="E1049" i="1"/>
  <c r="F1048" i="1"/>
  <c r="E1048" i="1"/>
  <c r="G1048" i="1" s="1"/>
  <c r="F1047" i="1"/>
  <c r="E1047" i="1"/>
  <c r="G1047" i="1" s="1"/>
  <c r="F1046" i="1"/>
  <c r="E1046" i="1"/>
  <c r="G1046" i="1" s="1"/>
  <c r="F1045" i="1"/>
  <c r="E1045" i="1"/>
  <c r="G1045" i="1" s="1"/>
  <c r="F1044" i="1"/>
  <c r="E1044" i="1"/>
  <c r="F1043" i="1"/>
  <c r="E1043" i="1"/>
  <c r="G1043" i="1" s="1"/>
  <c r="F1042" i="1"/>
  <c r="E1042" i="1"/>
  <c r="G1042" i="1" s="1"/>
  <c r="F1041" i="1"/>
  <c r="E1041" i="1"/>
  <c r="G1041" i="1" s="1"/>
  <c r="F1040" i="1"/>
  <c r="E1040" i="1"/>
  <c r="G1040" i="1" s="1"/>
  <c r="G1039" i="1"/>
  <c r="F1039" i="1"/>
  <c r="E1039" i="1"/>
  <c r="F1038" i="1"/>
  <c r="E1038" i="1"/>
  <c r="G1038" i="1" s="1"/>
  <c r="F1037" i="1"/>
  <c r="E1037" i="1"/>
  <c r="G1037" i="1" s="1"/>
  <c r="F1036" i="1"/>
  <c r="E1036" i="1"/>
  <c r="F1035" i="1"/>
  <c r="E1035" i="1"/>
  <c r="G1035" i="1" s="1"/>
  <c r="F1034" i="1"/>
  <c r="E1034" i="1"/>
  <c r="G1034" i="1" s="1"/>
  <c r="F1033" i="1"/>
  <c r="E1033" i="1"/>
  <c r="G1033" i="1" s="1"/>
  <c r="F1032" i="1"/>
  <c r="E1032" i="1"/>
  <c r="G1032" i="1" s="1"/>
  <c r="G1031" i="1"/>
  <c r="F1031" i="1"/>
  <c r="E1031" i="1"/>
  <c r="F1030" i="1"/>
  <c r="G1030" i="1" s="1"/>
  <c r="E1030" i="1"/>
  <c r="F1029" i="1"/>
  <c r="E1029" i="1"/>
  <c r="G1029" i="1" s="1"/>
  <c r="F1028" i="1"/>
  <c r="E1028" i="1"/>
  <c r="G1028" i="1" s="1"/>
  <c r="F1027" i="1"/>
  <c r="E1027" i="1"/>
  <c r="G1027" i="1" s="1"/>
  <c r="G1026" i="1"/>
  <c r="F1026" i="1"/>
  <c r="E1026" i="1"/>
  <c r="F1025" i="1"/>
  <c r="E1025" i="1"/>
  <c r="F1024" i="1"/>
  <c r="E1024" i="1"/>
  <c r="G1024" i="1" s="1"/>
  <c r="F1023" i="1"/>
  <c r="E1023" i="1"/>
  <c r="G1023" i="1" s="1"/>
  <c r="F1022" i="1"/>
  <c r="E1022" i="1"/>
  <c r="F1021" i="1"/>
  <c r="E1021" i="1"/>
  <c r="G1021" i="1" s="1"/>
  <c r="F1020" i="1"/>
  <c r="E1020" i="1"/>
  <c r="F1019" i="1"/>
  <c r="E1019" i="1"/>
  <c r="G1019" i="1" s="1"/>
  <c r="F1018" i="1"/>
  <c r="E1018" i="1"/>
  <c r="G1018" i="1" s="1"/>
  <c r="F1017" i="1"/>
  <c r="E1017" i="1"/>
  <c r="G1017" i="1" s="1"/>
  <c r="F1016" i="1"/>
  <c r="E1016" i="1"/>
  <c r="G1016" i="1" s="1"/>
  <c r="G1015" i="1"/>
  <c r="F1015" i="1"/>
  <c r="E1015" i="1"/>
  <c r="F1014" i="1"/>
  <c r="E1014" i="1"/>
  <c r="G1014" i="1" s="1"/>
  <c r="F1013" i="1"/>
  <c r="E1013" i="1"/>
  <c r="G1013" i="1" s="1"/>
  <c r="F1012" i="1"/>
  <c r="E1012" i="1"/>
  <c r="G1012" i="1" s="1"/>
  <c r="F1011" i="1"/>
  <c r="E1011" i="1"/>
  <c r="G1011" i="1" s="1"/>
  <c r="F1010" i="1"/>
  <c r="E1010" i="1"/>
  <c r="G1010" i="1" s="1"/>
  <c r="F1009" i="1"/>
  <c r="E1009" i="1"/>
  <c r="G1009" i="1" s="1"/>
  <c r="F1008" i="1"/>
  <c r="E1008" i="1"/>
  <c r="G1008" i="1" s="1"/>
  <c r="F1007" i="1"/>
  <c r="G1007" i="1" s="1"/>
  <c r="E1007" i="1"/>
  <c r="F1006" i="1"/>
  <c r="G1006" i="1" s="1"/>
  <c r="E1006" i="1"/>
  <c r="F1005" i="1"/>
  <c r="E1005" i="1"/>
  <c r="G1005" i="1" s="1"/>
  <c r="F1004" i="1"/>
  <c r="E1004" i="1"/>
  <c r="G1004" i="1" s="1"/>
  <c r="F1003" i="1"/>
  <c r="E1003" i="1"/>
  <c r="G1003" i="1" s="1"/>
  <c r="G1002" i="1"/>
  <c r="F1002" i="1"/>
  <c r="E1002" i="1"/>
  <c r="F1001" i="1"/>
  <c r="E1001" i="1"/>
  <c r="F1000" i="1"/>
  <c r="E1000" i="1"/>
  <c r="G1000" i="1" s="1"/>
  <c r="F999" i="1"/>
  <c r="E999" i="1"/>
  <c r="G999" i="1" s="1"/>
  <c r="F998" i="1"/>
  <c r="E998" i="1"/>
  <c r="G998" i="1" s="1"/>
  <c r="F997" i="1"/>
  <c r="E997" i="1"/>
  <c r="G997" i="1" s="1"/>
  <c r="F996" i="1"/>
  <c r="E996" i="1"/>
  <c r="F995" i="1"/>
  <c r="E995" i="1"/>
  <c r="G995" i="1" s="1"/>
  <c r="F994" i="1"/>
  <c r="E994" i="1"/>
  <c r="G994" i="1" s="1"/>
  <c r="F993" i="1"/>
  <c r="E993" i="1"/>
  <c r="G993" i="1" s="1"/>
  <c r="F992" i="1"/>
  <c r="E992" i="1"/>
  <c r="G992" i="1" s="1"/>
  <c r="G991" i="1"/>
  <c r="F991" i="1"/>
  <c r="E991" i="1"/>
  <c r="F990" i="1"/>
  <c r="E990" i="1"/>
  <c r="G990" i="1" s="1"/>
  <c r="F989" i="1"/>
  <c r="E989" i="1"/>
  <c r="G989" i="1" s="1"/>
  <c r="F988" i="1"/>
  <c r="E988" i="1"/>
  <c r="F987" i="1"/>
  <c r="E987" i="1"/>
  <c r="G987" i="1" s="1"/>
  <c r="F986" i="1"/>
  <c r="E986" i="1"/>
  <c r="G986" i="1" s="1"/>
  <c r="F985" i="1"/>
  <c r="E985" i="1"/>
  <c r="G985" i="1" s="1"/>
  <c r="F984" i="1"/>
  <c r="E984" i="1"/>
  <c r="G984" i="1" s="1"/>
  <c r="F983" i="1"/>
  <c r="G983" i="1" s="1"/>
  <c r="E983" i="1"/>
  <c r="F982" i="1"/>
  <c r="G982" i="1" s="1"/>
  <c r="E982" i="1"/>
  <c r="F981" i="1"/>
  <c r="E981" i="1"/>
  <c r="G981" i="1" s="1"/>
  <c r="F980" i="1"/>
  <c r="E980" i="1"/>
  <c r="G980" i="1" s="1"/>
  <c r="F979" i="1"/>
  <c r="E979" i="1"/>
  <c r="G979" i="1" s="1"/>
  <c r="G978" i="1"/>
  <c r="F978" i="1"/>
  <c r="E978" i="1"/>
  <c r="F977" i="1"/>
  <c r="E977" i="1"/>
  <c r="F976" i="1"/>
  <c r="E976" i="1"/>
  <c r="G976" i="1" s="1"/>
  <c r="F975" i="1"/>
  <c r="E975" i="1"/>
  <c r="G975" i="1" s="1"/>
  <c r="F974" i="1"/>
  <c r="E974" i="1"/>
  <c r="F973" i="1"/>
  <c r="E973" i="1"/>
  <c r="G973" i="1" s="1"/>
  <c r="G972" i="1"/>
  <c r="F972" i="1"/>
  <c r="E972" i="1"/>
  <c r="F971" i="1"/>
  <c r="E971" i="1"/>
  <c r="G971" i="1" s="1"/>
  <c r="F970" i="1"/>
  <c r="E970" i="1"/>
  <c r="G970" i="1" s="1"/>
  <c r="F969" i="1"/>
  <c r="E969" i="1"/>
  <c r="F968" i="1"/>
  <c r="G968" i="1" s="1"/>
  <c r="E968" i="1"/>
  <c r="F967" i="1"/>
  <c r="E967" i="1"/>
  <c r="G967" i="1" s="1"/>
  <c r="F966" i="1"/>
  <c r="E966" i="1"/>
  <c r="G966" i="1" s="1"/>
  <c r="F965" i="1"/>
  <c r="E965" i="1"/>
  <c r="G965" i="1" s="1"/>
  <c r="F964" i="1"/>
  <c r="E964" i="1"/>
  <c r="G964" i="1" s="1"/>
  <c r="F963" i="1"/>
  <c r="E963" i="1"/>
  <c r="G963" i="1" s="1"/>
  <c r="F962" i="1"/>
  <c r="E962" i="1"/>
  <c r="G962" i="1" s="1"/>
  <c r="F961" i="1"/>
  <c r="E961" i="1"/>
  <c r="G961" i="1" s="1"/>
  <c r="G960" i="1"/>
  <c r="F960" i="1"/>
  <c r="E960" i="1"/>
  <c r="G959" i="1"/>
  <c r="F959" i="1"/>
  <c r="E959" i="1"/>
  <c r="F958" i="1"/>
  <c r="E958" i="1"/>
  <c r="G958" i="1" s="1"/>
  <c r="F957" i="1"/>
  <c r="E957" i="1"/>
  <c r="G957" i="1" s="1"/>
  <c r="F956" i="1"/>
  <c r="G956" i="1" s="1"/>
  <c r="E956" i="1"/>
  <c r="F955" i="1"/>
  <c r="G955" i="1" s="1"/>
  <c r="E955" i="1"/>
  <c r="F954" i="1"/>
  <c r="E954" i="1"/>
  <c r="G954" i="1" s="1"/>
  <c r="F953" i="1"/>
  <c r="E953" i="1"/>
  <c r="F952" i="1"/>
  <c r="E952" i="1"/>
  <c r="F951" i="1"/>
  <c r="E951" i="1"/>
  <c r="G951" i="1" s="1"/>
  <c r="F950" i="1"/>
  <c r="E950" i="1"/>
  <c r="G950" i="1" s="1"/>
  <c r="F949" i="1"/>
  <c r="E949" i="1"/>
  <c r="G949" i="1" s="1"/>
  <c r="F948" i="1"/>
  <c r="E948" i="1"/>
  <c r="G948" i="1" s="1"/>
  <c r="G947" i="1"/>
  <c r="F947" i="1"/>
  <c r="E947" i="1"/>
  <c r="G946" i="1"/>
  <c r="F946" i="1"/>
  <c r="E946" i="1"/>
  <c r="F945" i="1"/>
  <c r="E945" i="1"/>
  <c r="F944" i="1"/>
  <c r="E944" i="1"/>
  <c r="G944" i="1" s="1"/>
  <c r="G943" i="1"/>
  <c r="F943" i="1"/>
  <c r="E943" i="1"/>
  <c r="F942" i="1"/>
  <c r="G942" i="1" s="1"/>
  <c r="E942" i="1"/>
  <c r="F941" i="1"/>
  <c r="E941" i="1"/>
  <c r="G941" i="1" s="1"/>
  <c r="F940" i="1"/>
  <c r="G940" i="1" s="1"/>
  <c r="E940" i="1"/>
  <c r="F939" i="1"/>
  <c r="E939" i="1"/>
  <c r="G939" i="1" s="1"/>
  <c r="F938" i="1"/>
  <c r="E938" i="1"/>
  <c r="G938" i="1" s="1"/>
  <c r="F937" i="1"/>
  <c r="E937" i="1"/>
  <c r="G937" i="1" s="1"/>
  <c r="F936" i="1"/>
  <c r="E936" i="1"/>
  <c r="G936" i="1" s="1"/>
  <c r="F935" i="1"/>
  <c r="E935" i="1"/>
  <c r="G935" i="1" s="1"/>
  <c r="G934" i="1"/>
  <c r="F934" i="1"/>
  <c r="E934" i="1"/>
  <c r="F933" i="1"/>
  <c r="E933" i="1"/>
  <c r="F932" i="1"/>
  <c r="E932" i="1"/>
  <c r="G932" i="1" s="1"/>
  <c r="F931" i="1"/>
  <c r="E931" i="1"/>
  <c r="G931" i="1" s="1"/>
  <c r="G930" i="1"/>
  <c r="F930" i="1"/>
  <c r="E930" i="1"/>
  <c r="F929" i="1"/>
  <c r="E929" i="1"/>
  <c r="G929" i="1" s="1"/>
  <c r="F928" i="1"/>
  <c r="E928" i="1"/>
  <c r="G928" i="1" s="1"/>
  <c r="F927" i="1"/>
  <c r="G927" i="1" s="1"/>
  <c r="E927" i="1"/>
  <c r="F926" i="1"/>
  <c r="E926" i="1"/>
  <c r="G926" i="1" s="1"/>
  <c r="F925" i="1"/>
  <c r="E925" i="1"/>
  <c r="G925" i="1" s="1"/>
  <c r="G924" i="1"/>
  <c r="F924" i="1"/>
  <c r="E924" i="1"/>
  <c r="F923" i="1"/>
  <c r="E923" i="1"/>
  <c r="G923" i="1" s="1"/>
  <c r="F922" i="1"/>
  <c r="E922" i="1"/>
  <c r="G922" i="1" s="1"/>
  <c r="F921" i="1"/>
  <c r="E921" i="1"/>
  <c r="F920" i="1"/>
  <c r="G920" i="1" s="1"/>
  <c r="E920" i="1"/>
  <c r="F919" i="1"/>
  <c r="E919" i="1"/>
  <c r="G919" i="1" s="1"/>
  <c r="F918" i="1"/>
  <c r="E918" i="1"/>
  <c r="G918" i="1" s="1"/>
  <c r="F917" i="1"/>
  <c r="G917" i="1" s="1"/>
  <c r="E917" i="1"/>
  <c r="F916" i="1"/>
  <c r="G916" i="1" s="1"/>
  <c r="E916" i="1"/>
  <c r="F915" i="1"/>
  <c r="E915" i="1"/>
  <c r="G915" i="1" s="1"/>
  <c r="F914" i="1"/>
  <c r="E914" i="1"/>
  <c r="G914" i="1" s="1"/>
  <c r="F913" i="1"/>
  <c r="G913" i="1" s="1"/>
  <c r="E913" i="1"/>
  <c r="F912" i="1"/>
  <c r="G912" i="1" s="1"/>
  <c r="E912" i="1"/>
  <c r="F911" i="1"/>
  <c r="E911" i="1"/>
  <c r="G911" i="1" s="1"/>
  <c r="F910" i="1"/>
  <c r="E910" i="1"/>
  <c r="G910" i="1" s="1"/>
  <c r="G909" i="1"/>
  <c r="F909" i="1"/>
  <c r="E909" i="1"/>
  <c r="F908" i="1"/>
  <c r="G908" i="1" s="1"/>
  <c r="E908" i="1"/>
  <c r="F907" i="1"/>
  <c r="E907" i="1"/>
  <c r="G907" i="1" s="1"/>
  <c r="F906" i="1"/>
  <c r="E906" i="1"/>
  <c r="G906" i="1" s="1"/>
  <c r="F905" i="1"/>
  <c r="G905" i="1" s="1"/>
  <c r="E905" i="1"/>
  <c r="F904" i="1"/>
  <c r="G904" i="1" s="1"/>
  <c r="E904" i="1"/>
  <c r="F903" i="1"/>
  <c r="E903" i="1"/>
  <c r="G903" i="1" s="1"/>
  <c r="F902" i="1"/>
  <c r="E902" i="1"/>
  <c r="G902" i="1" s="1"/>
  <c r="F901" i="1"/>
  <c r="G901" i="1" s="1"/>
  <c r="E901" i="1"/>
  <c r="F900" i="1"/>
  <c r="G900" i="1" s="1"/>
  <c r="E900" i="1"/>
  <c r="F899" i="1"/>
  <c r="E899" i="1"/>
  <c r="G899" i="1" s="1"/>
  <c r="F898" i="1"/>
  <c r="E898" i="1"/>
  <c r="G898" i="1" s="1"/>
  <c r="F897" i="1"/>
  <c r="G897" i="1" s="1"/>
  <c r="E897" i="1"/>
  <c r="F896" i="1"/>
  <c r="G896" i="1" s="1"/>
  <c r="E896" i="1"/>
  <c r="F895" i="1"/>
  <c r="E895" i="1"/>
  <c r="G895" i="1" s="1"/>
  <c r="F894" i="1"/>
  <c r="E894" i="1"/>
  <c r="G894" i="1" s="1"/>
  <c r="G893" i="1"/>
  <c r="F893" i="1"/>
  <c r="E893" i="1"/>
  <c r="F892" i="1"/>
  <c r="G892" i="1" s="1"/>
  <c r="E892" i="1"/>
  <c r="F891" i="1"/>
  <c r="E891" i="1"/>
  <c r="G891" i="1" s="1"/>
  <c r="F890" i="1"/>
  <c r="E890" i="1"/>
  <c r="G890" i="1" s="1"/>
  <c r="F889" i="1"/>
  <c r="G889" i="1" s="1"/>
  <c r="E889" i="1"/>
  <c r="F888" i="1"/>
  <c r="G888" i="1" s="1"/>
  <c r="E888" i="1"/>
  <c r="F887" i="1"/>
  <c r="E887" i="1"/>
  <c r="G887" i="1" s="1"/>
  <c r="F886" i="1"/>
  <c r="E886" i="1"/>
  <c r="G886" i="1" s="1"/>
  <c r="F885" i="1"/>
  <c r="G885" i="1" s="1"/>
  <c r="E885" i="1"/>
  <c r="F884" i="1"/>
  <c r="G884" i="1" s="1"/>
  <c r="E884" i="1"/>
  <c r="F883" i="1"/>
  <c r="E883" i="1"/>
  <c r="G883" i="1" s="1"/>
  <c r="F882" i="1"/>
  <c r="E882" i="1"/>
  <c r="G882" i="1" s="1"/>
  <c r="F881" i="1"/>
  <c r="G881" i="1" s="1"/>
  <c r="E881" i="1"/>
  <c r="F880" i="1"/>
  <c r="G880" i="1" s="1"/>
  <c r="E880" i="1"/>
  <c r="F879" i="1"/>
  <c r="E879" i="1"/>
  <c r="G879" i="1" s="1"/>
  <c r="F878" i="1"/>
  <c r="E878" i="1"/>
  <c r="G878" i="1" s="1"/>
  <c r="G877" i="1"/>
  <c r="F877" i="1"/>
  <c r="E877" i="1"/>
  <c r="F876" i="1"/>
  <c r="G876" i="1" s="1"/>
  <c r="E876" i="1"/>
  <c r="F875" i="1"/>
  <c r="E875" i="1"/>
  <c r="G875" i="1" s="1"/>
  <c r="F874" i="1"/>
  <c r="E874" i="1"/>
  <c r="G874" i="1" s="1"/>
  <c r="F873" i="1"/>
  <c r="G873" i="1" s="1"/>
  <c r="E873" i="1"/>
  <c r="F872" i="1"/>
  <c r="G872" i="1" s="1"/>
  <c r="E872" i="1"/>
  <c r="F871" i="1"/>
  <c r="E871" i="1"/>
  <c r="G871" i="1" s="1"/>
  <c r="F870" i="1"/>
  <c r="E870" i="1"/>
  <c r="G870" i="1" s="1"/>
  <c r="F869" i="1"/>
  <c r="G869" i="1" s="1"/>
  <c r="E869" i="1"/>
  <c r="F868" i="1"/>
  <c r="G868" i="1" s="1"/>
  <c r="E868" i="1"/>
  <c r="F867" i="1"/>
  <c r="E867" i="1"/>
  <c r="G867" i="1" s="1"/>
  <c r="F866" i="1"/>
  <c r="E866" i="1"/>
  <c r="G866" i="1" s="1"/>
  <c r="F865" i="1"/>
  <c r="G865" i="1" s="1"/>
  <c r="E865" i="1"/>
  <c r="F864" i="1"/>
  <c r="G864" i="1" s="1"/>
  <c r="E864" i="1"/>
  <c r="F863" i="1"/>
  <c r="E863" i="1"/>
  <c r="G863" i="1" s="1"/>
  <c r="F862" i="1"/>
  <c r="E862" i="1"/>
  <c r="G862" i="1" s="1"/>
  <c r="G861" i="1"/>
  <c r="F861" i="1"/>
  <c r="E861" i="1"/>
  <c r="F860" i="1"/>
  <c r="G860" i="1" s="1"/>
  <c r="E860" i="1"/>
  <c r="F859" i="1"/>
  <c r="E859" i="1"/>
  <c r="G859" i="1" s="1"/>
  <c r="F858" i="1"/>
  <c r="E858" i="1"/>
  <c r="G858" i="1" s="1"/>
  <c r="F857" i="1"/>
  <c r="G857" i="1" s="1"/>
  <c r="E857" i="1"/>
  <c r="F856" i="1"/>
  <c r="G856" i="1" s="1"/>
  <c r="E856" i="1"/>
  <c r="F855" i="1"/>
  <c r="E855" i="1"/>
  <c r="G855" i="1" s="1"/>
  <c r="F854" i="1"/>
  <c r="E854" i="1"/>
  <c r="G854" i="1" s="1"/>
  <c r="F853" i="1"/>
  <c r="G853" i="1" s="1"/>
  <c r="E853" i="1"/>
  <c r="F852" i="1"/>
  <c r="G852" i="1" s="1"/>
  <c r="E852" i="1"/>
  <c r="F851" i="1"/>
  <c r="E851" i="1"/>
  <c r="G851" i="1" s="1"/>
  <c r="F850" i="1"/>
  <c r="E850" i="1"/>
  <c r="G850" i="1" s="1"/>
  <c r="F849" i="1"/>
  <c r="G849" i="1" s="1"/>
  <c r="E849" i="1"/>
  <c r="F848" i="1"/>
  <c r="G848" i="1" s="1"/>
  <c r="E848" i="1"/>
  <c r="F847" i="1"/>
  <c r="E847" i="1"/>
  <c r="G847" i="1" s="1"/>
  <c r="F846" i="1"/>
  <c r="E846" i="1"/>
  <c r="G846" i="1" s="1"/>
  <c r="G845" i="1"/>
  <c r="F845" i="1"/>
  <c r="E845" i="1"/>
  <c r="F844" i="1"/>
  <c r="G844" i="1" s="1"/>
  <c r="E844" i="1"/>
  <c r="F843" i="1"/>
  <c r="E843" i="1"/>
  <c r="G843" i="1" s="1"/>
  <c r="F842" i="1"/>
  <c r="E842" i="1"/>
  <c r="G842" i="1" s="1"/>
  <c r="F841" i="1"/>
  <c r="G841" i="1" s="1"/>
  <c r="E841" i="1"/>
  <c r="F840" i="1"/>
  <c r="G840" i="1" s="1"/>
  <c r="E840" i="1"/>
  <c r="F839" i="1"/>
  <c r="E839" i="1"/>
  <c r="G839" i="1" s="1"/>
  <c r="F838" i="1"/>
  <c r="E838" i="1"/>
  <c r="G838" i="1" s="1"/>
  <c r="F837" i="1"/>
  <c r="G837" i="1" s="1"/>
  <c r="E837" i="1"/>
  <c r="F836" i="1"/>
  <c r="G836" i="1" s="1"/>
  <c r="E836" i="1"/>
  <c r="F835" i="1"/>
  <c r="E835" i="1"/>
  <c r="G835" i="1" s="1"/>
  <c r="F834" i="1"/>
  <c r="E834" i="1"/>
  <c r="G834" i="1" s="1"/>
  <c r="F833" i="1"/>
  <c r="G833" i="1" s="1"/>
  <c r="E833" i="1"/>
  <c r="F832" i="1"/>
  <c r="G832" i="1" s="1"/>
  <c r="E832" i="1"/>
  <c r="F831" i="1"/>
  <c r="E831" i="1"/>
  <c r="G831" i="1" s="1"/>
  <c r="F830" i="1"/>
  <c r="E830" i="1"/>
  <c r="G830" i="1" s="1"/>
  <c r="G829" i="1"/>
  <c r="F829" i="1"/>
  <c r="E829" i="1"/>
  <c r="F828" i="1"/>
  <c r="G828" i="1" s="1"/>
  <c r="E828" i="1"/>
  <c r="F827" i="1"/>
  <c r="E827" i="1"/>
  <c r="G827" i="1" s="1"/>
  <c r="F826" i="1"/>
  <c r="E826" i="1"/>
  <c r="G826" i="1" s="1"/>
  <c r="F825" i="1"/>
  <c r="G825" i="1" s="1"/>
  <c r="E825" i="1"/>
  <c r="F824" i="1"/>
  <c r="G824" i="1" s="1"/>
  <c r="E824" i="1"/>
  <c r="F823" i="1"/>
  <c r="E823" i="1"/>
  <c r="G823" i="1" s="1"/>
  <c r="F822" i="1"/>
  <c r="E822" i="1"/>
  <c r="G822" i="1" s="1"/>
  <c r="F821" i="1"/>
  <c r="G821" i="1" s="1"/>
  <c r="E821" i="1"/>
  <c r="F820" i="1"/>
  <c r="G820" i="1" s="1"/>
  <c r="E820" i="1"/>
  <c r="F819" i="1"/>
  <c r="E819" i="1"/>
  <c r="G819" i="1" s="1"/>
  <c r="F818" i="1"/>
  <c r="E818" i="1"/>
  <c r="G818" i="1" s="1"/>
  <c r="F817" i="1"/>
  <c r="G817" i="1" s="1"/>
  <c r="E817" i="1"/>
  <c r="F816" i="1"/>
  <c r="G816" i="1" s="1"/>
  <c r="E816" i="1"/>
  <c r="F815" i="1"/>
  <c r="E815" i="1"/>
  <c r="G815" i="1" s="1"/>
  <c r="F814" i="1"/>
  <c r="E814" i="1"/>
  <c r="G814" i="1" s="1"/>
  <c r="G813" i="1"/>
  <c r="F813" i="1"/>
  <c r="E813" i="1"/>
  <c r="F812" i="1"/>
  <c r="G812" i="1" s="1"/>
  <c r="E812" i="1"/>
  <c r="F811" i="1"/>
  <c r="E811" i="1"/>
  <c r="G811" i="1" s="1"/>
  <c r="F810" i="1"/>
  <c r="E810" i="1"/>
  <c r="G810" i="1" s="1"/>
  <c r="F809" i="1"/>
  <c r="G809" i="1" s="1"/>
  <c r="E809" i="1"/>
  <c r="F808" i="1"/>
  <c r="G808" i="1" s="1"/>
  <c r="E808" i="1"/>
  <c r="F807" i="1"/>
  <c r="E807" i="1"/>
  <c r="G807" i="1" s="1"/>
  <c r="F806" i="1"/>
  <c r="E806" i="1"/>
  <c r="G806" i="1" s="1"/>
  <c r="F805" i="1"/>
  <c r="G805" i="1" s="1"/>
  <c r="E805" i="1"/>
  <c r="F804" i="1"/>
  <c r="G804" i="1" s="1"/>
  <c r="E804" i="1"/>
  <c r="F803" i="1"/>
  <c r="E803" i="1"/>
  <c r="G803" i="1" s="1"/>
  <c r="F802" i="1"/>
  <c r="E802" i="1"/>
  <c r="G802" i="1" s="1"/>
  <c r="F801" i="1"/>
  <c r="G801" i="1" s="1"/>
  <c r="E801" i="1"/>
  <c r="F800" i="1"/>
  <c r="G800" i="1" s="1"/>
  <c r="E800" i="1"/>
  <c r="F799" i="1"/>
  <c r="E799" i="1"/>
  <c r="G799" i="1" s="1"/>
  <c r="F798" i="1"/>
  <c r="E798" i="1"/>
  <c r="G798" i="1" s="1"/>
  <c r="G797" i="1"/>
  <c r="F797" i="1"/>
  <c r="E797" i="1"/>
  <c r="F796" i="1"/>
  <c r="G796" i="1" s="1"/>
  <c r="E796" i="1"/>
  <c r="F795" i="1"/>
  <c r="E795" i="1"/>
  <c r="G795" i="1" s="1"/>
  <c r="F794" i="1"/>
  <c r="E794" i="1"/>
  <c r="G794" i="1" s="1"/>
  <c r="F793" i="1"/>
  <c r="G793" i="1" s="1"/>
  <c r="E793" i="1"/>
  <c r="F792" i="1"/>
  <c r="G792" i="1" s="1"/>
  <c r="E792" i="1"/>
  <c r="F791" i="1"/>
  <c r="E791" i="1"/>
  <c r="G791" i="1" s="1"/>
  <c r="F790" i="1"/>
  <c r="E790" i="1"/>
  <c r="G790" i="1" s="1"/>
  <c r="F789" i="1"/>
  <c r="G789" i="1" s="1"/>
  <c r="E789" i="1"/>
  <c r="F788" i="1"/>
  <c r="G788" i="1" s="1"/>
  <c r="E788" i="1"/>
  <c r="F787" i="1"/>
  <c r="E787" i="1"/>
  <c r="G787" i="1" s="1"/>
  <c r="F786" i="1"/>
  <c r="E786" i="1"/>
  <c r="G786" i="1" s="1"/>
  <c r="F785" i="1"/>
  <c r="G785" i="1" s="1"/>
  <c r="E785" i="1"/>
  <c r="F784" i="1"/>
  <c r="G784" i="1" s="1"/>
  <c r="E784" i="1"/>
  <c r="F783" i="1"/>
  <c r="E783" i="1"/>
  <c r="F782" i="1"/>
  <c r="E782" i="1"/>
  <c r="G782" i="1" s="1"/>
  <c r="G781" i="1"/>
  <c r="F781" i="1"/>
  <c r="E781" i="1"/>
  <c r="F780" i="1"/>
  <c r="G780" i="1" s="1"/>
  <c r="E780" i="1"/>
  <c r="F779" i="1"/>
  <c r="E779" i="1"/>
  <c r="G779" i="1" s="1"/>
  <c r="F778" i="1"/>
  <c r="E778" i="1"/>
  <c r="G778" i="1" s="1"/>
  <c r="F777" i="1"/>
  <c r="G777" i="1" s="1"/>
  <c r="E777" i="1"/>
  <c r="F776" i="1"/>
  <c r="G776" i="1" s="1"/>
  <c r="E776" i="1"/>
  <c r="F775" i="1"/>
  <c r="E775" i="1"/>
  <c r="G775" i="1" s="1"/>
  <c r="F774" i="1"/>
  <c r="E774" i="1"/>
  <c r="F773" i="1"/>
  <c r="G773" i="1" s="1"/>
  <c r="E773" i="1"/>
  <c r="F772" i="1"/>
  <c r="G772" i="1" s="1"/>
  <c r="E772" i="1"/>
  <c r="F771" i="1"/>
  <c r="E771" i="1"/>
  <c r="G771" i="1" s="1"/>
  <c r="F770" i="1"/>
  <c r="E770" i="1"/>
  <c r="F769" i="1"/>
  <c r="G769" i="1" s="1"/>
  <c r="E769" i="1"/>
  <c r="F768" i="1"/>
  <c r="E768" i="1"/>
  <c r="G768" i="1" s="1"/>
  <c r="F767" i="1"/>
  <c r="E767" i="1"/>
  <c r="F766" i="1"/>
  <c r="E766" i="1"/>
  <c r="G765" i="1"/>
  <c r="F765" i="1"/>
  <c r="E765" i="1"/>
  <c r="F764" i="1"/>
  <c r="E764" i="1"/>
  <c r="G764" i="1" s="1"/>
  <c r="F763" i="1"/>
  <c r="E763" i="1"/>
  <c r="G763" i="1" s="1"/>
  <c r="F762" i="1"/>
  <c r="E762" i="1"/>
  <c r="G762" i="1" s="1"/>
  <c r="F761" i="1"/>
  <c r="E761" i="1"/>
  <c r="G761" i="1" s="1"/>
  <c r="F760" i="1"/>
  <c r="E760" i="1"/>
  <c r="F759" i="1"/>
  <c r="E759" i="1"/>
  <c r="G759" i="1" s="1"/>
  <c r="F758" i="1"/>
  <c r="E758" i="1"/>
  <c r="G758" i="1" s="1"/>
  <c r="F757" i="1"/>
  <c r="E757" i="1"/>
  <c r="G757" i="1" s="1"/>
  <c r="F756" i="1"/>
  <c r="E756" i="1"/>
  <c r="G756" i="1" s="1"/>
  <c r="F755" i="1"/>
  <c r="E755" i="1"/>
  <c r="G755" i="1" s="1"/>
  <c r="G754" i="1"/>
  <c r="F754" i="1"/>
  <c r="E754" i="1"/>
  <c r="F753" i="1"/>
  <c r="E753" i="1"/>
  <c r="G753" i="1" s="1"/>
  <c r="F752" i="1"/>
  <c r="E752" i="1"/>
  <c r="G752" i="1" s="1"/>
  <c r="F751" i="1"/>
  <c r="E751" i="1"/>
  <c r="F750" i="1"/>
  <c r="G750" i="1" s="1"/>
  <c r="E750" i="1"/>
  <c r="F749" i="1"/>
  <c r="E749" i="1"/>
  <c r="G749" i="1" s="1"/>
  <c r="F748" i="1"/>
  <c r="G748" i="1" s="1"/>
  <c r="E748" i="1"/>
  <c r="F747" i="1"/>
  <c r="E747" i="1"/>
  <c r="F746" i="1"/>
  <c r="E746" i="1"/>
  <c r="G746" i="1" s="1"/>
  <c r="F745" i="1"/>
  <c r="E745" i="1"/>
  <c r="G745" i="1" s="1"/>
  <c r="F744" i="1"/>
  <c r="E744" i="1"/>
  <c r="G744" i="1" s="1"/>
  <c r="F743" i="1"/>
  <c r="E743" i="1"/>
  <c r="G743" i="1" s="1"/>
  <c r="G742" i="1"/>
  <c r="F742" i="1"/>
  <c r="E742" i="1"/>
  <c r="G741" i="1"/>
  <c r="F741" i="1"/>
  <c r="E741" i="1"/>
  <c r="F740" i="1"/>
  <c r="E740" i="1"/>
  <c r="G740" i="1" s="1"/>
  <c r="F739" i="1"/>
  <c r="E739" i="1"/>
  <c r="G738" i="1"/>
  <c r="F738" i="1"/>
  <c r="E738" i="1"/>
  <c r="F737" i="1"/>
  <c r="G737" i="1" s="1"/>
  <c r="E737" i="1"/>
  <c r="F736" i="1"/>
  <c r="E736" i="1"/>
  <c r="G736" i="1" s="1"/>
  <c r="F735" i="1"/>
  <c r="E735" i="1"/>
  <c r="G735" i="1" s="1"/>
  <c r="F734" i="1"/>
  <c r="E734" i="1"/>
  <c r="F733" i="1"/>
  <c r="E733" i="1"/>
  <c r="G733" i="1" s="1"/>
  <c r="F732" i="1"/>
  <c r="E732" i="1"/>
  <c r="G732" i="1" s="1"/>
  <c r="F731" i="1"/>
  <c r="E731" i="1"/>
  <c r="G730" i="1"/>
  <c r="F730" i="1"/>
  <c r="E730" i="1"/>
  <c r="G729" i="1"/>
  <c r="F729" i="1"/>
  <c r="E729" i="1"/>
  <c r="G728" i="1"/>
  <c r="F728" i="1"/>
  <c r="E728" i="1"/>
  <c r="F727" i="1"/>
  <c r="E727" i="1"/>
  <c r="G727" i="1" s="1"/>
  <c r="F726" i="1"/>
  <c r="G726" i="1" s="1"/>
  <c r="E726" i="1"/>
  <c r="G725" i="1"/>
  <c r="F725" i="1"/>
  <c r="E725" i="1"/>
  <c r="F724" i="1"/>
  <c r="G724" i="1" s="1"/>
  <c r="E724" i="1"/>
  <c r="F723" i="1"/>
  <c r="E723" i="1"/>
  <c r="G723" i="1" s="1"/>
  <c r="G722" i="1"/>
  <c r="F722" i="1"/>
  <c r="E722" i="1"/>
  <c r="F721" i="1"/>
  <c r="E721" i="1"/>
  <c r="G721" i="1" s="1"/>
  <c r="F720" i="1"/>
  <c r="E720" i="1"/>
  <c r="G720" i="1" s="1"/>
  <c r="F719" i="1"/>
  <c r="E719" i="1"/>
  <c r="G719" i="1" s="1"/>
  <c r="F718" i="1"/>
  <c r="E718" i="1"/>
  <c r="G718" i="1" s="1"/>
  <c r="G717" i="1"/>
  <c r="F717" i="1"/>
  <c r="E717" i="1"/>
  <c r="G716" i="1"/>
  <c r="F716" i="1"/>
  <c r="E716" i="1"/>
  <c r="F715" i="1"/>
  <c r="E715" i="1"/>
  <c r="F714" i="1"/>
  <c r="E714" i="1"/>
  <c r="G714" i="1" s="1"/>
  <c r="F713" i="1"/>
  <c r="G713" i="1" s="1"/>
  <c r="E713" i="1"/>
  <c r="G712" i="1"/>
  <c r="F712" i="1"/>
  <c r="E712" i="1"/>
  <c r="F711" i="1"/>
  <c r="E711" i="1"/>
  <c r="G711" i="1" s="1"/>
  <c r="F710" i="1"/>
  <c r="E710" i="1"/>
  <c r="G710" i="1" s="1"/>
  <c r="F709" i="1"/>
  <c r="E709" i="1"/>
  <c r="G709" i="1" s="1"/>
  <c r="F708" i="1"/>
  <c r="E708" i="1"/>
  <c r="G708" i="1" s="1"/>
  <c r="F707" i="1"/>
  <c r="E707" i="1"/>
  <c r="G707" i="1" s="1"/>
  <c r="G706" i="1"/>
  <c r="F706" i="1"/>
  <c r="E706" i="1"/>
  <c r="F705" i="1"/>
  <c r="E705" i="1"/>
  <c r="G705" i="1" s="1"/>
  <c r="F704" i="1"/>
  <c r="E704" i="1"/>
  <c r="G704" i="1" s="1"/>
  <c r="F703" i="1"/>
  <c r="E703" i="1"/>
  <c r="F702" i="1"/>
  <c r="G702" i="1" s="1"/>
  <c r="E702" i="1"/>
  <c r="F701" i="1"/>
  <c r="E701" i="1"/>
  <c r="G701" i="1" s="1"/>
  <c r="F700" i="1"/>
  <c r="G700" i="1" s="1"/>
  <c r="E700" i="1"/>
  <c r="F699" i="1"/>
  <c r="E699" i="1"/>
  <c r="F698" i="1"/>
  <c r="E698" i="1"/>
  <c r="G698" i="1" s="1"/>
  <c r="F697" i="1"/>
  <c r="E697" i="1"/>
  <c r="G697" i="1" s="1"/>
  <c r="G696" i="1"/>
  <c r="F696" i="1"/>
  <c r="E696" i="1"/>
  <c r="F695" i="1"/>
  <c r="E695" i="1"/>
  <c r="G695" i="1" s="1"/>
  <c r="G694" i="1"/>
  <c r="F694" i="1"/>
  <c r="E694" i="1"/>
  <c r="G693" i="1"/>
  <c r="F693" i="1"/>
  <c r="E693" i="1"/>
  <c r="F692" i="1"/>
  <c r="E692" i="1"/>
  <c r="F691" i="1"/>
  <c r="E691" i="1"/>
  <c r="G690" i="1"/>
  <c r="F690" i="1"/>
  <c r="E690" i="1"/>
  <c r="F689" i="1"/>
  <c r="G689" i="1" s="1"/>
  <c r="E689" i="1"/>
  <c r="F688" i="1"/>
  <c r="E688" i="1"/>
  <c r="G688" i="1" s="1"/>
  <c r="F687" i="1"/>
  <c r="E687" i="1"/>
  <c r="G687" i="1" s="1"/>
  <c r="F686" i="1"/>
  <c r="E686" i="1"/>
  <c r="G686" i="1" s="1"/>
  <c r="F685" i="1"/>
  <c r="E685" i="1"/>
  <c r="G685" i="1" s="1"/>
  <c r="F684" i="1"/>
  <c r="E684" i="1"/>
  <c r="G684" i="1" s="1"/>
  <c r="F683" i="1"/>
  <c r="E683" i="1"/>
  <c r="F682" i="1"/>
  <c r="E682" i="1"/>
  <c r="G682" i="1" s="1"/>
  <c r="G681" i="1"/>
  <c r="F681" i="1"/>
  <c r="E681" i="1"/>
  <c r="G680" i="1"/>
  <c r="F680" i="1"/>
  <c r="E680" i="1"/>
  <c r="F679" i="1"/>
  <c r="E679" i="1"/>
  <c r="G679" i="1" s="1"/>
  <c r="F678" i="1"/>
  <c r="G678" i="1" s="1"/>
  <c r="E678" i="1"/>
  <c r="G677" i="1"/>
  <c r="F677" i="1"/>
  <c r="E677" i="1"/>
  <c r="F676" i="1"/>
  <c r="G676" i="1" s="1"/>
  <c r="E676" i="1"/>
  <c r="F675" i="1"/>
  <c r="E675" i="1"/>
  <c r="G675" i="1" s="1"/>
  <c r="F674" i="1"/>
  <c r="E674" i="1"/>
  <c r="G674" i="1" s="1"/>
  <c r="F673" i="1"/>
  <c r="E673" i="1"/>
  <c r="G673" i="1" s="1"/>
  <c r="F672" i="1"/>
  <c r="E672" i="1"/>
  <c r="G672" i="1" s="1"/>
  <c r="F671" i="1"/>
  <c r="E671" i="1"/>
  <c r="G671" i="1" s="1"/>
  <c r="F670" i="1"/>
  <c r="E670" i="1"/>
  <c r="G669" i="1"/>
  <c r="F669" i="1"/>
  <c r="E669" i="1"/>
  <c r="G668" i="1"/>
  <c r="F668" i="1"/>
  <c r="E668" i="1"/>
  <c r="F667" i="1"/>
  <c r="E667" i="1"/>
  <c r="F666" i="1"/>
  <c r="E666" i="1"/>
  <c r="G666" i="1" s="1"/>
  <c r="F665" i="1"/>
  <c r="G665" i="1" s="1"/>
  <c r="E665" i="1"/>
  <c r="G664" i="1"/>
  <c r="F664" i="1"/>
  <c r="E664" i="1"/>
  <c r="F663" i="1"/>
  <c r="E663" i="1"/>
  <c r="G663" i="1" s="1"/>
  <c r="F662" i="1"/>
  <c r="E662" i="1"/>
  <c r="G662" i="1" s="1"/>
  <c r="F661" i="1"/>
  <c r="E661" i="1"/>
  <c r="G661" i="1" s="1"/>
  <c r="F660" i="1"/>
  <c r="E660" i="1"/>
  <c r="F659" i="1"/>
  <c r="E659" i="1"/>
  <c r="G659" i="1" s="1"/>
  <c r="G658" i="1"/>
  <c r="F658" i="1"/>
  <c r="E658" i="1"/>
  <c r="F657" i="1"/>
  <c r="E657" i="1"/>
  <c r="G657" i="1" s="1"/>
  <c r="F656" i="1"/>
  <c r="E656" i="1"/>
  <c r="G656" i="1" s="1"/>
  <c r="F655" i="1"/>
  <c r="E655" i="1"/>
  <c r="F654" i="1"/>
  <c r="G654" i="1" s="1"/>
  <c r="E654" i="1"/>
  <c r="F653" i="1"/>
  <c r="E653" i="1"/>
  <c r="G653" i="1" s="1"/>
  <c r="F652" i="1"/>
  <c r="G652" i="1" s="1"/>
  <c r="E652" i="1"/>
  <c r="F651" i="1"/>
  <c r="E651" i="1"/>
  <c r="F650" i="1"/>
  <c r="E650" i="1"/>
  <c r="G650" i="1" s="1"/>
  <c r="F649" i="1"/>
  <c r="E649" i="1"/>
  <c r="G649" i="1" s="1"/>
  <c r="G648" i="1"/>
  <c r="F648" i="1"/>
  <c r="E648" i="1"/>
  <c r="F647" i="1"/>
  <c r="E647" i="1"/>
  <c r="F646" i="1"/>
  <c r="E646" i="1"/>
  <c r="G646" i="1" s="1"/>
  <c r="F645" i="1"/>
  <c r="E645" i="1"/>
  <c r="G645" i="1" s="1"/>
  <c r="G644" i="1"/>
  <c r="F644" i="1"/>
  <c r="E644" i="1"/>
  <c r="F643" i="1"/>
  <c r="E643" i="1"/>
  <c r="F642" i="1"/>
  <c r="E642" i="1"/>
  <c r="G642" i="1" s="1"/>
  <c r="F641" i="1"/>
  <c r="E641" i="1"/>
  <c r="G641" i="1" s="1"/>
  <c r="G640" i="1"/>
  <c r="F640" i="1"/>
  <c r="E640" i="1"/>
  <c r="F639" i="1"/>
  <c r="E639" i="1"/>
  <c r="G639" i="1" s="1"/>
  <c r="F638" i="1"/>
  <c r="E638" i="1"/>
  <c r="G638" i="1" s="1"/>
  <c r="F637" i="1"/>
  <c r="E637" i="1"/>
  <c r="G637" i="1" s="1"/>
  <c r="G636" i="1"/>
  <c r="F636" i="1"/>
  <c r="E636" i="1"/>
  <c r="F635" i="1"/>
  <c r="E635" i="1"/>
  <c r="F634" i="1"/>
  <c r="E634" i="1"/>
  <c r="G634" i="1" s="1"/>
  <c r="F633" i="1"/>
  <c r="E633" i="1"/>
  <c r="G633" i="1" s="1"/>
  <c r="G632" i="1"/>
  <c r="F632" i="1"/>
  <c r="E632" i="1"/>
  <c r="F631" i="1"/>
  <c r="E631" i="1"/>
  <c r="F630" i="1"/>
  <c r="E630" i="1"/>
  <c r="G630" i="1" s="1"/>
  <c r="F629" i="1"/>
  <c r="E629" i="1"/>
  <c r="G629" i="1" s="1"/>
  <c r="F628" i="1"/>
  <c r="G628" i="1" s="1"/>
  <c r="E628" i="1"/>
  <c r="F627" i="1"/>
  <c r="E627" i="1"/>
  <c r="F626" i="1"/>
  <c r="E626" i="1"/>
  <c r="G626" i="1" s="1"/>
  <c r="F625" i="1"/>
  <c r="E625" i="1"/>
  <c r="G625" i="1" s="1"/>
  <c r="G624" i="1"/>
  <c r="F624" i="1"/>
  <c r="E624" i="1"/>
  <c r="F623" i="1"/>
  <c r="E623" i="1"/>
  <c r="G623" i="1" s="1"/>
  <c r="F622" i="1"/>
  <c r="E622" i="1"/>
  <c r="G622" i="1" s="1"/>
  <c r="F621" i="1"/>
  <c r="E621" i="1"/>
  <c r="G621" i="1" s="1"/>
  <c r="G620" i="1"/>
  <c r="F620" i="1"/>
  <c r="E620" i="1"/>
  <c r="F619" i="1"/>
  <c r="E619" i="1"/>
  <c r="F618" i="1"/>
  <c r="E618" i="1"/>
  <c r="G618" i="1" s="1"/>
  <c r="F617" i="1"/>
  <c r="E617" i="1"/>
  <c r="G617" i="1" s="1"/>
  <c r="G616" i="1"/>
  <c r="F616" i="1"/>
  <c r="E616" i="1"/>
  <c r="F615" i="1"/>
  <c r="E615" i="1"/>
  <c r="F614" i="1"/>
  <c r="E614" i="1"/>
  <c r="G614" i="1" s="1"/>
  <c r="F613" i="1"/>
  <c r="E613" i="1"/>
  <c r="G613" i="1" s="1"/>
  <c r="F612" i="1"/>
  <c r="G612" i="1" s="1"/>
  <c r="E612" i="1"/>
  <c r="F611" i="1"/>
  <c r="E611" i="1"/>
  <c r="F610" i="1"/>
  <c r="E610" i="1"/>
  <c r="G610" i="1" s="1"/>
  <c r="F609" i="1"/>
  <c r="E609" i="1"/>
  <c r="G609" i="1" s="1"/>
  <c r="G608" i="1"/>
  <c r="F608" i="1"/>
  <c r="E608" i="1"/>
  <c r="F607" i="1"/>
  <c r="E607" i="1"/>
  <c r="G607" i="1" s="1"/>
  <c r="F606" i="1"/>
  <c r="E606" i="1"/>
  <c r="G606" i="1" s="1"/>
  <c r="F605" i="1"/>
  <c r="E605" i="1"/>
  <c r="G605" i="1" s="1"/>
  <c r="G604" i="1"/>
  <c r="F604" i="1"/>
  <c r="E604" i="1"/>
  <c r="F603" i="1"/>
  <c r="E603" i="1"/>
  <c r="F602" i="1"/>
  <c r="E602" i="1"/>
  <c r="G602" i="1" s="1"/>
  <c r="F601" i="1"/>
  <c r="E601" i="1"/>
  <c r="G601" i="1" s="1"/>
  <c r="G600" i="1"/>
  <c r="F600" i="1"/>
  <c r="E600" i="1"/>
  <c r="F599" i="1"/>
  <c r="E599" i="1"/>
  <c r="F598" i="1"/>
  <c r="E598" i="1"/>
  <c r="G598" i="1" s="1"/>
  <c r="F597" i="1"/>
  <c r="E597" i="1"/>
  <c r="G597" i="1" s="1"/>
  <c r="F596" i="1"/>
  <c r="G596" i="1" s="1"/>
  <c r="E596" i="1"/>
  <c r="F595" i="1"/>
  <c r="E595" i="1"/>
  <c r="F594" i="1"/>
  <c r="E594" i="1"/>
  <c r="G594" i="1" s="1"/>
  <c r="F593" i="1"/>
  <c r="E593" i="1"/>
  <c r="G593" i="1" s="1"/>
  <c r="G592" i="1"/>
  <c r="F592" i="1"/>
  <c r="E592" i="1"/>
  <c r="F591" i="1"/>
  <c r="E591" i="1"/>
  <c r="G591" i="1" s="1"/>
  <c r="F590" i="1"/>
  <c r="E590" i="1"/>
  <c r="G590" i="1" s="1"/>
  <c r="F589" i="1"/>
  <c r="E589" i="1"/>
  <c r="G589" i="1" s="1"/>
  <c r="G588" i="1"/>
  <c r="F588" i="1"/>
  <c r="E588" i="1"/>
  <c r="F587" i="1"/>
  <c r="E587" i="1"/>
  <c r="F586" i="1"/>
  <c r="E586" i="1"/>
  <c r="F585" i="1"/>
  <c r="E585" i="1"/>
  <c r="G585" i="1" s="1"/>
  <c r="G584" i="1"/>
  <c r="F584" i="1"/>
  <c r="E584" i="1"/>
  <c r="F583" i="1"/>
  <c r="E583" i="1"/>
  <c r="F582" i="1"/>
  <c r="E582" i="1"/>
  <c r="G582" i="1" s="1"/>
  <c r="F581" i="1"/>
  <c r="E581" i="1"/>
  <c r="G581" i="1" s="1"/>
  <c r="F580" i="1"/>
  <c r="G580" i="1" s="1"/>
  <c r="E580" i="1"/>
  <c r="F579" i="1"/>
  <c r="E579" i="1"/>
  <c r="F578" i="1"/>
  <c r="E578" i="1"/>
  <c r="G578" i="1" s="1"/>
  <c r="F577" i="1"/>
  <c r="E577" i="1"/>
  <c r="G577" i="1" s="1"/>
  <c r="G576" i="1"/>
  <c r="F576" i="1"/>
  <c r="E576" i="1"/>
  <c r="F575" i="1"/>
  <c r="E575" i="1"/>
  <c r="G575" i="1" s="1"/>
  <c r="F574" i="1"/>
  <c r="E574" i="1"/>
  <c r="G574" i="1" s="1"/>
  <c r="F573" i="1"/>
  <c r="E573" i="1"/>
  <c r="G573" i="1" s="1"/>
  <c r="G572" i="1"/>
  <c r="F572" i="1"/>
  <c r="E572" i="1"/>
  <c r="F571" i="1"/>
  <c r="E571" i="1"/>
  <c r="F570" i="1"/>
  <c r="E570" i="1"/>
  <c r="F569" i="1"/>
  <c r="E569" i="1"/>
  <c r="G569" i="1" s="1"/>
  <c r="G568" i="1"/>
  <c r="F568" i="1"/>
  <c r="E568" i="1"/>
  <c r="F567" i="1"/>
  <c r="E567" i="1"/>
  <c r="F566" i="1"/>
  <c r="E566" i="1"/>
  <c r="G566" i="1" s="1"/>
  <c r="F565" i="1"/>
  <c r="E565" i="1"/>
  <c r="G565" i="1" s="1"/>
  <c r="F564" i="1"/>
  <c r="G564" i="1" s="1"/>
  <c r="E564" i="1"/>
  <c r="F563" i="1"/>
  <c r="E563" i="1"/>
  <c r="F562" i="1"/>
  <c r="E562" i="1"/>
  <c r="G562" i="1" s="1"/>
  <c r="F561" i="1"/>
  <c r="E561" i="1"/>
  <c r="G560" i="1"/>
  <c r="F560" i="1"/>
  <c r="E560" i="1"/>
  <c r="F559" i="1"/>
  <c r="E559" i="1"/>
  <c r="G559" i="1" s="1"/>
  <c r="F558" i="1"/>
  <c r="E558" i="1"/>
  <c r="G558" i="1" s="1"/>
  <c r="F557" i="1"/>
  <c r="E557" i="1"/>
  <c r="G557" i="1" s="1"/>
  <c r="G556" i="1"/>
  <c r="F556" i="1"/>
  <c r="E556" i="1"/>
  <c r="F555" i="1"/>
  <c r="E555" i="1"/>
  <c r="F554" i="1"/>
  <c r="E554" i="1"/>
  <c r="F553" i="1"/>
  <c r="E553" i="1"/>
  <c r="G552" i="1"/>
  <c r="F552" i="1"/>
  <c r="E552" i="1"/>
  <c r="F551" i="1"/>
  <c r="E551" i="1"/>
  <c r="F550" i="1"/>
  <c r="E550" i="1"/>
  <c r="G550" i="1" s="1"/>
  <c r="F549" i="1"/>
  <c r="E549" i="1"/>
  <c r="G549" i="1" s="1"/>
  <c r="F548" i="1"/>
  <c r="G548" i="1" s="1"/>
  <c r="E548" i="1"/>
  <c r="F547" i="1"/>
  <c r="E547" i="1"/>
  <c r="F546" i="1"/>
  <c r="E546" i="1"/>
  <c r="G546" i="1" s="1"/>
  <c r="F545" i="1"/>
  <c r="E545" i="1"/>
  <c r="G544" i="1"/>
  <c r="F544" i="1"/>
  <c r="E544" i="1"/>
  <c r="F543" i="1"/>
  <c r="E543" i="1"/>
  <c r="G543" i="1" s="1"/>
  <c r="F542" i="1"/>
  <c r="E542" i="1"/>
  <c r="G542" i="1" s="1"/>
  <c r="F541" i="1"/>
  <c r="E541" i="1"/>
  <c r="G541" i="1" s="1"/>
  <c r="G540" i="1"/>
  <c r="F540" i="1"/>
  <c r="E540" i="1"/>
  <c r="F539" i="1"/>
  <c r="E539" i="1"/>
  <c r="F538" i="1"/>
  <c r="E538" i="1"/>
  <c r="F537" i="1"/>
  <c r="E537" i="1"/>
  <c r="G536" i="1"/>
  <c r="F536" i="1"/>
  <c r="E536" i="1"/>
  <c r="G535" i="1"/>
  <c r="F535" i="1"/>
  <c r="E535" i="1"/>
  <c r="F534" i="1"/>
  <c r="E534" i="1"/>
  <c r="F533" i="1"/>
  <c r="E533" i="1"/>
  <c r="G532" i="1"/>
  <c r="F532" i="1"/>
  <c r="E532" i="1"/>
  <c r="F531" i="1"/>
  <c r="E531" i="1"/>
  <c r="G531" i="1" s="1"/>
  <c r="F530" i="1"/>
  <c r="E530" i="1"/>
  <c r="F529" i="1"/>
  <c r="E529" i="1"/>
  <c r="F528" i="1"/>
  <c r="E528" i="1"/>
  <c r="G528" i="1" s="1"/>
  <c r="F527" i="1"/>
  <c r="E527" i="1"/>
  <c r="G527" i="1" s="1"/>
  <c r="F526" i="1"/>
  <c r="E526" i="1"/>
  <c r="G526" i="1" s="1"/>
  <c r="F525" i="1"/>
  <c r="E525" i="1"/>
  <c r="G524" i="1"/>
  <c r="F524" i="1"/>
  <c r="E524" i="1"/>
  <c r="F523" i="1"/>
  <c r="G523" i="1" s="1"/>
  <c r="E523" i="1"/>
  <c r="F522" i="1"/>
  <c r="E522" i="1"/>
  <c r="F521" i="1"/>
  <c r="E521" i="1"/>
  <c r="G521" i="1" s="1"/>
  <c r="F520" i="1"/>
  <c r="E520" i="1"/>
  <c r="G520" i="1" s="1"/>
  <c r="F519" i="1"/>
  <c r="E519" i="1"/>
  <c r="G519" i="1" s="1"/>
  <c r="F518" i="1"/>
  <c r="E518" i="1"/>
  <c r="F517" i="1"/>
  <c r="E517" i="1"/>
  <c r="F516" i="1"/>
  <c r="G516" i="1" s="1"/>
  <c r="E516" i="1"/>
  <c r="F515" i="1"/>
  <c r="E515" i="1"/>
  <c r="G515" i="1" s="1"/>
  <c r="F514" i="1"/>
  <c r="E514" i="1"/>
  <c r="F513" i="1"/>
  <c r="E513" i="1"/>
  <c r="G512" i="1"/>
  <c r="F512" i="1"/>
  <c r="E512" i="1"/>
  <c r="G511" i="1"/>
  <c r="F511" i="1"/>
  <c r="E511" i="1"/>
  <c r="F510" i="1"/>
  <c r="E510" i="1"/>
  <c r="F509" i="1"/>
  <c r="E509" i="1"/>
  <c r="F508" i="1"/>
  <c r="E508" i="1"/>
  <c r="G508" i="1" s="1"/>
  <c r="F507" i="1"/>
  <c r="E507" i="1"/>
  <c r="G507" i="1" s="1"/>
  <c r="F506" i="1"/>
  <c r="E506" i="1"/>
  <c r="F505" i="1"/>
  <c r="E505" i="1"/>
  <c r="F504" i="1"/>
  <c r="E504" i="1"/>
  <c r="G504" i="1" s="1"/>
  <c r="F503" i="1"/>
  <c r="E503" i="1"/>
  <c r="G503" i="1" s="1"/>
  <c r="F502" i="1"/>
  <c r="E502" i="1"/>
  <c r="G502" i="1" s="1"/>
  <c r="F501" i="1"/>
  <c r="E501" i="1"/>
  <c r="G500" i="1"/>
  <c r="F500" i="1"/>
  <c r="E500" i="1"/>
  <c r="F499" i="1"/>
  <c r="G499" i="1" s="1"/>
  <c r="E499" i="1"/>
  <c r="F498" i="1"/>
  <c r="E498" i="1"/>
  <c r="F497" i="1"/>
  <c r="E497" i="1"/>
  <c r="G497" i="1" s="1"/>
  <c r="F496" i="1"/>
  <c r="E496" i="1"/>
  <c r="G496" i="1" s="1"/>
  <c r="F495" i="1"/>
  <c r="E495" i="1"/>
  <c r="G495" i="1" s="1"/>
  <c r="F494" i="1"/>
  <c r="E494" i="1"/>
  <c r="F493" i="1"/>
  <c r="E493" i="1"/>
  <c r="F492" i="1"/>
  <c r="G492" i="1" s="1"/>
  <c r="E492" i="1"/>
  <c r="F491" i="1"/>
  <c r="E491" i="1"/>
  <c r="G491" i="1" s="1"/>
  <c r="F490" i="1"/>
  <c r="E490" i="1"/>
  <c r="F489" i="1"/>
  <c r="E489" i="1"/>
  <c r="G488" i="1"/>
  <c r="F488" i="1"/>
  <c r="E488" i="1"/>
  <c r="G487" i="1"/>
  <c r="F487" i="1"/>
  <c r="E487" i="1"/>
  <c r="F486" i="1"/>
  <c r="E486" i="1"/>
  <c r="F485" i="1"/>
  <c r="E485" i="1"/>
  <c r="F484" i="1"/>
  <c r="E484" i="1"/>
  <c r="G484" i="1" s="1"/>
  <c r="F483" i="1"/>
  <c r="E483" i="1"/>
  <c r="G483" i="1" s="1"/>
  <c r="F482" i="1"/>
  <c r="E482" i="1"/>
  <c r="F481" i="1"/>
  <c r="E481" i="1"/>
  <c r="F480" i="1"/>
  <c r="E480" i="1"/>
  <c r="G480" i="1" s="1"/>
  <c r="F479" i="1"/>
  <c r="E479" i="1"/>
  <c r="G479" i="1" s="1"/>
  <c r="F478" i="1"/>
  <c r="E478" i="1"/>
  <c r="G478" i="1" s="1"/>
  <c r="F477" i="1"/>
  <c r="E477" i="1"/>
  <c r="G476" i="1"/>
  <c r="F476" i="1"/>
  <c r="E476" i="1"/>
  <c r="F475" i="1"/>
  <c r="G475" i="1" s="1"/>
  <c r="E475" i="1"/>
  <c r="F474" i="1"/>
  <c r="E474" i="1"/>
  <c r="F473" i="1"/>
  <c r="E473" i="1"/>
  <c r="G473" i="1" s="1"/>
  <c r="F472" i="1"/>
  <c r="E472" i="1"/>
  <c r="G472" i="1" s="1"/>
  <c r="F471" i="1"/>
  <c r="E471" i="1"/>
  <c r="G471" i="1" s="1"/>
  <c r="F470" i="1"/>
  <c r="E470" i="1"/>
  <c r="F469" i="1"/>
  <c r="E469" i="1"/>
  <c r="F468" i="1"/>
  <c r="G468" i="1" s="1"/>
  <c r="E468" i="1"/>
  <c r="F467" i="1"/>
  <c r="E467" i="1"/>
  <c r="G467" i="1" s="1"/>
  <c r="F466" i="1"/>
  <c r="E466" i="1"/>
  <c r="F465" i="1"/>
  <c r="E465" i="1"/>
  <c r="G464" i="1"/>
  <c r="F464" i="1"/>
  <c r="E464" i="1"/>
  <c r="G463" i="1"/>
  <c r="F463" i="1"/>
  <c r="E463" i="1"/>
  <c r="F462" i="1"/>
  <c r="E462" i="1"/>
  <c r="F461" i="1"/>
  <c r="E461" i="1"/>
  <c r="F460" i="1"/>
  <c r="E460" i="1"/>
  <c r="G460" i="1" s="1"/>
  <c r="F459" i="1"/>
  <c r="E459" i="1"/>
  <c r="G459" i="1" s="1"/>
  <c r="F458" i="1"/>
  <c r="E458" i="1"/>
  <c r="F457" i="1"/>
  <c r="E457" i="1"/>
  <c r="F456" i="1"/>
  <c r="E456" i="1"/>
  <c r="G456" i="1" s="1"/>
  <c r="F455" i="1"/>
  <c r="E455" i="1"/>
  <c r="G455" i="1" s="1"/>
  <c r="F454" i="1"/>
  <c r="E454" i="1"/>
  <c r="G454" i="1" s="1"/>
  <c r="F453" i="1"/>
  <c r="E453" i="1"/>
  <c r="G452" i="1"/>
  <c r="F452" i="1"/>
  <c r="E452" i="1"/>
  <c r="F451" i="1"/>
  <c r="G451" i="1" s="1"/>
  <c r="E451" i="1"/>
  <c r="F450" i="1"/>
  <c r="E450" i="1"/>
  <c r="F449" i="1"/>
  <c r="E449" i="1"/>
  <c r="G449" i="1" s="1"/>
  <c r="F448" i="1"/>
  <c r="E448" i="1"/>
  <c r="G448" i="1" s="1"/>
  <c r="F447" i="1"/>
  <c r="E447" i="1"/>
  <c r="G447" i="1" s="1"/>
  <c r="F446" i="1"/>
  <c r="E446" i="1"/>
  <c r="F445" i="1"/>
  <c r="E445" i="1"/>
  <c r="F444" i="1"/>
  <c r="G444" i="1" s="1"/>
  <c r="E444" i="1"/>
  <c r="F443" i="1"/>
  <c r="E443" i="1"/>
  <c r="G443" i="1" s="1"/>
  <c r="F442" i="1"/>
  <c r="E442" i="1"/>
  <c r="F441" i="1"/>
  <c r="E441" i="1"/>
  <c r="G440" i="1"/>
  <c r="F440" i="1"/>
  <c r="E440" i="1"/>
  <c r="G439" i="1"/>
  <c r="F439" i="1"/>
  <c r="E439" i="1"/>
  <c r="F438" i="1"/>
  <c r="E438" i="1"/>
  <c r="F437" i="1"/>
  <c r="E437" i="1"/>
  <c r="F436" i="1"/>
  <c r="E436" i="1"/>
  <c r="G436" i="1" s="1"/>
  <c r="F435" i="1"/>
  <c r="E435" i="1"/>
  <c r="G435" i="1" s="1"/>
  <c r="F434" i="1"/>
  <c r="E434" i="1"/>
  <c r="F433" i="1"/>
  <c r="E433" i="1"/>
  <c r="F432" i="1"/>
  <c r="E432" i="1"/>
  <c r="G432" i="1" s="1"/>
  <c r="F431" i="1"/>
  <c r="E431" i="1"/>
  <c r="G431" i="1" s="1"/>
  <c r="F430" i="1"/>
  <c r="E430" i="1"/>
  <c r="G430" i="1" s="1"/>
  <c r="F429" i="1"/>
  <c r="E429" i="1"/>
  <c r="G428" i="1"/>
  <c r="F428" i="1"/>
  <c r="E428" i="1"/>
  <c r="F427" i="1"/>
  <c r="G427" i="1" s="1"/>
  <c r="E427" i="1"/>
  <c r="F426" i="1"/>
  <c r="E426" i="1"/>
  <c r="F425" i="1"/>
  <c r="E425" i="1"/>
  <c r="G425" i="1" s="1"/>
  <c r="F424" i="1"/>
  <c r="E424" i="1"/>
  <c r="G424" i="1" s="1"/>
  <c r="F423" i="1"/>
  <c r="E423" i="1"/>
  <c r="G423" i="1" s="1"/>
  <c r="F422" i="1"/>
  <c r="E422" i="1"/>
  <c r="F421" i="1"/>
  <c r="E421" i="1"/>
  <c r="F420" i="1"/>
  <c r="G420" i="1" s="1"/>
  <c r="E420" i="1"/>
  <c r="F419" i="1"/>
  <c r="E419" i="1"/>
  <c r="G419" i="1" s="1"/>
  <c r="F418" i="1"/>
  <c r="E418" i="1"/>
  <c r="F417" i="1"/>
  <c r="E417" i="1"/>
  <c r="G416" i="1"/>
  <c r="F416" i="1"/>
  <c r="E416" i="1"/>
  <c r="G415" i="1"/>
  <c r="F415" i="1"/>
  <c r="E415" i="1"/>
  <c r="F414" i="1"/>
  <c r="E414" i="1"/>
  <c r="F413" i="1"/>
  <c r="E413" i="1"/>
  <c r="F412" i="1"/>
  <c r="E412" i="1"/>
  <c r="G412" i="1" s="1"/>
  <c r="F411" i="1"/>
  <c r="E411" i="1"/>
  <c r="G411" i="1" s="1"/>
  <c r="F410" i="1"/>
  <c r="E410" i="1"/>
  <c r="F409" i="1"/>
  <c r="E409" i="1"/>
  <c r="F408" i="1"/>
  <c r="E408" i="1"/>
  <c r="G408" i="1" s="1"/>
  <c r="F407" i="1"/>
  <c r="E407" i="1"/>
  <c r="G407" i="1" s="1"/>
  <c r="F406" i="1"/>
  <c r="E406" i="1"/>
  <c r="G406" i="1" s="1"/>
  <c r="F405" i="1"/>
  <c r="E405" i="1"/>
  <c r="G404" i="1"/>
  <c r="F404" i="1"/>
  <c r="E404" i="1"/>
  <c r="F403" i="1"/>
  <c r="G403" i="1" s="1"/>
  <c r="E403" i="1"/>
  <c r="F402" i="1"/>
  <c r="E402" i="1"/>
  <c r="F401" i="1"/>
  <c r="E401" i="1"/>
  <c r="G401" i="1" s="1"/>
  <c r="F400" i="1"/>
  <c r="E400" i="1"/>
  <c r="G400" i="1" s="1"/>
  <c r="F399" i="1"/>
  <c r="E399" i="1"/>
  <c r="G399" i="1" s="1"/>
  <c r="F398" i="1"/>
  <c r="E398" i="1"/>
  <c r="F397" i="1"/>
  <c r="E397" i="1"/>
  <c r="F396" i="1"/>
  <c r="G396" i="1" s="1"/>
  <c r="E396" i="1"/>
  <c r="F395" i="1"/>
  <c r="E395" i="1"/>
  <c r="G395" i="1" s="1"/>
  <c r="F394" i="1"/>
  <c r="E394" i="1"/>
  <c r="F393" i="1"/>
  <c r="E393" i="1"/>
  <c r="G392" i="1"/>
  <c r="F392" i="1"/>
  <c r="E392" i="1"/>
  <c r="G391" i="1"/>
  <c r="F391" i="1"/>
  <c r="E391" i="1"/>
  <c r="F390" i="1"/>
  <c r="E390" i="1"/>
  <c r="F389" i="1"/>
  <c r="E389" i="1"/>
  <c r="F388" i="1"/>
  <c r="E388" i="1"/>
  <c r="G388" i="1" s="1"/>
  <c r="F387" i="1"/>
  <c r="E387" i="1"/>
  <c r="G387" i="1" s="1"/>
  <c r="F386" i="1"/>
  <c r="E386" i="1"/>
  <c r="F385" i="1"/>
  <c r="E385" i="1"/>
  <c r="F384" i="1"/>
  <c r="E384" i="1"/>
  <c r="G384" i="1" s="1"/>
  <c r="F383" i="1"/>
  <c r="E383" i="1"/>
  <c r="G383" i="1" s="1"/>
  <c r="F382" i="1"/>
  <c r="E382" i="1"/>
  <c r="G382" i="1" s="1"/>
  <c r="F381" i="1"/>
  <c r="E381" i="1"/>
  <c r="G380" i="1"/>
  <c r="F380" i="1"/>
  <c r="E380" i="1"/>
  <c r="F379" i="1"/>
  <c r="G379" i="1" s="1"/>
  <c r="E379" i="1"/>
  <c r="F378" i="1"/>
  <c r="E378" i="1"/>
  <c r="F377" i="1"/>
  <c r="E377" i="1"/>
  <c r="G377" i="1" s="1"/>
  <c r="F376" i="1"/>
  <c r="E376" i="1"/>
  <c r="G376" i="1" s="1"/>
  <c r="F375" i="1"/>
  <c r="E375" i="1"/>
  <c r="G375" i="1" s="1"/>
  <c r="F374" i="1"/>
  <c r="E374" i="1"/>
  <c r="F373" i="1"/>
  <c r="E373" i="1"/>
  <c r="F372" i="1"/>
  <c r="G372" i="1" s="1"/>
  <c r="E372" i="1"/>
  <c r="F371" i="1"/>
  <c r="E371" i="1"/>
  <c r="G371" i="1" s="1"/>
  <c r="F370" i="1"/>
  <c r="E370" i="1"/>
  <c r="F369" i="1"/>
  <c r="E369" i="1"/>
  <c r="G368" i="1"/>
  <c r="F368" i="1"/>
  <c r="E368" i="1"/>
  <c r="G367" i="1"/>
  <c r="F367" i="1"/>
  <c r="E367" i="1"/>
  <c r="F366" i="1"/>
  <c r="E366" i="1"/>
  <c r="F365" i="1"/>
  <c r="E365" i="1"/>
  <c r="F364" i="1"/>
  <c r="E364" i="1"/>
  <c r="G364" i="1" s="1"/>
  <c r="F363" i="1"/>
  <c r="E363" i="1"/>
  <c r="G363" i="1" s="1"/>
  <c r="F362" i="1"/>
  <c r="E362" i="1"/>
  <c r="G361" i="1"/>
  <c r="F361" i="1"/>
  <c r="E361" i="1"/>
  <c r="F360" i="1"/>
  <c r="G360" i="1" s="1"/>
  <c r="E360" i="1"/>
  <c r="G359" i="1"/>
  <c r="F359" i="1"/>
  <c r="E359" i="1"/>
  <c r="G358" i="1"/>
  <c r="F358" i="1"/>
  <c r="E358" i="1"/>
  <c r="G357" i="1"/>
  <c r="F357" i="1"/>
  <c r="E357" i="1"/>
  <c r="F356" i="1"/>
  <c r="G356" i="1" s="1"/>
  <c r="E356" i="1"/>
  <c r="G355" i="1"/>
  <c r="F355" i="1"/>
  <c r="E355" i="1"/>
  <c r="G354" i="1"/>
  <c r="F354" i="1"/>
  <c r="E354" i="1"/>
  <c r="G353" i="1"/>
  <c r="F353" i="1"/>
  <c r="E353" i="1"/>
  <c r="F352" i="1"/>
  <c r="G352" i="1" s="1"/>
  <c r="E352" i="1"/>
  <c r="G351" i="1"/>
  <c r="F351" i="1"/>
  <c r="E351" i="1"/>
  <c r="G350" i="1"/>
  <c r="F350" i="1"/>
  <c r="E350" i="1"/>
  <c r="G349" i="1"/>
  <c r="F349" i="1"/>
  <c r="E349" i="1"/>
  <c r="F348" i="1"/>
  <c r="G348" i="1" s="1"/>
  <c r="E348" i="1"/>
  <c r="G347" i="1"/>
  <c r="F347" i="1"/>
  <c r="E347" i="1"/>
  <c r="G346" i="1"/>
  <c r="F346" i="1"/>
  <c r="E346" i="1"/>
  <c r="G345" i="1"/>
  <c r="F345" i="1"/>
  <c r="E345" i="1"/>
  <c r="F344" i="1"/>
  <c r="G344" i="1" s="1"/>
  <c r="E344" i="1"/>
  <c r="G343" i="1"/>
  <c r="F343" i="1"/>
  <c r="E343" i="1"/>
  <c r="G342" i="1"/>
  <c r="F342" i="1"/>
  <c r="E342" i="1"/>
  <c r="G341" i="1"/>
  <c r="F341" i="1"/>
  <c r="E341" i="1"/>
  <c r="F340" i="1"/>
  <c r="G340" i="1" s="1"/>
  <c r="E340" i="1"/>
  <c r="G339" i="1"/>
  <c r="F339" i="1"/>
  <c r="E339" i="1"/>
  <c r="G338" i="1"/>
  <c r="F338" i="1"/>
  <c r="E338" i="1"/>
  <c r="G337" i="1"/>
  <c r="F337" i="1"/>
  <c r="E337" i="1"/>
  <c r="F336" i="1"/>
  <c r="G336" i="1" s="1"/>
  <c r="E336" i="1"/>
  <c r="G335" i="1"/>
  <c r="F335" i="1"/>
  <c r="E335" i="1"/>
  <c r="G334" i="1"/>
  <c r="F334" i="1"/>
  <c r="E334" i="1"/>
  <c r="G333" i="1"/>
  <c r="F333" i="1"/>
  <c r="E333" i="1"/>
  <c r="F332" i="1"/>
  <c r="G332" i="1" s="1"/>
  <c r="E332" i="1"/>
  <c r="G331" i="1"/>
  <c r="F331" i="1"/>
  <c r="E331" i="1"/>
  <c r="G330" i="1"/>
  <c r="F330" i="1"/>
  <c r="E330" i="1"/>
  <c r="G329" i="1"/>
  <c r="F329" i="1"/>
  <c r="E329" i="1"/>
  <c r="F328" i="1"/>
  <c r="G328" i="1" s="1"/>
  <c r="E328" i="1"/>
  <c r="G327" i="1"/>
  <c r="F327" i="1"/>
  <c r="E327" i="1"/>
  <c r="G326" i="1"/>
  <c r="F326" i="1"/>
  <c r="E326" i="1"/>
  <c r="G325" i="1"/>
  <c r="F325" i="1"/>
  <c r="E325" i="1"/>
  <c r="F324" i="1"/>
  <c r="G324" i="1" s="1"/>
  <c r="E324" i="1"/>
  <c r="G323" i="1"/>
  <c r="F323" i="1"/>
  <c r="E323" i="1"/>
  <c r="G322" i="1"/>
  <c r="F322" i="1"/>
  <c r="E322" i="1"/>
  <c r="G321" i="1"/>
  <c r="F321" i="1"/>
  <c r="E321" i="1"/>
  <c r="F320" i="1"/>
  <c r="G320" i="1" s="1"/>
  <c r="E320" i="1"/>
  <c r="G319" i="1"/>
  <c r="F319" i="1"/>
  <c r="E319" i="1"/>
  <c r="G318" i="1"/>
  <c r="F318" i="1"/>
  <c r="E318" i="1"/>
  <c r="G317" i="1"/>
  <c r="F317" i="1"/>
  <c r="E317" i="1"/>
  <c r="F316" i="1"/>
  <c r="E316" i="1"/>
  <c r="G316" i="1" s="1"/>
  <c r="G315" i="1"/>
  <c r="F315" i="1"/>
  <c r="E315" i="1"/>
  <c r="G314" i="1"/>
  <c r="F314" i="1"/>
  <c r="E314" i="1"/>
  <c r="G313" i="1"/>
  <c r="F313" i="1"/>
  <c r="E313" i="1"/>
  <c r="F312" i="1"/>
  <c r="E312" i="1"/>
  <c r="G312" i="1" s="1"/>
  <c r="G311" i="1"/>
  <c r="F311" i="1"/>
  <c r="E311" i="1"/>
  <c r="G310" i="1"/>
  <c r="F310" i="1"/>
  <c r="E310" i="1"/>
  <c r="G309" i="1"/>
  <c r="F309" i="1"/>
  <c r="E309" i="1"/>
  <c r="F308" i="1"/>
  <c r="E308" i="1"/>
  <c r="G308" i="1" s="1"/>
  <c r="G307" i="1"/>
  <c r="F307" i="1"/>
  <c r="E307" i="1"/>
  <c r="G306" i="1"/>
  <c r="F306" i="1"/>
  <c r="E306" i="1"/>
  <c r="G305" i="1"/>
  <c r="F305" i="1"/>
  <c r="E305" i="1"/>
  <c r="F304" i="1"/>
  <c r="E304" i="1"/>
  <c r="G304" i="1" s="1"/>
  <c r="G303" i="1"/>
  <c r="F303" i="1"/>
  <c r="E303" i="1"/>
  <c r="G302" i="1"/>
  <c r="F302" i="1"/>
  <c r="E302" i="1"/>
  <c r="G301" i="1"/>
  <c r="F301" i="1"/>
  <c r="E301" i="1"/>
  <c r="F300" i="1"/>
  <c r="E300" i="1"/>
  <c r="G300" i="1" s="1"/>
  <c r="G299" i="1"/>
  <c r="F299" i="1"/>
  <c r="E299" i="1"/>
  <c r="G298" i="1"/>
  <c r="F298" i="1"/>
  <c r="E298" i="1"/>
  <c r="G297" i="1"/>
  <c r="F297" i="1"/>
  <c r="E297" i="1"/>
  <c r="F296" i="1"/>
  <c r="E296" i="1"/>
  <c r="G296" i="1" s="1"/>
  <c r="G295" i="1"/>
  <c r="F295" i="1"/>
  <c r="E295" i="1"/>
  <c r="G294" i="1"/>
  <c r="F294" i="1"/>
  <c r="E294" i="1"/>
  <c r="G293" i="1"/>
  <c r="F293" i="1"/>
  <c r="E293" i="1"/>
  <c r="F292" i="1"/>
  <c r="E292" i="1"/>
  <c r="G292" i="1" s="1"/>
  <c r="G291" i="1"/>
  <c r="F291" i="1"/>
  <c r="E291" i="1"/>
  <c r="G290" i="1"/>
  <c r="F290" i="1"/>
  <c r="E290" i="1"/>
  <c r="G289" i="1"/>
  <c r="F289" i="1"/>
  <c r="E289" i="1"/>
  <c r="F288" i="1"/>
  <c r="E288" i="1"/>
  <c r="G288" i="1" s="1"/>
  <c r="G287" i="1"/>
  <c r="F287" i="1"/>
  <c r="E287" i="1"/>
  <c r="G286" i="1"/>
  <c r="F286" i="1"/>
  <c r="E286" i="1"/>
  <c r="G285" i="1"/>
  <c r="F285" i="1"/>
  <c r="E285" i="1"/>
  <c r="F284" i="1"/>
  <c r="E284" i="1"/>
  <c r="G284" i="1" s="1"/>
  <c r="G283" i="1"/>
  <c r="F283" i="1"/>
  <c r="E283" i="1"/>
  <c r="G282" i="1"/>
  <c r="F282" i="1"/>
  <c r="E282" i="1"/>
  <c r="G281" i="1"/>
  <c r="F281" i="1"/>
  <c r="E281" i="1"/>
  <c r="F280" i="1"/>
  <c r="E280" i="1"/>
  <c r="G280" i="1" s="1"/>
  <c r="G279" i="1"/>
  <c r="F279" i="1"/>
  <c r="E279" i="1"/>
  <c r="G278" i="1"/>
  <c r="F278" i="1"/>
  <c r="E278" i="1"/>
  <c r="G277" i="1"/>
  <c r="F277" i="1"/>
  <c r="E277" i="1"/>
  <c r="F276" i="1"/>
  <c r="E276" i="1"/>
  <c r="G276" i="1" s="1"/>
  <c r="G275" i="1"/>
  <c r="F275" i="1"/>
  <c r="E275" i="1"/>
  <c r="G274" i="1"/>
  <c r="F274" i="1"/>
  <c r="E274" i="1"/>
  <c r="G273" i="1"/>
  <c r="F273" i="1"/>
  <c r="E273" i="1"/>
  <c r="F272" i="1"/>
  <c r="E272" i="1"/>
  <c r="G272" i="1" s="1"/>
  <c r="G271" i="1"/>
  <c r="F271" i="1"/>
  <c r="E271" i="1"/>
  <c r="G270" i="1"/>
  <c r="F270" i="1"/>
  <c r="E270" i="1"/>
  <c r="G269" i="1"/>
  <c r="F269" i="1"/>
  <c r="E269" i="1"/>
  <c r="F268" i="1"/>
  <c r="E268" i="1"/>
  <c r="G268" i="1" s="1"/>
  <c r="G267" i="1"/>
  <c r="F267" i="1"/>
  <c r="E267" i="1"/>
  <c r="G266" i="1"/>
  <c r="F266" i="1"/>
  <c r="E266" i="1"/>
  <c r="G265" i="1"/>
  <c r="F265" i="1"/>
  <c r="E265" i="1"/>
  <c r="F264" i="1"/>
  <c r="E264" i="1"/>
  <c r="G264" i="1" s="1"/>
  <c r="G263" i="1"/>
  <c r="F263" i="1"/>
  <c r="E263" i="1"/>
  <c r="G262" i="1"/>
  <c r="F262" i="1"/>
  <c r="E262" i="1"/>
  <c r="G261" i="1"/>
  <c r="F261" i="1"/>
  <c r="E261" i="1"/>
  <c r="F260" i="1"/>
  <c r="E260" i="1"/>
  <c r="G260" i="1" s="1"/>
  <c r="G259" i="1"/>
  <c r="F259" i="1"/>
  <c r="E259" i="1"/>
  <c r="G258" i="1"/>
  <c r="F258" i="1"/>
  <c r="E258" i="1"/>
  <c r="G257" i="1"/>
  <c r="F257" i="1"/>
  <c r="E257" i="1"/>
  <c r="F256" i="1"/>
  <c r="E256" i="1"/>
  <c r="G256" i="1" s="1"/>
  <c r="G255" i="1"/>
  <c r="F255" i="1"/>
  <c r="E255" i="1"/>
  <c r="G254" i="1"/>
  <c r="F254" i="1"/>
  <c r="E254" i="1"/>
  <c r="G253" i="1"/>
  <c r="F253" i="1"/>
  <c r="E253" i="1"/>
  <c r="F252" i="1"/>
  <c r="E252" i="1"/>
  <c r="G252" i="1" s="1"/>
  <c r="G251" i="1"/>
  <c r="F251" i="1"/>
  <c r="E251" i="1"/>
  <c r="G250" i="1"/>
  <c r="F250" i="1"/>
  <c r="E250" i="1"/>
  <c r="G249" i="1"/>
  <c r="F249" i="1"/>
  <c r="E249" i="1"/>
  <c r="F248" i="1"/>
  <c r="E248" i="1"/>
  <c r="G248" i="1" s="1"/>
  <c r="G247" i="1"/>
  <c r="F247" i="1"/>
  <c r="E247" i="1"/>
  <c r="G246" i="1"/>
  <c r="F246" i="1"/>
  <c r="E246" i="1"/>
  <c r="G245" i="1"/>
  <c r="F245" i="1"/>
  <c r="E245" i="1"/>
  <c r="F244" i="1"/>
  <c r="E244" i="1"/>
  <c r="G244" i="1" s="1"/>
  <c r="G243" i="1"/>
  <c r="F243" i="1"/>
  <c r="E243" i="1"/>
  <c r="G242" i="1"/>
  <c r="F242" i="1"/>
  <c r="E242" i="1"/>
  <c r="G241" i="1"/>
  <c r="F241" i="1"/>
  <c r="E241" i="1"/>
  <c r="F240" i="1"/>
  <c r="E240" i="1"/>
  <c r="G240" i="1" s="1"/>
  <c r="G239" i="1"/>
  <c r="F239" i="1"/>
  <c r="E239" i="1"/>
  <c r="G238" i="1"/>
  <c r="F238" i="1"/>
  <c r="E238" i="1"/>
  <c r="G237" i="1"/>
  <c r="F237" i="1"/>
  <c r="E237" i="1"/>
  <c r="F236" i="1"/>
  <c r="E236" i="1"/>
  <c r="G236" i="1" s="1"/>
  <c r="G235" i="1"/>
  <c r="F235" i="1"/>
  <c r="E235" i="1"/>
  <c r="G234" i="1"/>
  <c r="F234" i="1"/>
  <c r="E234" i="1"/>
  <c r="G233" i="1"/>
  <c r="F233" i="1"/>
  <c r="E233" i="1"/>
  <c r="F232" i="1"/>
  <c r="E232" i="1"/>
  <c r="G232" i="1" s="1"/>
  <c r="G231" i="1"/>
  <c r="F231" i="1"/>
  <c r="E231" i="1"/>
  <c r="G230" i="1"/>
  <c r="F230" i="1"/>
  <c r="E230" i="1"/>
  <c r="G229" i="1"/>
  <c r="F229" i="1"/>
  <c r="E229" i="1"/>
  <c r="F228" i="1"/>
  <c r="E228" i="1"/>
  <c r="G228" i="1" s="1"/>
  <c r="G227" i="1"/>
  <c r="F227" i="1"/>
  <c r="E227" i="1"/>
  <c r="G226" i="1"/>
  <c r="F226" i="1"/>
  <c r="E226" i="1"/>
  <c r="G225" i="1"/>
  <c r="F225" i="1"/>
  <c r="E225" i="1"/>
  <c r="F224" i="1"/>
  <c r="E224" i="1"/>
  <c r="G224" i="1" s="1"/>
  <c r="G223" i="1"/>
  <c r="F223" i="1"/>
  <c r="E223" i="1"/>
  <c r="G222" i="1"/>
  <c r="F222" i="1"/>
  <c r="E222" i="1"/>
  <c r="G221" i="1"/>
  <c r="F221" i="1"/>
  <c r="E221" i="1"/>
  <c r="F220" i="1"/>
  <c r="E220" i="1"/>
  <c r="G220" i="1" s="1"/>
  <c r="G219" i="1"/>
  <c r="F219" i="1"/>
  <c r="E219" i="1"/>
  <c r="G218" i="1"/>
  <c r="F218" i="1"/>
  <c r="E218" i="1"/>
  <c r="G217" i="1"/>
  <c r="F217" i="1"/>
  <c r="E217" i="1"/>
  <c r="F216" i="1"/>
  <c r="E216" i="1"/>
  <c r="G216" i="1" s="1"/>
  <c r="G215" i="1"/>
  <c r="F215" i="1"/>
  <c r="E215" i="1"/>
  <c r="G214" i="1"/>
  <c r="F214" i="1"/>
  <c r="E214" i="1"/>
  <c r="G213" i="1"/>
  <c r="F213" i="1"/>
  <c r="E213" i="1"/>
  <c r="F212" i="1"/>
  <c r="E212" i="1"/>
  <c r="G212" i="1" s="1"/>
  <c r="G211" i="1"/>
  <c r="F211" i="1"/>
  <c r="E211" i="1"/>
  <c r="G210" i="1"/>
  <c r="F210" i="1"/>
  <c r="E210" i="1"/>
  <c r="G209" i="1"/>
  <c r="F209" i="1"/>
  <c r="E209" i="1"/>
  <c r="F208" i="1"/>
  <c r="E208" i="1"/>
  <c r="G208" i="1" s="1"/>
  <c r="G207" i="1"/>
  <c r="F207" i="1"/>
  <c r="E207" i="1"/>
  <c r="G206" i="1"/>
  <c r="F206" i="1"/>
  <c r="E206" i="1"/>
  <c r="G205" i="1"/>
  <c r="F205" i="1"/>
  <c r="E205" i="1"/>
  <c r="F204" i="1"/>
  <c r="E204" i="1"/>
  <c r="G204" i="1" s="1"/>
  <c r="G203" i="1"/>
  <c r="F203" i="1"/>
  <c r="E203" i="1"/>
  <c r="G202" i="1"/>
  <c r="F202" i="1"/>
  <c r="E202" i="1"/>
  <c r="G201" i="1"/>
  <c r="F201" i="1"/>
  <c r="E201" i="1"/>
  <c r="F200" i="1"/>
  <c r="E200" i="1"/>
  <c r="G200" i="1" s="1"/>
  <c r="G199" i="1"/>
  <c r="F199" i="1"/>
  <c r="E199" i="1"/>
  <c r="G198" i="1"/>
  <c r="F198" i="1"/>
  <c r="E198" i="1"/>
  <c r="G197" i="1"/>
  <c r="F197" i="1"/>
  <c r="E197" i="1"/>
  <c r="F196" i="1"/>
  <c r="E196" i="1"/>
  <c r="G196" i="1" s="1"/>
  <c r="G195" i="1"/>
  <c r="F195" i="1"/>
  <c r="E195" i="1"/>
  <c r="G194" i="1"/>
  <c r="F194" i="1"/>
  <c r="E194" i="1"/>
  <c r="G193" i="1"/>
  <c r="F193" i="1"/>
  <c r="E193" i="1"/>
  <c r="F192" i="1"/>
  <c r="E192" i="1"/>
  <c r="G192" i="1" s="1"/>
  <c r="G191" i="1"/>
  <c r="F191" i="1"/>
  <c r="E191" i="1"/>
  <c r="G190" i="1"/>
  <c r="F190" i="1"/>
  <c r="E190" i="1"/>
  <c r="G189" i="1"/>
  <c r="F189" i="1"/>
  <c r="E189" i="1"/>
  <c r="F188" i="1"/>
  <c r="E188" i="1"/>
  <c r="G188" i="1" s="1"/>
  <c r="G187" i="1"/>
  <c r="F187" i="1"/>
  <c r="E187" i="1"/>
  <c r="G186" i="1"/>
  <c r="F186" i="1"/>
  <c r="E186" i="1"/>
  <c r="G185" i="1"/>
  <c r="F185" i="1"/>
  <c r="E185" i="1"/>
  <c r="F184" i="1"/>
  <c r="E184" i="1"/>
  <c r="G184" i="1" s="1"/>
  <c r="G183" i="1"/>
  <c r="F183" i="1"/>
  <c r="E183" i="1"/>
  <c r="G182" i="1"/>
  <c r="F182" i="1"/>
  <c r="E182" i="1"/>
  <c r="G181" i="1"/>
  <c r="F181" i="1"/>
  <c r="E181" i="1"/>
  <c r="F180" i="1"/>
  <c r="E180" i="1"/>
  <c r="G180" i="1" s="1"/>
  <c r="G179" i="1"/>
  <c r="F179" i="1"/>
  <c r="E179" i="1"/>
  <c r="G178" i="1"/>
  <c r="F178" i="1"/>
  <c r="E178" i="1"/>
  <c r="G177" i="1"/>
  <c r="F177" i="1"/>
  <c r="E177" i="1"/>
  <c r="F176" i="1"/>
  <c r="E176" i="1"/>
  <c r="G176" i="1" s="1"/>
  <c r="G175" i="1"/>
  <c r="F175" i="1"/>
  <c r="E175" i="1"/>
  <c r="G174" i="1"/>
  <c r="F174" i="1"/>
  <c r="E174" i="1"/>
  <c r="G173" i="1"/>
  <c r="F173" i="1"/>
  <c r="E173" i="1"/>
  <c r="F172" i="1"/>
  <c r="E172" i="1"/>
  <c r="G172" i="1" s="1"/>
  <c r="G171" i="1"/>
  <c r="F171" i="1"/>
  <c r="E171" i="1"/>
  <c r="G170" i="1"/>
  <c r="F170" i="1"/>
  <c r="E170" i="1"/>
  <c r="G169" i="1"/>
  <c r="F169" i="1"/>
  <c r="E169" i="1"/>
  <c r="F168" i="1"/>
  <c r="E168" i="1"/>
  <c r="G168" i="1" s="1"/>
  <c r="G167" i="1"/>
  <c r="F167" i="1"/>
  <c r="E167" i="1"/>
  <c r="G166" i="1"/>
  <c r="F166" i="1"/>
  <c r="E166" i="1"/>
  <c r="G165" i="1"/>
  <c r="F165" i="1"/>
  <c r="E165" i="1"/>
  <c r="F164" i="1"/>
  <c r="E164" i="1"/>
  <c r="G164" i="1" s="1"/>
  <c r="G163" i="1"/>
  <c r="F163" i="1"/>
  <c r="E163" i="1"/>
  <c r="G162" i="1"/>
  <c r="F162" i="1"/>
  <c r="E162" i="1"/>
  <c r="G161" i="1"/>
  <c r="F161" i="1"/>
  <c r="E161" i="1"/>
  <c r="F160" i="1"/>
  <c r="E160" i="1"/>
  <c r="G160" i="1" s="1"/>
  <c r="G159" i="1"/>
  <c r="F159" i="1"/>
  <c r="E159" i="1"/>
  <c r="G158" i="1"/>
  <c r="F158" i="1"/>
  <c r="E158" i="1"/>
  <c r="G157" i="1"/>
  <c r="F157" i="1"/>
  <c r="E157" i="1"/>
  <c r="F156" i="1"/>
  <c r="E156" i="1"/>
  <c r="G156" i="1" s="1"/>
  <c r="G155" i="1"/>
  <c r="F155" i="1"/>
  <c r="E155" i="1"/>
  <c r="G154" i="1"/>
  <c r="F154" i="1"/>
  <c r="E154" i="1"/>
  <c r="G153" i="1"/>
  <c r="F153" i="1"/>
  <c r="E153" i="1"/>
  <c r="F152" i="1"/>
  <c r="E152" i="1"/>
  <c r="G152" i="1" s="1"/>
  <c r="G151" i="1"/>
  <c r="F151" i="1"/>
  <c r="E151" i="1"/>
  <c r="G150" i="1"/>
  <c r="F150" i="1"/>
  <c r="E150" i="1"/>
  <c r="G149" i="1"/>
  <c r="F149" i="1"/>
  <c r="E149" i="1"/>
  <c r="F148" i="1"/>
  <c r="E148" i="1"/>
  <c r="G148" i="1" s="1"/>
  <c r="G147" i="1"/>
  <c r="F147" i="1"/>
  <c r="E147" i="1"/>
  <c r="G146" i="1"/>
  <c r="F146" i="1"/>
  <c r="E146" i="1"/>
  <c r="G145" i="1"/>
  <c r="F145" i="1"/>
  <c r="E145" i="1"/>
  <c r="F144" i="1"/>
  <c r="E144" i="1"/>
  <c r="G144" i="1" s="1"/>
  <c r="G143" i="1"/>
  <c r="F143" i="1"/>
  <c r="E143" i="1"/>
  <c r="G142" i="1"/>
  <c r="F142" i="1"/>
  <c r="E142" i="1"/>
  <c r="G141" i="1"/>
  <c r="F141" i="1"/>
  <c r="E141" i="1"/>
  <c r="F140" i="1"/>
  <c r="E140" i="1"/>
  <c r="G140" i="1" s="1"/>
  <c r="G139" i="1"/>
  <c r="F139" i="1"/>
  <c r="E139" i="1"/>
  <c r="G138" i="1"/>
  <c r="F138" i="1"/>
  <c r="E138" i="1"/>
  <c r="G137" i="1"/>
  <c r="F137" i="1"/>
  <c r="E137" i="1"/>
  <c r="F136" i="1"/>
  <c r="E136" i="1"/>
  <c r="G136" i="1" s="1"/>
  <c r="G135" i="1"/>
  <c r="F135" i="1"/>
  <c r="E135" i="1"/>
  <c r="G134" i="1"/>
  <c r="F134" i="1"/>
  <c r="E134" i="1"/>
  <c r="G133" i="1"/>
  <c r="F133" i="1"/>
  <c r="E133" i="1"/>
  <c r="F132" i="1"/>
  <c r="E132" i="1"/>
  <c r="G132" i="1" s="1"/>
  <c r="G131" i="1"/>
  <c r="F131" i="1"/>
  <c r="E131" i="1"/>
  <c r="G130" i="1"/>
  <c r="F130" i="1"/>
  <c r="E130" i="1"/>
  <c r="G129" i="1"/>
  <c r="F129" i="1"/>
  <c r="E129" i="1"/>
  <c r="F128" i="1"/>
  <c r="E128" i="1"/>
  <c r="G128" i="1" s="1"/>
  <c r="G127" i="1"/>
  <c r="F127" i="1"/>
  <c r="E127" i="1"/>
  <c r="G126" i="1"/>
  <c r="F126" i="1"/>
  <c r="E126" i="1"/>
  <c r="G125" i="1"/>
  <c r="F125" i="1"/>
  <c r="E125" i="1"/>
  <c r="F124" i="1"/>
  <c r="E124" i="1"/>
  <c r="G124" i="1" s="1"/>
  <c r="G123" i="1"/>
  <c r="F123" i="1"/>
  <c r="E123" i="1"/>
  <c r="G122" i="1"/>
  <c r="F122" i="1"/>
  <c r="E122" i="1"/>
  <c r="G121" i="1"/>
  <c r="F121" i="1"/>
  <c r="E121" i="1"/>
  <c r="F120" i="1"/>
  <c r="E120" i="1"/>
  <c r="G120" i="1" s="1"/>
  <c r="G119" i="1"/>
  <c r="F119" i="1"/>
  <c r="E119" i="1"/>
  <c r="G118" i="1"/>
  <c r="F118" i="1"/>
  <c r="E118" i="1"/>
  <c r="G117" i="1"/>
  <c r="F117" i="1"/>
  <c r="E117" i="1"/>
  <c r="F116" i="1"/>
  <c r="E116" i="1"/>
  <c r="G116" i="1" s="1"/>
  <c r="G115" i="1"/>
  <c r="F115" i="1"/>
  <c r="E115" i="1"/>
  <c r="G114" i="1"/>
  <c r="F114" i="1"/>
  <c r="E114" i="1"/>
  <c r="G113" i="1"/>
  <c r="F113" i="1"/>
  <c r="E113" i="1"/>
  <c r="F112" i="1"/>
  <c r="E112" i="1"/>
  <c r="G112" i="1" s="1"/>
  <c r="G111" i="1"/>
  <c r="F111" i="1"/>
  <c r="E111" i="1"/>
  <c r="G110" i="1"/>
  <c r="F110" i="1"/>
  <c r="E110" i="1"/>
  <c r="G109" i="1"/>
  <c r="F109" i="1"/>
  <c r="E109" i="1"/>
  <c r="F108" i="1"/>
  <c r="E108" i="1"/>
  <c r="G108" i="1" s="1"/>
  <c r="G107" i="1"/>
  <c r="F107" i="1"/>
  <c r="E107" i="1"/>
  <c r="G106" i="1"/>
  <c r="F106" i="1"/>
  <c r="E106" i="1"/>
  <c r="G105" i="1"/>
  <c r="F105" i="1"/>
  <c r="E105" i="1"/>
  <c r="F104" i="1"/>
  <c r="E104" i="1"/>
  <c r="G104" i="1" s="1"/>
  <c r="G103" i="1"/>
  <c r="F103" i="1"/>
  <c r="E103" i="1"/>
  <c r="G102" i="1"/>
  <c r="F102" i="1"/>
  <c r="E102" i="1"/>
  <c r="G101" i="1"/>
  <c r="F101" i="1"/>
  <c r="E101" i="1"/>
  <c r="F100" i="1"/>
  <c r="E100" i="1"/>
  <c r="G100" i="1" s="1"/>
  <c r="G99" i="1"/>
  <c r="F99" i="1"/>
  <c r="E99" i="1"/>
  <c r="G98" i="1"/>
  <c r="F98" i="1"/>
  <c r="E98" i="1"/>
  <c r="G97" i="1"/>
  <c r="F97" i="1"/>
  <c r="E97" i="1"/>
  <c r="F96" i="1"/>
  <c r="E96" i="1"/>
  <c r="G96" i="1" s="1"/>
  <c r="G95" i="1"/>
  <c r="F95" i="1"/>
  <c r="E95" i="1"/>
  <c r="G94" i="1"/>
  <c r="F94" i="1"/>
  <c r="E94" i="1"/>
  <c r="G93" i="1"/>
  <c r="F93" i="1"/>
  <c r="E93" i="1"/>
  <c r="F92" i="1"/>
  <c r="E92" i="1"/>
  <c r="G92" i="1" s="1"/>
  <c r="G91" i="1"/>
  <c r="F91" i="1"/>
  <c r="E91" i="1"/>
  <c r="G90" i="1"/>
  <c r="F90" i="1"/>
  <c r="E90" i="1"/>
  <c r="G89" i="1"/>
  <c r="F89" i="1"/>
  <c r="E89" i="1"/>
  <c r="F88" i="1"/>
  <c r="E88" i="1"/>
  <c r="G88" i="1" s="1"/>
  <c r="G87" i="1"/>
  <c r="F87" i="1"/>
  <c r="E87" i="1"/>
  <c r="G86" i="1"/>
  <c r="F86" i="1"/>
  <c r="E86" i="1"/>
  <c r="G85" i="1"/>
  <c r="F85" i="1"/>
  <c r="E85" i="1"/>
  <c r="F84" i="1"/>
  <c r="E84" i="1"/>
  <c r="G84" i="1" s="1"/>
  <c r="G83" i="1"/>
  <c r="F83" i="1"/>
  <c r="E83" i="1"/>
  <c r="G82" i="1"/>
  <c r="F82" i="1"/>
  <c r="E82" i="1"/>
  <c r="G81" i="1"/>
  <c r="F81" i="1"/>
  <c r="E81" i="1"/>
  <c r="F80" i="1"/>
  <c r="E80" i="1"/>
  <c r="G80" i="1" s="1"/>
  <c r="G79" i="1"/>
  <c r="F79" i="1"/>
  <c r="E79" i="1"/>
  <c r="G78" i="1"/>
  <c r="F78" i="1"/>
  <c r="E78" i="1"/>
  <c r="G77" i="1"/>
  <c r="F77" i="1"/>
  <c r="E77" i="1"/>
  <c r="F76" i="1"/>
  <c r="E76" i="1"/>
  <c r="G76" i="1" s="1"/>
  <c r="G75" i="1"/>
  <c r="F75" i="1"/>
  <c r="E75" i="1"/>
  <c r="G74" i="1"/>
  <c r="F74" i="1"/>
  <c r="E74" i="1"/>
  <c r="G73" i="1"/>
  <c r="F73" i="1"/>
  <c r="E73" i="1"/>
  <c r="F72" i="1"/>
  <c r="E72" i="1"/>
  <c r="G72" i="1" s="1"/>
  <c r="G71" i="1"/>
  <c r="F71" i="1"/>
  <c r="E71" i="1"/>
  <c r="G70" i="1"/>
  <c r="F70" i="1"/>
  <c r="E70" i="1"/>
  <c r="G69" i="1"/>
  <c r="F69" i="1"/>
  <c r="E69" i="1"/>
  <c r="F68" i="1"/>
  <c r="E68" i="1"/>
  <c r="G68" i="1" s="1"/>
  <c r="G67" i="1"/>
  <c r="F67" i="1"/>
  <c r="E67" i="1"/>
  <c r="G66" i="1"/>
  <c r="F66" i="1"/>
  <c r="E66" i="1"/>
  <c r="G65" i="1"/>
  <c r="F65" i="1"/>
  <c r="E65" i="1"/>
  <c r="F64" i="1"/>
  <c r="E64" i="1"/>
  <c r="G64" i="1" s="1"/>
  <c r="G63" i="1"/>
  <c r="F63" i="1"/>
  <c r="E63" i="1"/>
  <c r="G62" i="1"/>
  <c r="F62" i="1"/>
  <c r="E62" i="1"/>
  <c r="G61" i="1"/>
  <c r="F61" i="1"/>
  <c r="E61" i="1"/>
  <c r="F60" i="1"/>
  <c r="E60" i="1"/>
  <c r="G60" i="1" s="1"/>
  <c r="G59" i="1"/>
  <c r="F59" i="1"/>
  <c r="E59" i="1"/>
  <c r="G58" i="1"/>
  <c r="F58" i="1"/>
  <c r="E58" i="1"/>
  <c r="G57" i="1"/>
  <c r="F57" i="1"/>
  <c r="E57" i="1"/>
  <c r="F56" i="1"/>
  <c r="E56" i="1"/>
  <c r="G56" i="1" s="1"/>
  <c r="G55" i="1"/>
  <c r="F55" i="1"/>
  <c r="E55" i="1"/>
  <c r="G54" i="1"/>
  <c r="F54" i="1"/>
  <c r="E54" i="1"/>
  <c r="G53" i="1"/>
  <c r="F53" i="1"/>
  <c r="E53" i="1"/>
  <c r="F52" i="1"/>
  <c r="E52" i="1"/>
  <c r="G52" i="1" s="1"/>
  <c r="G51" i="1"/>
  <c r="F51" i="1"/>
  <c r="E51" i="1"/>
  <c r="G50" i="1"/>
  <c r="F50" i="1"/>
  <c r="E50" i="1"/>
  <c r="G49" i="1"/>
  <c r="F49" i="1"/>
  <c r="E49" i="1"/>
  <c r="F48" i="1"/>
  <c r="E48" i="1"/>
  <c r="G48" i="1" s="1"/>
  <c r="G47" i="1"/>
  <c r="F47" i="1"/>
  <c r="E47" i="1"/>
  <c r="G46" i="1"/>
  <c r="F46" i="1"/>
  <c r="E46" i="1"/>
  <c r="G45" i="1"/>
  <c r="F45" i="1"/>
  <c r="E45" i="1"/>
  <c r="F44" i="1"/>
  <c r="E44" i="1"/>
  <c r="G44" i="1" s="1"/>
  <c r="G43" i="1"/>
  <c r="F43" i="1"/>
  <c r="E43" i="1"/>
  <c r="G42" i="1"/>
  <c r="F42" i="1"/>
  <c r="E42" i="1"/>
  <c r="G41" i="1"/>
  <c r="F41" i="1"/>
  <c r="E41" i="1"/>
  <c r="F40" i="1"/>
  <c r="E40" i="1"/>
  <c r="G40" i="1" s="1"/>
  <c r="G39" i="1"/>
  <c r="F39" i="1"/>
  <c r="E39" i="1"/>
  <c r="G38" i="1"/>
  <c r="F38" i="1"/>
  <c r="E38" i="1"/>
  <c r="G37" i="1"/>
  <c r="F37" i="1"/>
  <c r="E37" i="1"/>
  <c r="F36" i="1"/>
  <c r="E36" i="1"/>
  <c r="G36" i="1" s="1"/>
  <c r="G35" i="1"/>
  <c r="F35" i="1"/>
  <c r="E35" i="1"/>
  <c r="G34" i="1"/>
  <c r="F34" i="1"/>
  <c r="E34" i="1"/>
  <c r="G33" i="1"/>
  <c r="F33" i="1"/>
  <c r="E33" i="1"/>
  <c r="F32" i="1"/>
  <c r="E32" i="1"/>
  <c r="G32" i="1" s="1"/>
  <c r="G31" i="1"/>
  <c r="F31" i="1"/>
  <c r="E31" i="1"/>
  <c r="G30" i="1"/>
  <c r="F30" i="1"/>
  <c r="E30" i="1"/>
  <c r="G29" i="1"/>
  <c r="F29" i="1"/>
  <c r="E29" i="1"/>
  <c r="F28" i="1"/>
  <c r="E28" i="1"/>
  <c r="G28" i="1" s="1"/>
  <c r="G27" i="1"/>
  <c r="F27" i="1"/>
  <c r="E27" i="1"/>
  <c r="G26" i="1"/>
  <c r="F26" i="1"/>
  <c r="E26" i="1"/>
  <c r="G25" i="1"/>
  <c r="F25" i="1"/>
  <c r="E25" i="1"/>
  <c r="F24" i="1"/>
  <c r="E24" i="1"/>
  <c r="G24" i="1" s="1"/>
  <c r="G23" i="1"/>
  <c r="F23" i="1"/>
  <c r="E23" i="1"/>
  <c r="G22" i="1"/>
  <c r="F22" i="1"/>
  <c r="E22" i="1"/>
  <c r="G21" i="1"/>
  <c r="F21" i="1"/>
  <c r="E21" i="1"/>
  <c r="F20" i="1"/>
  <c r="E20" i="1"/>
  <c r="G20" i="1" s="1"/>
  <c r="G19" i="1"/>
  <c r="F19" i="1"/>
  <c r="E19" i="1"/>
  <c r="G18" i="1"/>
  <c r="F18" i="1"/>
  <c r="E18" i="1"/>
  <c r="G17" i="1"/>
  <c r="F17" i="1"/>
  <c r="E17" i="1"/>
  <c r="F16" i="1"/>
  <c r="E16" i="1"/>
  <c r="G16" i="1" s="1"/>
  <c r="G15" i="1"/>
  <c r="F15" i="1"/>
  <c r="E15" i="1"/>
  <c r="F14" i="1"/>
  <c r="E14" i="1"/>
  <c r="G14" i="1" s="1"/>
  <c r="F13" i="1"/>
  <c r="E13" i="1"/>
  <c r="G13" i="1" s="1"/>
  <c r="G12" i="1"/>
  <c r="F12" i="1"/>
  <c r="E12" i="1"/>
  <c r="F11" i="1"/>
  <c r="E11" i="1"/>
  <c r="G11" i="1" s="1"/>
  <c r="F10" i="1"/>
  <c r="E10" i="1"/>
  <c r="G10" i="1" s="1"/>
  <c r="G9" i="1"/>
  <c r="F9" i="1"/>
  <c r="E9" i="1"/>
  <c r="K8" i="1"/>
  <c r="K11" i="1" s="1"/>
  <c r="F8" i="1"/>
  <c r="E8" i="1"/>
  <c r="G8" i="1" s="1"/>
  <c r="K7" i="1"/>
  <c r="F7" i="1"/>
  <c r="E7" i="1"/>
  <c r="G7" i="1" s="1"/>
  <c r="K6" i="1"/>
  <c r="G6" i="1"/>
  <c r="F6" i="1"/>
  <c r="E6" i="1"/>
  <c r="G5" i="1"/>
  <c r="F5" i="1"/>
  <c r="E5" i="1"/>
  <c r="K4" i="1"/>
  <c r="K10" i="1" s="1"/>
  <c r="G4" i="1"/>
  <c r="F4" i="1"/>
  <c r="E4" i="1"/>
  <c r="K3" i="1"/>
  <c r="F3" i="1"/>
  <c r="G3" i="1" s="1"/>
  <c r="E3" i="1"/>
  <c r="G373" i="1" l="1"/>
  <c r="G378" i="1"/>
  <c r="G397" i="1"/>
  <c r="G402" i="1"/>
  <c r="G421" i="1"/>
  <c r="G426" i="1"/>
  <c r="G445" i="1"/>
  <c r="G450" i="1"/>
  <c r="G469" i="1"/>
  <c r="G474" i="1"/>
  <c r="G493" i="1"/>
  <c r="G498" i="1"/>
  <c r="G517" i="1"/>
  <c r="G522" i="1"/>
  <c r="G547" i="1"/>
  <c r="G563" i="1"/>
  <c r="G579" i="1"/>
  <c r="G595" i="1"/>
  <c r="G611" i="1"/>
  <c r="G627" i="1"/>
  <c r="G643" i="1"/>
  <c r="K9" i="1"/>
  <c r="G369" i="1"/>
  <c r="G374" i="1"/>
  <c r="G393" i="1"/>
  <c r="G398" i="1"/>
  <c r="G417" i="1"/>
  <c r="G422" i="1"/>
  <c r="G441" i="1"/>
  <c r="G446" i="1"/>
  <c r="G465" i="1"/>
  <c r="G470" i="1"/>
  <c r="G489" i="1"/>
  <c r="G494" i="1"/>
  <c r="G513" i="1"/>
  <c r="G518" i="1"/>
  <c r="G537" i="1"/>
  <c r="G553" i="1"/>
  <c r="G660" i="1"/>
  <c r="G670" i="1"/>
  <c r="G365" i="1"/>
  <c r="G370" i="1"/>
  <c r="G389" i="1"/>
  <c r="G394" i="1"/>
  <c r="G413" i="1"/>
  <c r="G418" i="1"/>
  <c r="G437" i="1"/>
  <c r="G442" i="1"/>
  <c r="G461" i="1"/>
  <c r="G466" i="1"/>
  <c r="G485" i="1"/>
  <c r="G490" i="1"/>
  <c r="G509" i="1"/>
  <c r="G514" i="1"/>
  <c r="G533" i="1"/>
  <c r="G538" i="1"/>
  <c r="G554" i="1"/>
  <c r="G570" i="1"/>
  <c r="G586" i="1"/>
  <c r="G692" i="1"/>
  <c r="G366" i="1"/>
  <c r="G385" i="1"/>
  <c r="G390" i="1"/>
  <c r="G409" i="1"/>
  <c r="G414" i="1"/>
  <c r="G433" i="1"/>
  <c r="G438" i="1"/>
  <c r="G457" i="1"/>
  <c r="G462" i="1"/>
  <c r="G481" i="1"/>
  <c r="G486" i="1"/>
  <c r="G505" i="1"/>
  <c r="G510" i="1"/>
  <c r="G529" i="1"/>
  <c r="G534" i="1"/>
  <c r="G539" i="1"/>
  <c r="G555" i="1"/>
  <c r="G571" i="1"/>
  <c r="G587" i="1"/>
  <c r="G603" i="1"/>
  <c r="G619" i="1"/>
  <c r="G635" i="1"/>
  <c r="G734" i="1"/>
  <c r="G362" i="1"/>
  <c r="K12" i="1" s="1"/>
  <c r="K13" i="1" s="1"/>
  <c r="K14" i="1" s="1"/>
  <c r="G381" i="1"/>
  <c r="G386" i="1"/>
  <c r="G405" i="1"/>
  <c r="G410" i="1"/>
  <c r="G429" i="1"/>
  <c r="G434" i="1"/>
  <c r="G453" i="1"/>
  <c r="G458" i="1"/>
  <c r="G477" i="1"/>
  <c r="G482" i="1"/>
  <c r="G501" i="1"/>
  <c r="G506" i="1"/>
  <c r="G525" i="1"/>
  <c r="G530" i="1"/>
  <c r="G545" i="1"/>
  <c r="G561" i="1"/>
  <c r="G551" i="1"/>
  <c r="G567" i="1"/>
  <c r="G583" i="1"/>
  <c r="G599" i="1"/>
  <c r="G615" i="1"/>
  <c r="G631" i="1"/>
  <c r="G647" i="1"/>
  <c r="G651" i="1"/>
  <c r="G699" i="1"/>
  <c r="G747" i="1"/>
  <c r="G691" i="1"/>
  <c r="G739" i="1"/>
  <c r="G766" i="1"/>
  <c r="G683" i="1"/>
  <c r="G731" i="1"/>
  <c r="G767" i="1"/>
  <c r="G783" i="1"/>
  <c r="G988" i="1"/>
  <c r="G1022" i="1"/>
  <c r="G667" i="1"/>
  <c r="G715" i="1"/>
  <c r="G774" i="1"/>
  <c r="G952" i="1"/>
  <c r="G974" i="1"/>
  <c r="G1036" i="1"/>
  <c r="G655" i="1"/>
  <c r="G703" i="1"/>
  <c r="G751" i="1"/>
  <c r="G760" i="1"/>
  <c r="G770" i="1"/>
  <c r="G921" i="1"/>
  <c r="G969" i="1"/>
  <c r="G953" i="1"/>
  <c r="G1251" i="1"/>
  <c r="G945" i="1"/>
  <c r="G933" i="1"/>
  <c r="G977" i="1"/>
  <c r="G996" i="1"/>
  <c r="G1001" i="1"/>
  <c r="G1020" i="1"/>
  <c r="G1025" i="1"/>
  <c r="G1044" i="1"/>
  <c r="G1049" i="1"/>
  <c r="G1068" i="1"/>
  <c r="G1092" i="1"/>
  <c r="G1116" i="1"/>
  <c r="G1140" i="1"/>
  <c r="G1164" i="1"/>
  <c r="G1188" i="1"/>
  <c r="G1212" i="1"/>
  <c r="G1221" i="1"/>
  <c r="G1244" i="1"/>
  <c r="G1240" i="1"/>
  <c r="G1245" i="1"/>
  <c r="G1236" i="1"/>
  <c r="G1241" i="1"/>
  <c r="G1260" i="1"/>
  <c r="R47" i="7"/>
  <c r="R68" i="7"/>
  <c r="R95" i="7"/>
  <c r="R21" i="7"/>
  <c r="R131" i="7"/>
  <c r="R7" i="7"/>
  <c r="T17" i="7"/>
  <c r="R60" i="7"/>
  <c r="Q68" i="11"/>
  <c r="E3" i="12"/>
  <c r="Q102" i="11" s="1"/>
  <c r="F3" i="12"/>
  <c r="R69" i="11"/>
  <c r="O78" i="11"/>
  <c r="P79" i="11"/>
  <c r="Q80" i="11"/>
  <c r="R81" i="11"/>
  <c r="P91" i="11"/>
  <c r="Q92" i="11"/>
  <c r="R93" i="11"/>
  <c r="P103" i="11"/>
  <c r="Q104" i="11"/>
  <c r="R105" i="11"/>
  <c r="S106" i="11"/>
  <c r="P115" i="11"/>
  <c r="Q116" i="11"/>
  <c r="R117" i="11"/>
  <c r="S118" i="11"/>
  <c r="U8" i="7"/>
  <c r="R34" i="7"/>
  <c r="R82" i="7"/>
  <c r="R115" i="7"/>
  <c r="T18" i="7"/>
  <c r="U4" i="7"/>
  <c r="U5" i="7" s="1"/>
  <c r="U7" i="7"/>
  <c r="U9" i="7" s="1"/>
  <c r="G3" i="12"/>
  <c r="S68" i="11" s="1"/>
  <c r="S80" i="11"/>
  <c r="W84" i="11"/>
  <c r="P89" i="11"/>
  <c r="R91" i="11"/>
  <c r="X97" i="11"/>
  <c r="R4" i="7"/>
  <c r="U11" i="7" s="1"/>
  <c r="U12" i="7" s="1"/>
  <c r="U13" i="7" s="1"/>
  <c r="R33" i="7"/>
  <c r="R81" i="7"/>
  <c r="R114" i="7"/>
  <c r="R130" i="7"/>
  <c r="R146" i="7"/>
  <c r="R162" i="7"/>
  <c r="R178" i="7"/>
  <c r="R214" i="7"/>
  <c r="D3" i="12"/>
  <c r="P127" i="11" s="1"/>
  <c r="P68" i="11"/>
  <c r="Q69" i="11"/>
  <c r="R70" i="11"/>
  <c r="S71" i="11"/>
  <c r="T72" i="11"/>
  <c r="P80" i="11"/>
  <c r="R82" i="11"/>
  <c r="Q93" i="11"/>
  <c r="S95" i="11"/>
  <c r="R106" i="11"/>
  <c r="R25" i="7"/>
  <c r="R73" i="7"/>
  <c r="R104" i="7"/>
  <c r="R120" i="7"/>
  <c r="R136" i="7"/>
  <c r="R152" i="7"/>
  <c r="R168" i="7"/>
  <c r="R184" i="7"/>
  <c r="R14" i="7"/>
  <c r="R65" i="7"/>
  <c r="R105" i="7"/>
  <c r="R121" i="7"/>
  <c r="R137" i="7"/>
  <c r="R216" i="7"/>
  <c r="I3" i="12"/>
  <c r="U93" i="11" s="1"/>
  <c r="X71" i="11"/>
  <c r="P75" i="11"/>
  <c r="Q76" i="11"/>
  <c r="R77" i="11"/>
  <c r="S78" i="11"/>
  <c r="T79" i="11"/>
  <c r="P87" i="11"/>
  <c r="Q88" i="11"/>
  <c r="R89" i="11"/>
  <c r="S90" i="11"/>
  <c r="T91" i="11"/>
  <c r="R8" i="7"/>
  <c r="R154" i="7"/>
  <c r="R170" i="7"/>
  <c r="R186" i="7"/>
  <c r="R227" i="7"/>
  <c r="P73" i="11"/>
  <c r="R75" i="11"/>
  <c r="T77" i="11"/>
  <c r="Q86" i="11"/>
  <c r="S88" i="11"/>
  <c r="P97" i="11"/>
  <c r="R99" i="11"/>
  <c r="T101" i="11"/>
  <c r="X105" i="11"/>
  <c r="Q110" i="11"/>
  <c r="S112" i="11"/>
  <c r="P121" i="11"/>
  <c r="R49" i="7"/>
  <c r="R97" i="7"/>
  <c r="R112" i="7"/>
  <c r="R128" i="7"/>
  <c r="R144" i="7"/>
  <c r="R160" i="7"/>
  <c r="R176" i="7"/>
  <c r="R192" i="7"/>
  <c r="R41" i="7"/>
  <c r="R89" i="7"/>
  <c r="R113" i="7"/>
  <c r="R129" i="7"/>
  <c r="R145" i="7"/>
  <c r="R37" i="7"/>
  <c r="R85" i="7"/>
  <c r="R108" i="7"/>
  <c r="R124" i="7"/>
  <c r="R140" i="7"/>
  <c r="R156" i="7"/>
  <c r="R172" i="7"/>
  <c r="R188" i="7"/>
  <c r="Q81" i="11"/>
  <c r="S83" i="11"/>
  <c r="P92" i="11"/>
  <c r="R94" i="11"/>
  <c r="T96" i="11"/>
  <c r="Q105" i="11"/>
  <c r="S107" i="11"/>
  <c r="P116" i="11"/>
  <c r="R118" i="11"/>
  <c r="T120" i="11"/>
  <c r="R208" i="7"/>
  <c r="R68" i="11"/>
  <c r="S69" i="11"/>
  <c r="T70" i="11"/>
  <c r="O77" i="11"/>
  <c r="P78" i="11"/>
  <c r="Q79" i="11"/>
  <c r="R80" i="11"/>
  <c r="S81" i="11"/>
  <c r="P90" i="11"/>
  <c r="Q91" i="11"/>
  <c r="R92" i="11"/>
  <c r="S93" i="11"/>
  <c r="T94" i="11"/>
  <c r="P102" i="11"/>
  <c r="Q103" i="11"/>
  <c r="R104" i="11"/>
  <c r="S105" i="11"/>
  <c r="T106" i="11"/>
  <c r="P114" i="11"/>
  <c r="Q115" i="11"/>
  <c r="R116" i="11"/>
  <c r="S117" i="11"/>
  <c r="T118" i="11"/>
  <c r="H3" i="12"/>
  <c r="T71" i="11" s="1"/>
  <c r="P77" i="11"/>
  <c r="R79" i="11"/>
  <c r="T81" i="11"/>
  <c r="Q90" i="11"/>
  <c r="S92" i="11"/>
  <c r="P101" i="11"/>
  <c r="R103" i="11"/>
  <c r="T105" i="11"/>
  <c r="X109" i="11"/>
  <c r="Q114" i="11"/>
  <c r="S116" i="11"/>
  <c r="P125" i="11"/>
  <c r="R127" i="11"/>
  <c r="R200" i="7"/>
  <c r="R248" i="7"/>
  <c r="T68" i="11"/>
  <c r="U69" i="11"/>
  <c r="Y73" i="11"/>
  <c r="P76" i="11"/>
  <c r="Q77" i="11"/>
  <c r="R78" i="11"/>
  <c r="S79" i="11"/>
  <c r="T80" i="11"/>
  <c r="V82" i="11"/>
  <c r="X84" i="11"/>
  <c r="O87" i="11"/>
  <c r="P88" i="11"/>
  <c r="Q89" i="11"/>
  <c r="R90" i="11"/>
  <c r="S91" i="11"/>
  <c r="T92" i="11"/>
  <c r="W95" i="11"/>
  <c r="P100" i="11"/>
  <c r="Q101" i="11"/>
  <c r="R102" i="11"/>
  <c r="S103" i="11"/>
  <c r="T104" i="11"/>
  <c r="X108" i="11"/>
  <c r="P112" i="11"/>
  <c r="Q113" i="11"/>
  <c r="R114" i="11"/>
  <c r="S115" i="11"/>
  <c r="T116" i="11"/>
  <c r="Y121" i="11"/>
  <c r="P124" i="11"/>
  <c r="Q125" i="11"/>
  <c r="R126" i="11"/>
  <c r="S127" i="11"/>
  <c r="P99" i="11"/>
  <c r="Q100" i="11"/>
  <c r="R101" i="11"/>
  <c r="S102" i="11"/>
  <c r="T103" i="11"/>
  <c r="X107" i="11"/>
  <c r="P111" i="11"/>
  <c r="Q112" i="11"/>
  <c r="R113" i="11"/>
  <c r="S114" i="11"/>
  <c r="T115" i="11"/>
  <c r="U116" i="11"/>
  <c r="W118" i="11"/>
  <c r="Y120" i="11"/>
  <c r="P123" i="11"/>
  <c r="Q124" i="11"/>
  <c r="R125" i="11"/>
  <c r="S126" i="11"/>
  <c r="T127" i="11"/>
  <c r="J3" i="12"/>
  <c r="V103" i="11" s="1"/>
  <c r="X70" i="11"/>
  <c r="O73" i="11"/>
  <c r="P74" i="11"/>
  <c r="Q75" i="11"/>
  <c r="R76" i="11"/>
  <c r="S77" i="11"/>
  <c r="T78" i="11"/>
  <c r="W81" i="11"/>
  <c r="P86" i="11"/>
  <c r="Q87" i="11"/>
  <c r="R88" i="11"/>
  <c r="S89" i="11"/>
  <c r="T90" i="11"/>
  <c r="X94" i="11"/>
  <c r="P98" i="11"/>
  <c r="Q99" i="11"/>
  <c r="R100" i="11"/>
  <c r="S101" i="11"/>
  <c r="T102" i="11"/>
  <c r="Y107" i="11"/>
  <c r="P110" i="11"/>
  <c r="Q111" i="11"/>
  <c r="R112" i="11"/>
  <c r="S113" i="11"/>
  <c r="T114" i="11"/>
  <c r="X118" i="11"/>
  <c r="O121" i="11"/>
  <c r="P122" i="11"/>
  <c r="Q123" i="11"/>
  <c r="R124" i="11"/>
  <c r="S125" i="11"/>
  <c r="T126" i="11"/>
  <c r="K3" i="12"/>
  <c r="W86" i="11" s="1"/>
  <c r="Q74" i="11"/>
  <c r="S76" i="11"/>
  <c r="U78" i="11"/>
  <c r="P85" i="11"/>
  <c r="R87" i="11"/>
  <c r="T89" i="11"/>
  <c r="X93" i="11"/>
  <c r="Q98" i="11"/>
  <c r="S100" i="11"/>
  <c r="W104" i="11"/>
  <c r="P109" i="11"/>
  <c r="R111" i="11"/>
  <c r="T113" i="11"/>
  <c r="Q122" i="11"/>
  <c r="S124" i="11"/>
  <c r="X68" i="11"/>
  <c r="L3" i="12"/>
  <c r="P72" i="11"/>
  <c r="Q73" i="11"/>
  <c r="R74" i="11"/>
  <c r="S75" i="11"/>
  <c r="T76" i="11"/>
  <c r="X80" i="11"/>
  <c r="R228" i="7"/>
  <c r="O70" i="11"/>
  <c r="P71" i="11"/>
  <c r="P70" i="11"/>
  <c r="Q71" i="11"/>
  <c r="R72" i="11"/>
  <c r="S73" i="11"/>
  <c r="T74" i="11"/>
  <c r="U75" i="11"/>
  <c r="W77" i="11"/>
  <c r="X78" i="11"/>
  <c r="Y79" i="11"/>
  <c r="P82" i="11"/>
  <c r="Q83" i="11"/>
  <c r="R84" i="11"/>
  <c r="S85" i="11"/>
  <c r="T86" i="11"/>
  <c r="X90" i="11"/>
  <c r="O93" i="11"/>
  <c r="R220" i="7"/>
  <c r="P69" i="11"/>
  <c r="Q70" i="11"/>
  <c r="R71" i="11"/>
  <c r="S72" i="11"/>
  <c r="T73" i="11"/>
  <c r="U74" i="11"/>
  <c r="O83" i="11"/>
  <c r="P84" i="11"/>
  <c r="Q85" i="11"/>
  <c r="R86" i="11"/>
  <c r="S87" i="11"/>
  <c r="T88" i="11"/>
  <c r="W91" i="11"/>
  <c r="X92" i="11"/>
  <c r="Y93" i="11"/>
  <c r="P96" i="11"/>
  <c r="Q97" i="11"/>
  <c r="R98" i="11"/>
  <c r="S99" i="11"/>
  <c r="T100" i="11"/>
  <c r="X104" i="11"/>
  <c r="O107" i="11"/>
  <c r="P108" i="11"/>
  <c r="Q109" i="11"/>
  <c r="R110" i="11"/>
  <c r="S111" i="11"/>
  <c r="T112" i="11"/>
  <c r="P120" i="11"/>
  <c r="Q121" i="11"/>
  <c r="R122" i="11"/>
  <c r="S123" i="11"/>
  <c r="T124" i="11"/>
  <c r="W127" i="11"/>
  <c r="Q72" i="11"/>
  <c r="R73" i="11"/>
  <c r="S74" i="11"/>
  <c r="T75" i="11"/>
  <c r="U76" i="11"/>
  <c r="W78" i="11"/>
  <c r="X79" i="11"/>
  <c r="Y80" i="11"/>
  <c r="P83" i="11"/>
  <c r="Q84" i="11"/>
  <c r="R85" i="11"/>
  <c r="S86" i="11"/>
  <c r="T87" i="11"/>
  <c r="V89" i="11"/>
  <c r="X91" i="11"/>
  <c r="O94" i="11"/>
  <c r="P95" i="11"/>
  <c r="Q96" i="11"/>
  <c r="R97" i="11"/>
  <c r="S98" i="11"/>
  <c r="T99" i="11"/>
  <c r="W102" i="11"/>
  <c r="X103" i="11"/>
  <c r="P107" i="11"/>
  <c r="Q108" i="11"/>
  <c r="R109" i="11"/>
  <c r="S110" i="11"/>
  <c r="T111" i="11"/>
  <c r="X115" i="11"/>
  <c r="O118" i="11"/>
  <c r="P119" i="11"/>
  <c r="Q120" i="11"/>
  <c r="R121" i="11"/>
  <c r="S122" i="11"/>
  <c r="T123" i="11"/>
  <c r="W126" i="11"/>
  <c r="X127" i="11"/>
  <c r="P94" i="11"/>
  <c r="Q95" i="11"/>
  <c r="R96" i="11"/>
  <c r="S97" i="11"/>
  <c r="T98" i="11"/>
  <c r="W101" i="11"/>
  <c r="X102" i="11"/>
  <c r="O105" i="11"/>
  <c r="P106" i="11"/>
  <c r="Q107" i="11"/>
  <c r="R108" i="11"/>
  <c r="S109" i="11"/>
  <c r="T110" i="11"/>
  <c r="X114" i="11"/>
  <c r="P118" i="11"/>
  <c r="Q119" i="11"/>
  <c r="R120" i="11"/>
  <c r="S121" i="11"/>
  <c r="T122" i="11"/>
  <c r="X126" i="11"/>
  <c r="X77" i="11"/>
  <c r="O80" i="11"/>
  <c r="P81" i="11"/>
  <c r="Q82" i="11"/>
  <c r="R83" i="11"/>
  <c r="S84" i="11"/>
  <c r="T85" i="11"/>
  <c r="P93" i="11"/>
  <c r="Q94" i="11"/>
  <c r="R95" i="11"/>
  <c r="S96" i="11"/>
  <c r="T97" i="11"/>
  <c r="W100" i="11"/>
  <c r="X101" i="11"/>
  <c r="O104" i="11"/>
  <c r="P105" i="11"/>
  <c r="Q106" i="11"/>
  <c r="R107" i="11"/>
  <c r="S108" i="11"/>
  <c r="T109" i="11"/>
  <c r="U110" i="11"/>
  <c r="X113" i="11"/>
  <c r="P117" i="11"/>
  <c r="Q118" i="11"/>
  <c r="R119" i="11"/>
  <c r="S120" i="11"/>
  <c r="T121" i="11"/>
  <c r="X125" i="11"/>
  <c r="P126" i="11"/>
  <c r="Q127" i="11"/>
  <c r="M3" i="12"/>
  <c r="C3" i="12"/>
  <c r="O100" i="11" s="1"/>
  <c r="Y128" i="11" l="1"/>
  <c r="Y110" i="11"/>
  <c r="Y125" i="11"/>
  <c r="Y86" i="11"/>
  <c r="Y116" i="11"/>
  <c r="W90" i="11"/>
  <c r="V77" i="11"/>
  <c r="O95" i="11"/>
  <c r="W68" i="11"/>
  <c r="W89" i="11"/>
  <c r="V76" i="11"/>
  <c r="Y81" i="11"/>
  <c r="X128" i="11"/>
  <c r="X112" i="11"/>
  <c r="X121" i="11"/>
  <c r="Y106" i="11"/>
  <c r="W80" i="11"/>
  <c r="O109" i="11"/>
  <c r="Y95" i="11"/>
  <c r="X82" i="11"/>
  <c r="W69" i="11"/>
  <c r="V117" i="11"/>
  <c r="U104" i="11"/>
  <c r="O123" i="11"/>
  <c r="Y109" i="11"/>
  <c r="X96" i="11"/>
  <c r="W83" i="11"/>
  <c r="V70" i="11"/>
  <c r="O112" i="11"/>
  <c r="X85" i="11"/>
  <c r="X124" i="11"/>
  <c r="V98" i="11"/>
  <c r="O108" i="11"/>
  <c r="X81" i="11"/>
  <c r="W94" i="11"/>
  <c r="V81" i="11"/>
  <c r="U68" i="11"/>
  <c r="V74" i="11"/>
  <c r="V93" i="11"/>
  <c r="O125" i="11"/>
  <c r="O92" i="11"/>
  <c r="Y78" i="11"/>
  <c r="W114" i="11"/>
  <c r="V101" i="11"/>
  <c r="U88" i="11"/>
  <c r="O119" i="11"/>
  <c r="Y105" i="11"/>
  <c r="U87" i="11"/>
  <c r="W79" i="11"/>
  <c r="V127" i="11"/>
  <c r="U102" i="11"/>
  <c r="Y119" i="11"/>
  <c r="X106" i="11"/>
  <c r="W93" i="11"/>
  <c r="V80" i="11"/>
  <c r="V68" i="11"/>
  <c r="X120" i="11"/>
  <c r="W107" i="11"/>
  <c r="V94" i="11"/>
  <c r="U81" i="11"/>
  <c r="V107" i="11"/>
  <c r="O89" i="11"/>
  <c r="Y75" i="11"/>
  <c r="U92" i="11"/>
  <c r="O91" i="11"/>
  <c r="U82" i="11"/>
  <c r="O90" i="11"/>
  <c r="Y76" i="11"/>
  <c r="V128" i="11"/>
  <c r="V119" i="11"/>
  <c r="V95" i="11"/>
  <c r="V79" i="11"/>
  <c r="Y123" i="11"/>
  <c r="Y90" i="11"/>
  <c r="V113" i="11"/>
  <c r="U100" i="11"/>
  <c r="Y117" i="11"/>
  <c r="V78" i="11"/>
  <c r="U126" i="11"/>
  <c r="W105" i="11"/>
  <c r="V92" i="11"/>
  <c r="U79" i="11"/>
  <c r="W119" i="11"/>
  <c r="V106" i="11"/>
  <c r="O101" i="11"/>
  <c r="Y87" i="11"/>
  <c r="X74" i="11"/>
  <c r="X88" i="11"/>
  <c r="O102" i="11"/>
  <c r="Y88" i="11"/>
  <c r="X75" i="11"/>
  <c r="V88" i="11"/>
  <c r="U128" i="11"/>
  <c r="U121" i="11"/>
  <c r="X122" i="11"/>
  <c r="O116" i="11"/>
  <c r="Y102" i="11"/>
  <c r="X89" i="11"/>
  <c r="W76" i="11"/>
  <c r="O117" i="11"/>
  <c r="Y103" i="11"/>
  <c r="V125" i="11"/>
  <c r="U112" i="11"/>
  <c r="X116" i="11"/>
  <c r="W103" i="11"/>
  <c r="V90" i="11"/>
  <c r="U77" i="11"/>
  <c r="O72" i="11"/>
  <c r="W117" i="11"/>
  <c r="V104" i="11"/>
  <c r="U91" i="11"/>
  <c r="V118" i="11"/>
  <c r="U105" i="11"/>
  <c r="O113" i="11"/>
  <c r="Y99" i="11"/>
  <c r="X86" i="11"/>
  <c r="W73" i="11"/>
  <c r="Y89" i="11"/>
  <c r="V86" i="11"/>
  <c r="O76" i="11"/>
  <c r="O114" i="11"/>
  <c r="Y100" i="11"/>
  <c r="X87" i="11"/>
  <c r="W74" i="11"/>
  <c r="W121" i="11"/>
  <c r="Y114" i="11"/>
  <c r="W88" i="11"/>
  <c r="V75" i="11"/>
  <c r="Y115" i="11"/>
  <c r="U124" i="11"/>
  <c r="W115" i="11"/>
  <c r="V102" i="11"/>
  <c r="U89" i="11"/>
  <c r="O96" i="11"/>
  <c r="X69" i="11"/>
  <c r="V116" i="11"/>
  <c r="U103" i="11"/>
  <c r="U117" i="11"/>
  <c r="Y74" i="11"/>
  <c r="Y111" i="11"/>
  <c r="X98" i="11"/>
  <c r="W85" i="11"/>
  <c r="V72" i="11"/>
  <c r="Y113" i="11"/>
  <c r="W87" i="11"/>
  <c r="Y70" i="11"/>
  <c r="V110" i="11"/>
  <c r="T84" i="11"/>
  <c r="W108" i="11"/>
  <c r="X73" i="11"/>
  <c r="O126" i="11"/>
  <c r="Y112" i="11"/>
  <c r="X99" i="11"/>
  <c r="V73" i="11"/>
  <c r="V87" i="11"/>
  <c r="V114" i="11"/>
  <c r="O120" i="11"/>
  <c r="W128" i="11"/>
  <c r="W123" i="11"/>
  <c r="U115" i="11"/>
  <c r="O98" i="11"/>
  <c r="Y98" i="11"/>
  <c r="W72" i="11"/>
  <c r="X110" i="11"/>
  <c r="W97" i="11"/>
  <c r="V84" i="11"/>
  <c r="U71" i="11"/>
  <c r="W111" i="11"/>
  <c r="U85" i="11"/>
  <c r="Y94" i="11"/>
  <c r="T108" i="11"/>
  <c r="U106" i="11"/>
  <c r="V71" i="11"/>
  <c r="Y124" i="11"/>
  <c r="X111" i="11"/>
  <c r="W98" i="11"/>
  <c r="V85" i="11"/>
  <c r="U72" i="11"/>
  <c r="U80" i="11"/>
  <c r="Y126" i="11"/>
  <c r="Y127" i="11"/>
  <c r="W112" i="11"/>
  <c r="V99" i="11"/>
  <c r="U86" i="11"/>
  <c r="W113" i="11"/>
  <c r="V100" i="11"/>
  <c r="V126" i="11"/>
  <c r="U113" i="11"/>
  <c r="O68" i="11"/>
  <c r="O69" i="11"/>
  <c r="X117" i="11"/>
  <c r="V91" i="11"/>
  <c r="U127" i="11"/>
  <c r="O110" i="11"/>
  <c r="Y96" i="11"/>
  <c r="Y122" i="11"/>
  <c r="W96" i="11"/>
  <c r="U70" i="11"/>
  <c r="W109" i="11"/>
  <c r="V96" i="11"/>
  <c r="U83" i="11"/>
  <c r="U109" i="11"/>
  <c r="Y118" i="11"/>
  <c r="W92" i="11"/>
  <c r="O74" i="11"/>
  <c r="P128" i="11"/>
  <c r="P113" i="11"/>
  <c r="X123" i="11"/>
  <c r="W110" i="11"/>
  <c r="V97" i="11"/>
  <c r="U84" i="11"/>
  <c r="V83" i="11"/>
  <c r="V122" i="11"/>
  <c r="U73" i="11"/>
  <c r="U101" i="11"/>
  <c r="W124" i="11"/>
  <c r="V111" i="11"/>
  <c r="U98" i="11"/>
  <c r="W125" i="11"/>
  <c r="V112" i="11"/>
  <c r="U99" i="11"/>
  <c r="O82" i="11"/>
  <c r="U125" i="11"/>
  <c r="O81" i="11"/>
  <c r="V115" i="11"/>
  <c r="O122" i="11"/>
  <c r="Y108" i="11"/>
  <c r="O75" i="11"/>
  <c r="W120" i="11"/>
  <c r="U94" i="11"/>
  <c r="T128" i="11"/>
  <c r="T117" i="11"/>
  <c r="T125" i="11"/>
  <c r="T69" i="11"/>
  <c r="V108" i="11"/>
  <c r="U95" i="11"/>
  <c r="T82" i="11"/>
  <c r="W116" i="11"/>
  <c r="U90" i="11"/>
  <c r="O86" i="11"/>
  <c r="Y72" i="11"/>
  <c r="U10" i="7"/>
  <c r="P104" i="11"/>
  <c r="O79" i="11"/>
  <c r="S128" i="11"/>
  <c r="S119" i="11"/>
  <c r="S104" i="11"/>
  <c r="W122" i="11"/>
  <c r="V109" i="11"/>
  <c r="U96" i="11"/>
  <c r="T83" i="11"/>
  <c r="S70" i="11"/>
  <c r="V120" i="11"/>
  <c r="Y84" i="11"/>
  <c r="Y101" i="11"/>
  <c r="Y77" i="11"/>
  <c r="V121" i="11"/>
  <c r="U108" i="11"/>
  <c r="T95" i="11"/>
  <c r="S82" i="11"/>
  <c r="U111" i="11"/>
  <c r="U118" i="11"/>
  <c r="U107" i="11"/>
  <c r="U114" i="11"/>
  <c r="C36" i="12" a="1"/>
  <c r="C36" i="12" s="1"/>
  <c r="O128" i="11"/>
  <c r="O124" i="11"/>
  <c r="O115" i="11"/>
  <c r="U122" i="11"/>
  <c r="U123" i="11"/>
  <c r="O106" i="11"/>
  <c r="Y92" i="11"/>
  <c r="Y91" i="11"/>
  <c r="Y68" i="11"/>
  <c r="O71" i="11"/>
  <c r="O85" i="11"/>
  <c r="Y71" i="11"/>
  <c r="X119" i="11"/>
  <c r="W106" i="11"/>
  <c r="O99" i="11"/>
  <c r="Y85" i="11"/>
  <c r="X72" i="11"/>
  <c r="U119" i="11"/>
  <c r="O103" i="11"/>
  <c r="X83" i="11"/>
  <c r="W70" i="11"/>
  <c r="W99" i="11"/>
  <c r="X76" i="11"/>
  <c r="T93" i="11"/>
  <c r="U120" i="11"/>
  <c r="T107" i="11"/>
  <c r="S94" i="11"/>
  <c r="R128" i="11"/>
  <c r="R115" i="11"/>
  <c r="R123" i="11"/>
  <c r="V123" i="11"/>
  <c r="V124" i="11"/>
  <c r="Y104" i="11"/>
  <c r="Y69" i="11"/>
  <c r="Y82" i="11"/>
  <c r="O97" i="11"/>
  <c r="Y83" i="11"/>
  <c r="V105" i="11"/>
  <c r="O111" i="11"/>
  <c r="Y97" i="11"/>
  <c r="W71" i="11"/>
  <c r="O88" i="11"/>
  <c r="O127" i="11"/>
  <c r="X100" i="11"/>
  <c r="O84" i="11"/>
  <c r="X95" i="11"/>
  <c r="W82" i="11"/>
  <c r="V69" i="11"/>
  <c r="U97" i="11"/>
  <c r="W75" i="11"/>
  <c r="T119" i="11"/>
  <c r="Q128" i="11"/>
  <c r="Q126" i="11"/>
  <c r="Q117" i="11"/>
  <c r="Q78" i="11"/>
  <c r="C9" i="12" l="1" a="1"/>
  <c r="I19" i="12" l="1"/>
  <c r="H18" i="12"/>
  <c r="G17" i="12"/>
  <c r="F16" i="12"/>
  <c r="E15" i="12"/>
  <c r="D14" i="12"/>
  <c r="C13" i="12"/>
  <c r="M11" i="12"/>
  <c r="L10" i="12"/>
  <c r="K9" i="12"/>
  <c r="H19" i="12"/>
  <c r="G18" i="12"/>
  <c r="F17" i="12"/>
  <c r="E16" i="12"/>
  <c r="D15" i="12"/>
  <c r="C14" i="12"/>
  <c r="M12" i="12"/>
  <c r="L11" i="12"/>
  <c r="K10" i="12"/>
  <c r="J9" i="12"/>
  <c r="G19" i="12"/>
  <c r="F18" i="12"/>
  <c r="E17" i="12"/>
  <c r="D16" i="12"/>
  <c r="C15" i="12"/>
  <c r="M13" i="12"/>
  <c r="L12" i="12"/>
  <c r="K11" i="12"/>
  <c r="J10" i="12"/>
  <c r="I9" i="12"/>
  <c r="D19" i="12"/>
  <c r="C18" i="12"/>
  <c r="M16" i="12"/>
  <c r="L15" i="12"/>
  <c r="K14" i="12"/>
  <c r="J13" i="12"/>
  <c r="I12" i="12"/>
  <c r="H11" i="12"/>
  <c r="G10" i="12"/>
  <c r="F9" i="12"/>
  <c r="C19" i="12"/>
  <c r="M17" i="12"/>
  <c r="L16" i="12"/>
  <c r="K15" i="12"/>
  <c r="J14" i="12"/>
  <c r="I13" i="12"/>
  <c r="H12" i="12"/>
  <c r="G11" i="12"/>
  <c r="F10" i="12"/>
  <c r="E9" i="12"/>
  <c r="M18" i="12"/>
  <c r="L17" i="12"/>
  <c r="K16" i="12"/>
  <c r="J15" i="12"/>
  <c r="I14" i="12"/>
  <c r="H13" i="12"/>
  <c r="G12" i="12"/>
  <c r="F11" i="12"/>
  <c r="E10" i="12"/>
  <c r="D9" i="12"/>
  <c r="M19" i="12"/>
  <c r="L18" i="12"/>
  <c r="K17" i="12"/>
  <c r="J16" i="12"/>
  <c r="I15" i="12"/>
  <c r="H14" i="12"/>
  <c r="G13" i="12"/>
  <c r="F12" i="12"/>
  <c r="E11" i="12"/>
  <c r="D10" i="12"/>
  <c r="E18" i="12"/>
  <c r="H15" i="12"/>
  <c r="D13" i="12"/>
  <c r="H10" i="12"/>
  <c r="D18" i="12"/>
  <c r="G15" i="12"/>
  <c r="K12" i="12"/>
  <c r="C10" i="12"/>
  <c r="J17" i="12"/>
  <c r="F15" i="12"/>
  <c r="J12" i="12"/>
  <c r="M9" i="12"/>
  <c r="I17" i="12"/>
  <c r="M14" i="12"/>
  <c r="E12" i="12"/>
  <c r="L9" i="12"/>
  <c r="L19" i="12"/>
  <c r="H17" i="12"/>
  <c r="L14" i="12"/>
  <c r="D12" i="12"/>
  <c r="H9" i="12"/>
  <c r="K19" i="12"/>
  <c r="D17" i="12"/>
  <c r="G14" i="12"/>
  <c r="C12" i="12"/>
  <c r="G9" i="12"/>
  <c r="J19" i="12"/>
  <c r="C17" i="12"/>
  <c r="F14" i="12"/>
  <c r="J11" i="12"/>
  <c r="C9" i="12"/>
  <c r="C37" i="12" s="1" a="1"/>
  <c r="C37" i="12" s="1"/>
  <c r="C38" i="12" s="1"/>
  <c r="C41" i="12" s="1"/>
  <c r="F19" i="12"/>
  <c r="I16" i="12"/>
  <c r="E14" i="12"/>
  <c r="I11" i="12"/>
  <c r="K18" i="12"/>
  <c r="G16" i="12"/>
  <c r="K13" i="12"/>
  <c r="C11" i="12"/>
  <c r="I18" i="12"/>
  <c r="M15" i="12"/>
  <c r="E13" i="12"/>
  <c r="I10" i="12"/>
  <c r="E19" i="12"/>
  <c r="J18" i="12"/>
  <c r="H16" i="12"/>
  <c r="C16" i="12"/>
  <c r="L13" i="12"/>
  <c r="F13" i="12"/>
  <c r="D11" i="12"/>
  <c r="M10" i="12"/>
</calcChain>
</file>

<file path=xl/sharedStrings.xml><?xml version="1.0" encoding="utf-8"?>
<sst xmlns="http://schemas.openxmlformats.org/spreadsheetml/2006/main" count="292" uniqueCount="96">
  <si>
    <t>Exhibit 1: ProIndex and Market Prices</t>
  </si>
  <si>
    <t>Date</t>
  </si>
  <si>
    <t>ProIndex Unit Value</t>
  </si>
  <si>
    <t>S&amp;P 500 Index Adjusted Closing Price</t>
  </si>
  <si>
    <t>ProIndex Daily Return</t>
  </si>
  <si>
    <t>S&amp;P 500 Daily Return</t>
  </si>
  <si>
    <t>Daily Excess Return</t>
  </si>
  <si>
    <t>Holding Period Return (HPR)</t>
  </si>
  <si>
    <t>Annualized Return</t>
  </si>
  <si>
    <t>Standard Deviation</t>
  </si>
  <si>
    <t>Annualized Standard Deviation</t>
  </si>
  <si>
    <t>Correlation</t>
  </si>
  <si>
    <t>Beta</t>
  </si>
  <si>
    <t>Sharpe Ratio</t>
  </si>
  <si>
    <t>Treynor Ratio</t>
  </si>
  <si>
    <t>Jensen's Alpha</t>
  </si>
  <si>
    <t>Daily Tracking Error</t>
  </si>
  <si>
    <t>Annualized Tracking Error</t>
  </si>
  <si>
    <t>Information Ratio</t>
  </si>
  <si>
    <t>Exhibit 3: Market Signals</t>
  </si>
  <si>
    <t>Exhibit 2: ProIndex and Market Return Data</t>
  </si>
  <si>
    <t>Signal</t>
  </si>
  <si>
    <t>Position</t>
  </si>
  <si>
    <t>Out</t>
  </si>
  <si>
    <t>Money Market</t>
  </si>
  <si>
    <t>Year</t>
  </si>
  <si>
    <t>ProIndex</t>
  </si>
  <si>
    <t>In</t>
  </si>
  <si>
    <t>Leveraged ETF - 240% of S&amp;P Index</t>
  </si>
  <si>
    <t>S&amp;P 500</t>
  </si>
  <si>
    <t>Cumulative, 2009-2013</t>
  </si>
  <si>
    <t>Daily Standard Deviation</t>
  </si>
  <si>
    <t>Exhibit 4: Portfolio Performance Measures</t>
  </si>
  <si>
    <t>Statistic</t>
  </si>
  <si>
    <t>Explanation</t>
  </si>
  <si>
    <t>Return to the portfolio over a specific period of time, calculated as (ending value - beginning value) / (beginning value).</t>
  </si>
  <si>
    <t>Return expressed in annual terms.  Daily HPR are converted to annual HPR by multiplying by 252 (trading days per year).</t>
  </si>
  <si>
    <t>Usual statistical calculation for standard deviation.</t>
  </si>
  <si>
    <t>Standard deviation expressed in annual terms.  Daily standard deviations are converted to annual standard deviations by multiplying by the square root of 252.</t>
  </si>
  <si>
    <t>Usual statistical calculation for Pearson correlation coefficient.</t>
  </si>
  <si>
    <t>A relative risk measure, calculated by regressing a portfolio's returns against the market returns.  Also calculated by dividing the covariance between the portfolio and the market by the variance of the market.</t>
  </si>
  <si>
    <t>Measure of a portfolio's return per unit of risk.  Calculated as the (Portfolio Return - Risk-free Rate) / (Standard Deviation of Returns).</t>
  </si>
  <si>
    <t>Measure of a portfolio's return per unit of risk.  Calculated as the (Portfolio Return - Risk-free Rate) / (Portfolio Beta).</t>
  </si>
  <si>
    <t>A measure of a portfolio's return above its required return based on the Capital Asset Pricing Model.  Calculated as (Portfolio Return - Risk-free Rate) - Portfolio Beta x (Market Return - Risk-free Rate).</t>
  </si>
  <si>
    <t>Excess return of the portfolio over a benchmark portfolio.  Calculated as the standard deviation of the (Daily Portfolio Return - Daily Benchmark Return).</t>
  </si>
  <si>
    <t>Tracking error expressed in annual terms.  Daily tracking errors are converted to annual tracking errors by multiplying by the square root of 252.</t>
  </si>
  <si>
    <t>Measure of a portfolio's return per unit of risk.  Calculated as the (Annual Portfolio Return - Annual Benchmark Return) / (Annual Tracking Error).</t>
  </si>
  <si>
    <t>Exhibit 5: ProValue Holdings</t>
  </si>
  <si>
    <t>ROC</t>
  </si>
  <si>
    <t>PII</t>
  </si>
  <si>
    <t>MRC</t>
  </si>
  <si>
    <t>ETFC</t>
  </si>
  <si>
    <t>EGN</t>
  </si>
  <si>
    <t>USM</t>
  </si>
  <si>
    <t>BAH</t>
  </si>
  <si>
    <t>FNF</t>
  </si>
  <si>
    <t>LPLA</t>
  </si>
  <si>
    <t>Exhibit 6: ProValue Market Value</t>
  </si>
  <si>
    <t>Total</t>
  </si>
  <si>
    <t>Exhibit 7: ProValue Daily Stock Prices and Index Value, 2013</t>
  </si>
  <si>
    <t>ATO</t>
  </si>
  <si>
    <t>CNO</t>
  </si>
  <si>
    <t>S&amp;P Midcap 400 Index</t>
  </si>
  <si>
    <t>ProValue Daily Return</t>
  </si>
  <si>
    <t>Total ProValue Value</t>
  </si>
  <si>
    <t>S&amp;P Midcap 400 Daily Return</t>
  </si>
  <si>
    <t>Exhibit 8: ProValue Portfolio Historical Statistics and Current Weights</t>
  </si>
  <si>
    <t>Stock</t>
  </si>
  <si>
    <t>Average Monthly Returns</t>
  </si>
  <si>
    <t>Historical Monthly Std. Dev.</t>
  </si>
  <si>
    <t>Current Weights, 12/2013</t>
  </si>
  <si>
    <t>Exhibit 9: ProValue Portfolio Correlations</t>
  </si>
  <si>
    <t>Correlations</t>
  </si>
  <si>
    <t>Exhibit 10: ProValue Portfolio Model Expected Returns and Optimal Portfolio Weights</t>
  </si>
  <si>
    <t>Model Annual Expected Returns</t>
  </si>
  <si>
    <t>Historical Annualized Std. Dev.</t>
  </si>
  <si>
    <t>Desired Annual Portfolio Return</t>
  </si>
  <si>
    <t>Optimized Security Weights</t>
  </si>
  <si>
    <t>Calculated Portfolio Standard Deivation using Optimized Weights</t>
  </si>
  <si>
    <t>Exhibit 12: ProValue Monthly Stock Prices and Index Value, 2009-2013</t>
  </si>
  <si>
    <t>Returns</t>
  </si>
  <si>
    <t>Month Ending</t>
  </si>
  <si>
    <t>S&amp;P Midcap 400 Index ^SP400</t>
  </si>
  <si>
    <t>Excess Returns</t>
  </si>
  <si>
    <t>Assets</t>
  </si>
  <si>
    <t>Mean Ret</t>
  </si>
  <si>
    <t>Variance</t>
  </si>
  <si>
    <t>St.Dev.</t>
  </si>
  <si>
    <t>Variance-Covariance Matrix</t>
  </si>
  <si>
    <t>Portfolio Weights</t>
  </si>
  <si>
    <t>SUM</t>
  </si>
  <si>
    <t>Porf Ret</t>
  </si>
  <si>
    <t>Porf Var</t>
  </si>
  <si>
    <t>Porf STDEV</t>
  </si>
  <si>
    <t>rf</t>
  </si>
  <si>
    <t>Sharpe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</si>
</sst>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5" formatCode="&quot;$&quot;#,##0_);\(&quot;$&quot;#,##0\)"/>
    <numFmt numFmtId="164" formatCode="&quot;$&quot;#,##0.00000000"/>
    <numFmt numFmtId="165" formatCode="[$-409]mmm\-yy"/>
    <numFmt numFmtId="166" formatCode="0.0000"/>
    <numFmt numFmtId="167" formatCode="#,##0.0000"/>
    <numFmt numFmtId="168" formatCode="&quot;$&quot;#,##0.00"/>
    <numFmt numFmtId="169" formatCode="_(* #,##0_);_(* \(#,##0\);_(* &quot;-&quot;??_);_(@_)"/>
    <numFmt numFmtId="170" formatCode="0.000"/>
    <numFmt numFmtId="171" formatCode="_(&quot;$&quot;* #,##0_);_(&quot;$&quot;* \(#,##0\);_(&quot;$&quot;* &quot;-&quot;??_);_(@_)"/>
    <numFmt numFmtId="172" formatCode="0.0%"/>
  </numFmts>
  <fonts count="7" x14ac:knownFonts="1">
    <font>
      <sz val="11"/>
      <color rgb="FF000000"/>
      <name val="Calibri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name val="Calibri"/>
      <family val="2"/>
    </font>
    <font>
      <sz val="12"/>
      <name val="Times New Roman"/>
      <family val="1"/>
    </font>
    <font>
      <b/>
      <sz val="1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1" fillId="0" borderId="1" xfId="0" applyNumberFormat="1" applyFont="1" applyBorder="1"/>
    <xf numFmtId="16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0" fontId="3" fillId="0" borderId="1" xfId="0" applyNumberFormat="1" applyFont="1" applyBorder="1"/>
    <xf numFmtId="10" fontId="3" fillId="0" borderId="3" xfId="0" applyNumberFormat="1" applyFont="1" applyBorder="1"/>
    <xf numFmtId="165" fontId="2" fillId="0" borderId="1" xfId="0" applyNumberFormat="1" applyFont="1" applyBorder="1" applyAlignment="1">
      <alignment horizontal="left" vertical="center" wrapText="1"/>
    </xf>
    <xf numFmtId="10" fontId="1" fillId="0" borderId="1" xfId="0" applyNumberFormat="1" applyFont="1" applyBorder="1"/>
    <xf numFmtId="10" fontId="1" fillId="0" borderId="0" xfId="0" applyNumberFormat="1" applyFont="1"/>
    <xf numFmtId="0" fontId="2" fillId="0" borderId="1" xfId="0" applyFont="1" applyBorder="1" applyAlignment="1">
      <alignment horizontal="left" vertical="center" wrapText="1"/>
    </xf>
    <xf numFmtId="10" fontId="1" fillId="0" borderId="1" xfId="0" applyNumberFormat="1" applyFont="1" applyBorder="1" applyAlignment="1"/>
    <xf numFmtId="0" fontId="1" fillId="0" borderId="0" xfId="0" applyFont="1" applyAlignment="1"/>
    <xf numFmtId="166" fontId="1" fillId="0" borderId="1" xfId="0" applyNumberFormat="1" applyFont="1" applyBorder="1"/>
    <xf numFmtId="0" fontId="1" fillId="0" borderId="0" xfId="0" applyFont="1" applyAlignment="1">
      <alignment horizontal="left" vertical="center" wrapText="1"/>
    </xf>
    <xf numFmtId="4" fontId="4" fillId="0" borderId="1" xfId="0" applyNumberFormat="1" applyFont="1" applyBorder="1"/>
    <xf numFmtId="167" fontId="1" fillId="0" borderId="1" xfId="0" applyNumberFormat="1" applyFont="1" applyBorder="1"/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 wrapText="1"/>
    </xf>
    <xf numFmtId="168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69" fontId="1" fillId="0" borderId="1" xfId="0" applyNumberFormat="1" applyFont="1" applyBorder="1"/>
    <xf numFmtId="169" fontId="1" fillId="0" borderId="0" xfId="0" applyNumberFormat="1" applyFont="1"/>
    <xf numFmtId="0" fontId="1" fillId="2" borderId="1" xfId="0" applyFont="1" applyFill="1" applyBorder="1" applyAlignment="1">
      <alignment vertical="center"/>
    </xf>
    <xf numFmtId="5" fontId="1" fillId="0" borderId="1" xfId="0" applyNumberFormat="1" applyFont="1" applyBorder="1"/>
    <xf numFmtId="170" fontId="1" fillId="0" borderId="1" xfId="0" applyNumberFormat="1" applyFont="1" applyBorder="1"/>
    <xf numFmtId="171" fontId="1" fillId="0" borderId="1" xfId="0" applyNumberFormat="1" applyFont="1" applyBorder="1"/>
    <xf numFmtId="5" fontId="1" fillId="0" borderId="0" xfId="0" applyNumberFormat="1" applyFont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/>
    <xf numFmtId="0" fontId="1" fillId="0" borderId="0" xfId="0" applyFont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/>
    <xf numFmtId="168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10" fontId="1" fillId="2" borderId="1" xfId="0" applyNumberFormat="1" applyFont="1" applyFill="1" applyBorder="1"/>
    <xf numFmtId="4" fontId="1" fillId="0" borderId="1" xfId="0" applyNumberFormat="1" applyFont="1" applyBorder="1"/>
    <xf numFmtId="2" fontId="1" fillId="0" borderId="1" xfId="0" applyNumberFormat="1" applyFont="1" applyBorder="1"/>
    <xf numFmtId="166" fontId="1" fillId="0" borderId="0" xfId="0" applyNumberFormat="1" applyFont="1"/>
    <xf numFmtId="9" fontId="1" fillId="0" borderId="0" xfId="0" applyNumberFormat="1" applyFont="1"/>
    <xf numFmtId="14" fontId="1" fillId="2" borderId="1" xfId="0" applyNumberFormat="1" applyFont="1" applyFill="1" applyBorder="1"/>
    <xf numFmtId="10" fontId="1" fillId="0" borderId="1" xfId="0" applyNumberFormat="1" applyFont="1" applyBorder="1" applyAlignment="1">
      <alignment horizontal="center" vertical="center"/>
    </xf>
    <xf numFmtId="10" fontId="3" fillId="0" borderId="4" xfId="0" applyNumberFormat="1" applyFont="1" applyBorder="1"/>
    <xf numFmtId="16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0" fontId="3" fillId="0" borderId="0" xfId="0" applyNumberFormat="1" applyFont="1"/>
    <xf numFmtId="170" fontId="1" fillId="0" borderId="0" xfId="0" applyNumberFormat="1" applyFont="1"/>
    <xf numFmtId="14" fontId="1" fillId="2" borderId="1" xfId="0" applyNumberFormat="1" applyFont="1" applyFill="1" applyBorder="1" applyAlignment="1">
      <alignment horizontal="left"/>
    </xf>
    <xf numFmtId="10" fontId="1" fillId="2" borderId="1" xfId="0" applyNumberFormat="1" applyFont="1" applyFill="1" applyBorder="1" applyAlignment="1">
      <alignment horizontal="center" vertical="center"/>
    </xf>
    <xf numFmtId="14" fontId="1" fillId="2" borderId="5" xfId="0" applyNumberFormat="1" applyFont="1" applyFill="1" applyBorder="1" applyAlignment="1">
      <alignment horizontal="left"/>
    </xf>
    <xf numFmtId="0" fontId="1" fillId="2" borderId="5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 vertical="center"/>
    </xf>
    <xf numFmtId="10" fontId="1" fillId="2" borderId="5" xfId="0" applyNumberFormat="1" applyFont="1" applyFill="1" applyBorder="1" applyAlignment="1">
      <alignment horizontal="center" vertical="center"/>
    </xf>
    <xf numFmtId="10" fontId="1" fillId="2" borderId="1" xfId="0" applyNumberFormat="1" applyFont="1" applyFill="1" applyBorder="1" applyAlignment="1">
      <alignment horizontal="left" vertical="center"/>
    </xf>
    <xf numFmtId="172" fontId="1" fillId="2" borderId="1" xfId="0" applyNumberFormat="1" applyFont="1" applyFill="1" applyBorder="1" applyAlignment="1">
      <alignment horizontal="center" vertical="center"/>
    </xf>
    <xf numFmtId="172" fontId="1" fillId="0" borderId="0" xfId="0" applyNumberFormat="1" applyFont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/>
    <xf numFmtId="165" fontId="1" fillId="0" borderId="1" xfId="0" applyNumberFormat="1" applyFont="1" applyBorder="1" applyAlignment="1">
      <alignment horizontal="center" vertical="center"/>
    </xf>
    <xf numFmtId="0" fontId="5" fillId="0" borderId="0" xfId="0" applyFont="1" applyAlignment="1"/>
    <xf numFmtId="0" fontId="3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/>
    <xf numFmtId="0" fontId="1" fillId="2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1" fillId="3" borderId="6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right" wrapText="1"/>
    </xf>
  </cellXfs>
  <cellStyles count="1">
    <cellStyle name="Normal" xfId="0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61"/>
  <sheetViews>
    <sheetView workbookViewId="0"/>
  </sheetViews>
  <sheetFormatPr defaultColWidth="14.42578125" defaultRowHeight="15" customHeight="1" x14ac:dyDescent="0.25"/>
  <cols>
    <col min="1" max="1" width="9.140625" customWidth="1"/>
    <col min="2" max="2" width="11.28515625" customWidth="1"/>
    <col min="3" max="3" width="16.5703125" customWidth="1"/>
    <col min="4" max="4" width="16" customWidth="1"/>
    <col min="5" max="5" width="14.42578125" customWidth="1"/>
    <col min="6" max="6" width="12.7109375" customWidth="1"/>
    <col min="7" max="7" width="9.140625" customWidth="1"/>
    <col min="8" max="8" width="9.85546875" customWidth="1"/>
    <col min="9" max="9" width="9.140625" customWidth="1"/>
    <col min="10" max="10" width="67.7109375" customWidth="1"/>
    <col min="11" max="11" width="15.5703125" customWidth="1"/>
    <col min="12" max="15" width="9.140625" customWidth="1"/>
    <col min="16" max="16" width="60" customWidth="1"/>
    <col min="17" max="26" width="9.140625" customWidth="1"/>
  </cols>
  <sheetData>
    <row r="1" spans="1:26" ht="15.75" x14ac:dyDescent="0.25">
      <c r="A1" s="1"/>
      <c r="B1" s="2" t="s">
        <v>0</v>
      </c>
      <c r="C1" s="3"/>
      <c r="D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7.25" x14ac:dyDescent="0.25">
      <c r="A2" s="4"/>
      <c r="B2" s="5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8" t="s">
        <v>6</v>
      </c>
      <c r="H2" s="4"/>
      <c r="I2" s="4"/>
      <c r="J2" s="4"/>
      <c r="K2" s="9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x14ac:dyDescent="0.25">
      <c r="A3" s="1"/>
      <c r="B3" s="10">
        <v>41639</v>
      </c>
      <c r="C3" s="11">
        <v>4.0306008445221675</v>
      </c>
      <c r="D3" s="12">
        <v>1848.36</v>
      </c>
      <c r="E3" s="13">
        <f t="shared" ref="E3:F3" si="0">(C3-C4)/C4</f>
        <v>9.4753915748266478E-3</v>
      </c>
      <c r="F3" s="13">
        <f t="shared" si="0"/>
        <v>3.9596538969186197E-3</v>
      </c>
      <c r="G3" s="14">
        <f t="shared" ref="G3:G1260" si="1">E3-F3</f>
        <v>5.515737677908028E-3</v>
      </c>
      <c r="J3" s="15" t="s">
        <v>7</v>
      </c>
      <c r="K3" s="16">
        <f>(C3-C1261)/C1261</f>
        <v>3.0306008445221675</v>
      </c>
      <c r="L3" s="1"/>
      <c r="M3" s="1"/>
      <c r="N3" s="1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x14ac:dyDescent="0.25">
      <c r="A4" s="1"/>
      <c r="B4" s="10">
        <v>41638</v>
      </c>
      <c r="C4" s="11">
        <v>3.9927678060920835</v>
      </c>
      <c r="D4" s="12">
        <v>1841.07</v>
      </c>
      <c r="E4" s="13">
        <f t="shared" ref="E4:F4" si="2">(C4-C5)/C5</f>
        <v>-4.5788530465972648E-4</v>
      </c>
      <c r="F4" s="13">
        <f t="shared" si="2"/>
        <v>-1.7921146953413412E-4</v>
      </c>
      <c r="G4" s="14">
        <f t="shared" si="1"/>
        <v>-2.7867383512559238E-4</v>
      </c>
      <c r="J4" s="15" t="s">
        <v>8</v>
      </c>
      <c r="K4" s="16">
        <f>((C3/C1261)^(1/1259)-1)*252</f>
        <v>0.27915903217111726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x14ac:dyDescent="0.25">
      <c r="A5" s="1"/>
      <c r="B5" s="10">
        <v>41635</v>
      </c>
      <c r="C5" s="11">
        <v>3.9945968732984065</v>
      </c>
      <c r="D5" s="12">
        <v>1841.4</v>
      </c>
      <c r="E5" s="13">
        <f t="shared" ref="E5:F5" si="3">(C5-C6)/C6</f>
        <v>-8.355865963574037E-4</v>
      </c>
      <c r="F5" s="13">
        <f t="shared" si="3"/>
        <v>-3.3658700774144194E-4</v>
      </c>
      <c r="G5" s="14">
        <f t="shared" si="1"/>
        <v>-4.9899958861596171E-4</v>
      </c>
      <c r="J5" s="18" t="s">
        <v>9</v>
      </c>
      <c r="K5" s="19">
        <v>1.9099999999999999E-2</v>
      </c>
      <c r="L5" s="1"/>
      <c r="M5" s="1"/>
      <c r="N5" s="17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10">
        <v>41634</v>
      </c>
      <c r="C6" s="11">
        <v>3.9979374962833756</v>
      </c>
      <c r="D6" s="12">
        <v>1842.02</v>
      </c>
      <c r="E6" s="13">
        <f t="shared" ref="E6:F6" si="4">(C6-C7)/C7</f>
        <v>1.1361395961667367E-2</v>
      </c>
      <c r="F6" s="13">
        <f t="shared" si="4"/>
        <v>4.7454890581022655E-3</v>
      </c>
      <c r="G6" s="14">
        <f t="shared" si="1"/>
        <v>6.6159069035651016E-3</v>
      </c>
      <c r="J6" s="18" t="s">
        <v>10</v>
      </c>
      <c r="K6" s="16">
        <f>K5*(SQRT(252))</f>
        <v>0.30320310024800207</v>
      </c>
      <c r="L6" s="20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x14ac:dyDescent="0.25">
      <c r="A7" s="1"/>
      <c r="B7" s="10">
        <v>41632</v>
      </c>
      <c r="C7" s="11">
        <v>3.953025607114339</v>
      </c>
      <c r="D7" s="12">
        <v>1833.32</v>
      </c>
      <c r="E7" s="13">
        <f t="shared" ref="E7:F7" si="5">(C7-C8)/C8</f>
        <v>6.9700723198699291E-3</v>
      </c>
      <c r="F7" s="13">
        <f t="shared" si="5"/>
        <v>2.9157708740200588E-3</v>
      </c>
      <c r="G7" s="14">
        <f t="shared" si="1"/>
        <v>4.0543014458498706E-3</v>
      </c>
      <c r="J7" s="18" t="s">
        <v>11</v>
      </c>
      <c r="K7" s="21">
        <f>CORREL(C3:C1261,D3:D1261)</f>
        <v>0.97672725968249574</v>
      </c>
      <c r="L7" s="1"/>
      <c r="M7" s="1"/>
      <c r="N7" s="1"/>
      <c r="O7" s="1"/>
      <c r="P7" s="22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x14ac:dyDescent="0.25">
      <c r="A8" s="1"/>
      <c r="B8" s="10">
        <v>41631</v>
      </c>
      <c r="C8" s="11">
        <v>3.9256634489715374</v>
      </c>
      <c r="D8" s="12">
        <v>1827.99</v>
      </c>
      <c r="E8" s="13">
        <f t="shared" ref="E8:F8" si="6">(C8-C9)/C9</f>
        <v>1.2735652201543917E-2</v>
      </c>
      <c r="F8" s="13">
        <f t="shared" si="6"/>
        <v>5.3180958247173614E-3</v>
      </c>
      <c r="G8" s="14">
        <f t="shared" si="1"/>
        <v>7.4175563768265557E-3</v>
      </c>
      <c r="J8" s="18" t="s">
        <v>12</v>
      </c>
      <c r="K8" s="21">
        <f>(COVAR(E3:E1260,F3:F1260))/VAR(F3:F1261)</f>
        <v>1.013208338078891</v>
      </c>
      <c r="L8" s="20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x14ac:dyDescent="0.25">
      <c r="A9" s="1"/>
      <c r="B9" s="10">
        <v>41628</v>
      </c>
      <c r="C9" s="11">
        <v>3.8762962876222447</v>
      </c>
      <c r="D9" s="12">
        <v>1818.32</v>
      </c>
      <c r="E9" s="13">
        <f t="shared" ref="E9:F9" si="7">(C9-C10)/C10</f>
        <v>1.1537208959623031E-2</v>
      </c>
      <c r="F9" s="13">
        <f t="shared" si="7"/>
        <v>4.8187444739169029E-3</v>
      </c>
      <c r="G9" s="14">
        <f t="shared" si="1"/>
        <v>6.7184644857061276E-3</v>
      </c>
      <c r="J9" s="18" t="s">
        <v>13</v>
      </c>
      <c r="K9" s="23">
        <f>(K4-0.02)/K6</f>
        <v>0.85473740855268499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x14ac:dyDescent="0.25">
      <c r="A10" s="1"/>
      <c r="B10" s="10">
        <v>41627</v>
      </c>
      <c r="C10" s="11">
        <v>3.8320847253943899</v>
      </c>
      <c r="D10" s="12">
        <v>1809.6</v>
      </c>
      <c r="E10" s="13">
        <f t="shared" ref="E10:F10" si="8">(C10-C11)/C11</f>
        <v>-1.4195431658984199E-3</v>
      </c>
      <c r="F10" s="13">
        <f t="shared" si="8"/>
        <v>-5.7990224505022054E-4</v>
      </c>
      <c r="G10" s="14">
        <f t="shared" si="1"/>
        <v>-8.3964092084819935E-4</v>
      </c>
      <c r="J10" s="18" t="s">
        <v>14</v>
      </c>
      <c r="K10" s="21">
        <f>(K4-0.02)/K8</f>
        <v>0.25578059559053734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x14ac:dyDescent="0.25">
      <c r="A11" s="1"/>
      <c r="B11" s="10">
        <v>41626</v>
      </c>
      <c r="C11" s="11">
        <v>3.8375322680994852</v>
      </c>
      <c r="D11" s="12">
        <v>1810.65</v>
      </c>
      <c r="E11" s="13">
        <f t="shared" ref="E11:F11" si="9">(C11-C12)/C12</f>
        <v>3.9927303637157671E-2</v>
      </c>
      <c r="F11" s="13">
        <f t="shared" si="9"/>
        <v>1.6647950589556482E-2</v>
      </c>
      <c r="G11" s="14">
        <f t="shared" si="1"/>
        <v>2.327935304760119E-2</v>
      </c>
      <c r="J11" s="18" t="s">
        <v>15</v>
      </c>
      <c r="K11" s="24">
        <f>(K4-2%)-K8*(14.35%-2%)</f>
        <v>0.13402780241837423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x14ac:dyDescent="0.25">
      <c r="A12" s="1"/>
      <c r="B12" s="10">
        <v>41625</v>
      </c>
      <c r="C12" s="11">
        <v>3.6901928189380855</v>
      </c>
      <c r="D12" s="12">
        <v>1781</v>
      </c>
      <c r="E12" s="13">
        <f t="shared" ref="E12:F12" si="10">(C12-C13)/C13</f>
        <v>-7.4700964496235353E-3</v>
      </c>
      <c r="F12" s="13">
        <f t="shared" si="10"/>
        <v>-3.1009661132692041E-3</v>
      </c>
      <c r="G12" s="14">
        <f t="shared" si="1"/>
        <v>-4.3691303363543313E-3</v>
      </c>
      <c r="J12" s="18" t="s">
        <v>16</v>
      </c>
      <c r="K12" s="21">
        <f>STDEV(G3:G1260)</f>
        <v>1.4496799619430768E-2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x14ac:dyDescent="0.25">
      <c r="A13" s="1"/>
      <c r="B13" s="10">
        <v>41624</v>
      </c>
      <c r="C13" s="11">
        <v>3.71796638644126</v>
      </c>
      <c r="D13" s="12">
        <v>1786.54</v>
      </c>
      <c r="E13" s="13">
        <f t="shared" ref="E13:F13" si="11">(C13-C14)/C14</f>
        <v>1.5140191940357321E-2</v>
      </c>
      <c r="F13" s="13">
        <f t="shared" si="11"/>
        <v>6.3199873825563998E-3</v>
      </c>
      <c r="G13" s="14">
        <f t="shared" si="1"/>
        <v>8.8202045578009217E-3</v>
      </c>
      <c r="J13" s="18" t="s">
        <v>17</v>
      </c>
      <c r="K13" s="21">
        <f>K12*(SQRT(252))</f>
        <v>0.23012955959609768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x14ac:dyDescent="0.25">
      <c r="A14" s="1"/>
      <c r="B14" s="10">
        <v>41621</v>
      </c>
      <c r="C14" s="11">
        <v>3.662515203279137</v>
      </c>
      <c r="D14" s="12">
        <v>1775.32</v>
      </c>
      <c r="E14" s="13">
        <f t="shared" ref="E14:F14" si="12">(C14-C15)/C15</f>
        <v>-2.7108952094902829E-4</v>
      </c>
      <c r="F14" s="13">
        <f t="shared" si="12"/>
        <v>-1.013798929879266E-4</v>
      </c>
      <c r="G14" s="14">
        <f t="shared" si="1"/>
        <v>-1.6970962796110169E-4</v>
      </c>
      <c r="J14" s="18" t="s">
        <v>18</v>
      </c>
      <c r="K14" s="21">
        <f>(K4-14.35%)/K13</f>
        <v>0.58948981786265775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x14ac:dyDescent="0.25">
      <c r="A15" s="1"/>
      <c r="B15" s="10">
        <v>41620</v>
      </c>
      <c r="C15" s="11">
        <v>3.6635083420005627</v>
      </c>
      <c r="D15" s="12">
        <v>1775.5</v>
      </c>
      <c r="E15" s="13">
        <f t="shared" ref="E15:F15" si="13">(C15-C16)/C16</f>
        <v>-9.0771656199075366E-3</v>
      </c>
      <c r="F15" s="13">
        <f t="shared" si="13"/>
        <v>-3.7705782675539648E-3</v>
      </c>
      <c r="G15" s="14">
        <f t="shared" si="1"/>
        <v>-5.3065873523535714E-3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x14ac:dyDescent="0.25">
      <c r="A16" s="1"/>
      <c r="B16" s="10">
        <v>41619</v>
      </c>
      <c r="C16" s="11">
        <v>3.6970672335877723</v>
      </c>
      <c r="D16" s="12">
        <v>1782.22</v>
      </c>
      <c r="E16" s="13">
        <f t="shared" ref="E16:F16" si="14">(C16-C17)/C17</f>
        <v>-2.7188244209970926E-2</v>
      </c>
      <c r="F16" s="13">
        <f t="shared" si="14"/>
        <v>-1.1316861013413735E-2</v>
      </c>
      <c r="G16" s="14">
        <f t="shared" si="1"/>
        <v>-1.587138319655719E-2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x14ac:dyDescent="0.25">
      <c r="A17" s="1"/>
      <c r="B17" s="10">
        <v>41618</v>
      </c>
      <c r="C17" s="11">
        <v>3.8003932534566784</v>
      </c>
      <c r="D17" s="12">
        <v>1802.62</v>
      </c>
      <c r="E17" s="13">
        <f t="shared" ref="E17:F17" si="15">(C17-C18)/C18</f>
        <v>-7.6589594496706539E-3</v>
      </c>
      <c r="F17" s="13">
        <f t="shared" si="15"/>
        <v>-3.179659029955153E-3</v>
      </c>
      <c r="G17" s="14">
        <f t="shared" si="1"/>
        <v>-4.4793004197155005E-3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x14ac:dyDescent="0.25">
      <c r="A18" s="1"/>
      <c r="B18" s="10">
        <v>41617</v>
      </c>
      <c r="C18" s="11">
        <v>3.8297249616412805</v>
      </c>
      <c r="D18" s="12">
        <v>1808.37</v>
      </c>
      <c r="E18" s="13">
        <f t="shared" ref="E18:F18" si="16">(C18-C19)/C19</f>
        <v>4.3332236127343101E-3</v>
      </c>
      <c r="F18" s="13">
        <f t="shared" si="16"/>
        <v>1.8170839127134785E-3</v>
      </c>
      <c r="G18" s="14">
        <f t="shared" si="1"/>
        <v>2.5161397000208318E-3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x14ac:dyDescent="0.25">
      <c r="A19" s="1"/>
      <c r="B19" s="10">
        <v>41614</v>
      </c>
      <c r="C19" s="11">
        <v>3.8132015068317631</v>
      </c>
      <c r="D19" s="12">
        <v>1805.09</v>
      </c>
      <c r="E19" s="13">
        <f t="shared" ref="E19:F19" si="17">(C19-C20)/C20</f>
        <v>2.6943197499948546E-2</v>
      </c>
      <c r="F19" s="13">
        <f t="shared" si="17"/>
        <v>1.1237906365719313E-2</v>
      </c>
      <c r="G19" s="14">
        <f t="shared" si="1"/>
        <v>1.5705291134229235E-2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x14ac:dyDescent="0.25">
      <c r="A20" s="1"/>
      <c r="B20" s="10">
        <v>41613</v>
      </c>
      <c r="C20" s="11">
        <v>3.7131571795936202</v>
      </c>
      <c r="D20" s="12">
        <v>1785.03</v>
      </c>
      <c r="E20" s="13">
        <f t="shared" ref="E20:F20" si="18">(C20-C21)/C21</f>
        <v>-1.0442712991213599E-2</v>
      </c>
      <c r="F20" s="13">
        <f t="shared" si="18"/>
        <v>-4.3395563389316064E-3</v>
      </c>
      <c r="G20" s="14">
        <f t="shared" si="1"/>
        <v>-6.1031566522819925E-3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x14ac:dyDescent="0.25">
      <c r="A21" s="1"/>
      <c r="B21" s="10">
        <v>41612</v>
      </c>
      <c r="C21" s="11">
        <v>3.7523418081409678</v>
      </c>
      <c r="D21" s="12">
        <v>1792.81</v>
      </c>
      <c r="E21" s="13">
        <f t="shared" ref="E21:F21" si="19">(C21-C22)/C22</f>
        <v>-3.1562071569384326E-3</v>
      </c>
      <c r="F21" s="13">
        <f t="shared" si="19"/>
        <v>-1.3035122413169627E-3</v>
      </c>
      <c r="G21" s="14">
        <f t="shared" si="1"/>
        <v>-1.8526949156214699E-3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x14ac:dyDescent="0.25">
      <c r="A22" s="1"/>
      <c r="B22" s="10">
        <v>41611</v>
      </c>
      <c r="C22" s="11">
        <v>3.7642224740538852</v>
      </c>
      <c r="D22" s="12">
        <v>1795.15</v>
      </c>
      <c r="E22" s="13">
        <f t="shared" ref="E22:F22" si="20">(C22-C23)/C23</f>
        <v>-7.6906130268201197E-3</v>
      </c>
      <c r="F22" s="13">
        <f t="shared" si="20"/>
        <v>-3.1928480204342271E-3</v>
      </c>
      <c r="G22" s="14">
        <f t="shared" si="1"/>
        <v>-4.4977650063858926E-3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x14ac:dyDescent="0.25">
      <c r="A23" s="1"/>
      <c r="B23" s="10">
        <v>41610</v>
      </c>
      <c r="C23" s="11">
        <v>3.7933960148616679</v>
      </c>
      <c r="D23" s="12">
        <v>1800.9</v>
      </c>
      <c r="E23" s="13">
        <f t="shared" ref="E23:F23" si="21">(C23-C24)/C24</f>
        <v>-6.5533812465811787E-3</v>
      </c>
      <c r="F23" s="13">
        <f t="shared" si="21"/>
        <v>-2.7190014453347001E-3</v>
      </c>
      <c r="G23" s="14">
        <f t="shared" si="1"/>
        <v>-3.8343798012464786E-3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x14ac:dyDescent="0.25">
      <c r="A24" s="1"/>
      <c r="B24" s="10">
        <v>41607</v>
      </c>
      <c r="C24" s="11">
        <v>3.8184195740900884</v>
      </c>
      <c r="D24" s="12">
        <v>1805.81</v>
      </c>
      <c r="E24" s="13">
        <f t="shared" ref="E24:F24" si="22">(C24-C25)/C25</f>
        <v>-1.9135366463226388E-3</v>
      </c>
      <c r="F24" s="13">
        <f t="shared" si="22"/>
        <v>-7.8573286189365641E-4</v>
      </c>
      <c r="G24" s="14">
        <f t="shared" si="1"/>
        <v>-1.1278037844289824E-3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x14ac:dyDescent="0.25">
      <c r="A25" s="1"/>
      <c r="B25" s="10">
        <v>41605</v>
      </c>
      <c r="C25" s="11">
        <v>3.8257402682927788</v>
      </c>
      <c r="D25" s="12">
        <v>1807.23</v>
      </c>
      <c r="E25" s="13">
        <f t="shared" ref="E25:F25" si="23">(C25-C26)/C26</f>
        <v>5.9364435507477482E-3</v>
      </c>
      <c r="F25" s="13">
        <f t="shared" si="23"/>
        <v>2.4850922202191198E-3</v>
      </c>
      <c r="G25" s="14">
        <f t="shared" si="1"/>
        <v>3.4513513305286284E-3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x14ac:dyDescent="0.25">
      <c r="A26" s="1"/>
      <c r="B26" s="10">
        <v>41604</v>
      </c>
      <c r="C26" s="11">
        <v>3.8031630057945871</v>
      </c>
      <c r="D26" s="12">
        <v>1802.75</v>
      </c>
      <c r="E26" s="13">
        <f t="shared" ref="E26:F26" si="24">(C26-C27)/C27</f>
        <v>3.3172690465944177E-4</v>
      </c>
      <c r="F26" s="13">
        <f t="shared" si="24"/>
        <v>1.4979361768229429E-4</v>
      </c>
      <c r="G26" s="14">
        <f t="shared" si="1"/>
        <v>1.8193328697714748E-4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x14ac:dyDescent="0.25">
      <c r="A27" s="1"/>
      <c r="B27" s="10">
        <v>41603</v>
      </c>
      <c r="C27" s="11">
        <v>3.8019018126744495</v>
      </c>
      <c r="D27" s="12">
        <v>1802.48</v>
      </c>
      <c r="E27" s="13">
        <f t="shared" ref="E27:F27" si="25">(C27-C28)/C28</f>
        <v>-3.0597598695794831E-3</v>
      </c>
      <c r="F27" s="13">
        <f t="shared" si="25"/>
        <v>-1.2633258715840183E-3</v>
      </c>
      <c r="G27" s="14">
        <f t="shared" si="1"/>
        <v>-1.7964339979954648E-3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x14ac:dyDescent="0.25">
      <c r="A28" s="1"/>
      <c r="B28" s="10">
        <v>41600</v>
      </c>
      <c r="C28" s="11">
        <v>3.8135704224127633</v>
      </c>
      <c r="D28" s="12">
        <v>1804.76</v>
      </c>
      <c r="E28" s="13">
        <f t="shared" ref="E28:F28" si="26">(C28-C29)/C29</f>
        <v>1.1879675517319071E-2</v>
      </c>
      <c r="F28" s="13">
        <f t="shared" si="26"/>
        <v>4.9614388729571418E-3</v>
      </c>
      <c r="G28" s="14">
        <f t="shared" si="1"/>
        <v>6.9182366443619287E-3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x14ac:dyDescent="0.25">
      <c r="A29" s="1"/>
      <c r="B29" s="10">
        <v>41599</v>
      </c>
      <c r="C29" s="11">
        <v>3.7687983212659075</v>
      </c>
      <c r="D29" s="12">
        <v>1795.85</v>
      </c>
      <c r="E29" s="13">
        <f t="shared" ref="E29:F29" si="27">(C29-C30)/C30</f>
        <v>1.9480802696800609E-2</v>
      </c>
      <c r="F29" s="13">
        <f t="shared" si="27"/>
        <v>8.128575197741076E-3</v>
      </c>
      <c r="G29" s="14">
        <f t="shared" si="1"/>
        <v>1.1352227499059533E-2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x14ac:dyDescent="0.25">
      <c r="A30" s="1"/>
      <c r="B30" s="10">
        <v>41598</v>
      </c>
      <c r="C30" s="11">
        <v>3.6967820397367204</v>
      </c>
      <c r="D30" s="12">
        <v>1781.37</v>
      </c>
      <c r="E30" s="13">
        <f t="shared" ref="E30:F30" si="28">(C30-C31)/C31</f>
        <v>-8.7532443944781501E-3</v>
      </c>
      <c r="F30" s="13">
        <f t="shared" si="28"/>
        <v>-3.6356110902918E-3</v>
      </c>
      <c r="G30" s="14">
        <f t="shared" si="1"/>
        <v>-5.1176333041863496E-3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x14ac:dyDescent="0.25">
      <c r="A31" s="1"/>
      <c r="B31" s="10">
        <v>41597</v>
      </c>
      <c r="C31" s="11">
        <v>3.7294266224139832</v>
      </c>
      <c r="D31" s="12">
        <v>1787.87</v>
      </c>
      <c r="E31" s="13">
        <f t="shared" ref="E31:F31" si="29">(C31-C32)/C32</f>
        <v>-4.9308494539432313E-3</v>
      </c>
      <c r="F31" s="13">
        <f t="shared" si="29"/>
        <v>-2.0429465317354898E-3</v>
      </c>
      <c r="G31" s="14">
        <f t="shared" si="1"/>
        <v>-2.8879029222077415E-3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x14ac:dyDescent="0.25">
      <c r="A32" s="1"/>
      <c r="B32" s="10">
        <v>41596</v>
      </c>
      <c r="C32" s="11">
        <v>3.7479069875369095</v>
      </c>
      <c r="D32" s="12">
        <v>1791.53</v>
      </c>
      <c r="E32" s="13">
        <f t="shared" ref="E32:F32" si="30">(C32-C33)/C33</f>
        <v>-8.9034187036031061E-3</v>
      </c>
      <c r="F32" s="13">
        <f t="shared" si="30"/>
        <v>-3.6981837190938009E-3</v>
      </c>
      <c r="G32" s="14">
        <f t="shared" si="1"/>
        <v>-5.2052349845093052E-3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x14ac:dyDescent="0.25">
      <c r="A33" s="1"/>
      <c r="B33" s="10">
        <v>41593</v>
      </c>
      <c r="C33" s="11">
        <v>3.7815759415035881</v>
      </c>
      <c r="D33" s="12">
        <v>1798.18</v>
      </c>
      <c r="E33" s="13">
        <f t="shared" ref="E33:F33" si="31">(C33-C34)/C34</f>
        <v>1.0105025385372899E-2</v>
      </c>
      <c r="F33" s="13">
        <f t="shared" si="31"/>
        <v>4.2220013179793438E-3</v>
      </c>
      <c r="G33" s="14">
        <f t="shared" si="1"/>
        <v>5.8830240673935549E-3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x14ac:dyDescent="0.25">
      <c r="A34" s="1"/>
      <c r="B34" s="10">
        <v>41592</v>
      </c>
      <c r="C34" s="11">
        <v>3.7437453002086096</v>
      </c>
      <c r="D34" s="12">
        <v>1790.62</v>
      </c>
      <c r="E34" s="13">
        <f t="shared" ref="E34:F34" si="32">(C34-C35)/C35</f>
        <v>1.158164983164945E-2</v>
      </c>
      <c r="F34" s="13">
        <f t="shared" si="32"/>
        <v>4.8372615039281091E-3</v>
      </c>
      <c r="G34" s="14">
        <f t="shared" si="1"/>
        <v>6.744388327721341E-3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x14ac:dyDescent="0.25">
      <c r="A35" s="1"/>
      <c r="B35" s="10">
        <v>41591</v>
      </c>
      <c r="C35" s="11">
        <v>3.7008829695869387</v>
      </c>
      <c r="D35" s="12">
        <v>1782</v>
      </c>
      <c r="E35" s="13">
        <f t="shared" ref="E35:F35" si="33">(C35-C36)/C36</f>
        <v>1.9400968212752404E-2</v>
      </c>
      <c r="F35" s="13">
        <f t="shared" si="33"/>
        <v>8.095310829387475E-3</v>
      </c>
      <c r="G35" s="14">
        <f t="shared" si="1"/>
        <v>1.1305657383364929E-2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x14ac:dyDescent="0.25">
      <c r="A36" s="1"/>
      <c r="B36" s="10">
        <v>41590</v>
      </c>
      <c r="C36" s="11">
        <v>3.6304487488131874</v>
      </c>
      <c r="D36" s="12">
        <v>1767.69</v>
      </c>
      <c r="E36" s="13">
        <f t="shared" ref="E36:F36" si="34">(C36-C37)/C37</f>
        <v>-5.7166185071681327E-3</v>
      </c>
      <c r="F36" s="13">
        <f t="shared" si="34"/>
        <v>-2.3703503039127966E-3</v>
      </c>
      <c r="G36" s="14">
        <f t="shared" si="1"/>
        <v>-3.3462682032553361E-3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x14ac:dyDescent="0.25">
      <c r="A37" s="1"/>
      <c r="B37" s="10">
        <v>41589</v>
      </c>
      <c r="C37" s="11">
        <v>3.6513219635255068</v>
      </c>
      <c r="D37" s="12">
        <v>1771.89</v>
      </c>
      <c r="E37" s="13">
        <f t="shared" ref="E37:F37" si="35">(C37-C38)/C38</f>
        <v>1.7072175063338343E-3</v>
      </c>
      <c r="F37" s="13">
        <f t="shared" si="35"/>
        <v>7.2291470171308202E-4</v>
      </c>
      <c r="G37" s="14">
        <f t="shared" si="1"/>
        <v>9.8430280462075224E-4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x14ac:dyDescent="0.25">
      <c r="A38" s="1"/>
      <c r="B38" s="10">
        <v>41586</v>
      </c>
      <c r="C38" s="11">
        <v>3.6450989867230534</v>
      </c>
      <c r="D38" s="12">
        <v>1770.61</v>
      </c>
      <c r="E38" s="13">
        <f t="shared" ref="E38:F38" si="36">(C38-C39)/C39</f>
        <v>3.2198419171539212E-2</v>
      </c>
      <c r="F38" s="13">
        <f t="shared" si="36"/>
        <v>1.3427582062215499E-2</v>
      </c>
      <c r="G38" s="14">
        <f t="shared" si="1"/>
        <v>1.8770837109323715E-2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x14ac:dyDescent="0.25">
      <c r="A39" s="1"/>
      <c r="B39" s="10">
        <v>41585</v>
      </c>
      <c r="C39" s="11">
        <v>3.531393692356819</v>
      </c>
      <c r="D39" s="12">
        <v>1747.15</v>
      </c>
      <c r="E39" s="13">
        <f t="shared" ref="E39:F39" si="37">(C39-C40)/C40</f>
        <v>-3.1666476669045145E-2</v>
      </c>
      <c r="F39" s="13">
        <f t="shared" si="37"/>
        <v>-1.31827912046947E-2</v>
      </c>
      <c r="G39" s="14">
        <f t="shared" si="1"/>
        <v>-1.8483685464350447E-2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x14ac:dyDescent="0.25">
      <c r="A40" s="1"/>
      <c r="B40" s="10">
        <v>41584</v>
      </c>
      <c r="C40" s="11">
        <v>3.646877452108892</v>
      </c>
      <c r="D40" s="12">
        <v>1770.49</v>
      </c>
      <c r="E40" s="13">
        <f t="shared" ref="E40:F40" si="38">(C40-C41)/C41</f>
        <v>1.020949228353895E-2</v>
      </c>
      <c r="F40" s="13">
        <f t="shared" si="38"/>
        <v>4.2655291922153987E-3</v>
      </c>
      <c r="G40" s="14">
        <f t="shared" si="1"/>
        <v>5.9439630913235512E-3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x14ac:dyDescent="0.25">
      <c r="A41" s="1"/>
      <c r="B41" s="10">
        <v>41583</v>
      </c>
      <c r="C41" s="11">
        <v>3.6100209708634479</v>
      </c>
      <c r="D41" s="12">
        <v>1762.97</v>
      </c>
      <c r="E41" s="13">
        <f t="shared" ref="E41:F41" si="39">(C41-C42)/C42</f>
        <v>-6.7610760418495676E-3</v>
      </c>
      <c r="F41" s="13">
        <f t="shared" si="39"/>
        <v>-2.8055409433631628E-3</v>
      </c>
      <c r="G41" s="14">
        <f t="shared" si="1"/>
        <v>-3.9555350984864044E-3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x14ac:dyDescent="0.25">
      <c r="A42" s="1"/>
      <c r="B42" s="10">
        <v>41582</v>
      </c>
      <c r="C42" s="11">
        <v>3.6345947422974274</v>
      </c>
      <c r="D42" s="12">
        <v>1767.93</v>
      </c>
      <c r="E42" s="13">
        <f t="shared" ref="E42:F42" si="40">(C42-C43)/C43</f>
        <v>8.541509931402189E-3</v>
      </c>
      <c r="F42" s="13">
        <f t="shared" si="40"/>
        <v>3.5705365454916801E-3</v>
      </c>
      <c r="G42" s="14">
        <f t="shared" si="1"/>
        <v>4.9709733859105085E-3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x14ac:dyDescent="0.25">
      <c r="A43" s="1"/>
      <c r="B43" s="10">
        <v>41579</v>
      </c>
      <c r="C43" s="11">
        <v>3.603812739987907</v>
      </c>
      <c r="D43" s="12">
        <v>1761.64</v>
      </c>
      <c r="E43" s="13">
        <f t="shared" ref="E43:F43" si="41">(C43-C44)/C44</f>
        <v>6.9404666117607568E-3</v>
      </c>
      <c r="F43" s="13">
        <f t="shared" si="41"/>
        <v>2.9034351623077963E-3</v>
      </c>
      <c r="G43" s="14">
        <f t="shared" si="1"/>
        <v>4.0370314494529609E-3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x14ac:dyDescent="0.25">
      <c r="A44" s="1"/>
      <c r="B44" s="10">
        <v>41578</v>
      </c>
      <c r="C44" s="11">
        <v>3.578972997395093</v>
      </c>
      <c r="D44" s="12">
        <v>1756.54</v>
      </c>
      <c r="E44" s="13">
        <f t="shared" ref="E44:F44" si="42">(C44-C45)/C45</f>
        <v>-9.24226643830851E-3</v>
      </c>
      <c r="F44" s="13">
        <f t="shared" si="42"/>
        <v>-3.839370275221023E-3</v>
      </c>
      <c r="G44" s="14">
        <f t="shared" si="1"/>
        <v>-5.402896163087487E-3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x14ac:dyDescent="0.25">
      <c r="A45" s="1"/>
      <c r="B45" s="10">
        <v>41577</v>
      </c>
      <c r="C45" s="11">
        <v>3.6123593853050062</v>
      </c>
      <c r="D45" s="12">
        <v>1763.31</v>
      </c>
      <c r="E45" s="13">
        <f t="shared" ref="E45:F45" si="43">(C45-C46)/C46</f>
        <v>-1.1730139582569033E-2</v>
      </c>
      <c r="F45" s="13">
        <f t="shared" si="43"/>
        <v>-4.8759840853297778E-3</v>
      </c>
      <c r="G45" s="14">
        <f t="shared" si="1"/>
        <v>-6.8541554972392556E-3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x14ac:dyDescent="0.25">
      <c r="A46" s="1"/>
      <c r="B46" s="10">
        <v>41576</v>
      </c>
      <c r="C46" s="11">
        <v>3.6552358115820689</v>
      </c>
      <c r="D46" s="12">
        <v>1771.95</v>
      </c>
      <c r="E46" s="13">
        <f t="shared" ref="E46:F46" si="44">(C46-C47)/C47</f>
        <v>1.3374336732667391E-2</v>
      </c>
      <c r="F46" s="13">
        <f t="shared" si="44"/>
        <v>5.5842143793521102E-3</v>
      </c>
      <c r="G46" s="14">
        <f t="shared" si="1"/>
        <v>7.7901223533152807E-3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x14ac:dyDescent="0.25">
      <c r="A47" s="1"/>
      <c r="B47" s="10">
        <v>41575</v>
      </c>
      <c r="C47" s="11">
        <v>3.6069946505329118</v>
      </c>
      <c r="D47" s="12">
        <v>1762.11</v>
      </c>
      <c r="E47" s="13">
        <f t="shared" ref="E47:F47" si="45">(C47-C48)/C48</f>
        <v>3.1635483614331789E-3</v>
      </c>
      <c r="F47" s="13">
        <f t="shared" si="45"/>
        <v>1.3297192246713595E-3</v>
      </c>
      <c r="G47" s="14">
        <f t="shared" si="1"/>
        <v>1.8338291367618195E-3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x14ac:dyDescent="0.25">
      <c r="A48" s="1"/>
      <c r="B48" s="10">
        <v>41572</v>
      </c>
      <c r="C48" s="11">
        <v>3.5956197336162932</v>
      </c>
      <c r="D48" s="12">
        <v>1759.77</v>
      </c>
      <c r="E48" s="13">
        <f t="shared" ref="E48:F48" si="46">(C48-C49)/C49</f>
        <v>1.0519746008372015E-2</v>
      </c>
      <c r="F48" s="13">
        <f t="shared" si="46"/>
        <v>4.3948015775625666E-3</v>
      </c>
      <c r="G48" s="14">
        <f t="shared" si="1"/>
        <v>6.1249444308094482E-3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x14ac:dyDescent="0.25">
      <c r="A49" s="1"/>
      <c r="B49" s="10">
        <v>41571</v>
      </c>
      <c r="C49" s="11">
        <v>3.5581884944052384</v>
      </c>
      <c r="D49" s="12">
        <v>1752.07</v>
      </c>
      <c r="E49" s="13">
        <f t="shared" ref="E49:F49" si="47">(C49-C50)/C50</f>
        <v>7.791826203027717E-3</v>
      </c>
      <c r="F49" s="13">
        <f t="shared" si="47"/>
        <v>3.2581683253357385E-3</v>
      </c>
      <c r="G49" s="14">
        <f t="shared" si="1"/>
        <v>4.5336578776919781E-3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x14ac:dyDescent="0.25">
      <c r="A50" s="1"/>
      <c r="B50" s="10">
        <v>41570</v>
      </c>
      <c r="C50" s="11">
        <v>3.5306780645474425</v>
      </c>
      <c r="D50" s="12">
        <v>1746.38</v>
      </c>
      <c r="E50" s="13">
        <f t="shared" ref="E50:F50" si="48">(C50-C51)/C51</f>
        <v>-1.13666620124203E-2</v>
      </c>
      <c r="F50" s="13">
        <f t="shared" si="48"/>
        <v>-4.7245350977676501E-3</v>
      </c>
      <c r="G50" s="14">
        <f t="shared" si="1"/>
        <v>-6.6421269146526504E-3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x14ac:dyDescent="0.25">
      <c r="A51" s="1"/>
      <c r="B51" s="10">
        <v>41569</v>
      </c>
      <c r="C51" s="11">
        <v>3.5712715006499192</v>
      </c>
      <c r="D51" s="12">
        <v>1754.67</v>
      </c>
      <c r="E51" s="13">
        <f t="shared" ref="E51:F51" si="49">(C51-C52)/C52</f>
        <v>1.3742240449268962E-2</v>
      </c>
      <c r="F51" s="13">
        <f t="shared" si="49"/>
        <v>5.7375075946029547E-3</v>
      </c>
      <c r="G51" s="14">
        <f t="shared" si="1"/>
        <v>8.0047328546660069E-3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x14ac:dyDescent="0.25">
      <c r="A52" s="1"/>
      <c r="B52" s="10">
        <v>41568</v>
      </c>
      <c r="C52" s="11">
        <v>3.522859518083421</v>
      </c>
      <c r="D52" s="12">
        <v>1744.66</v>
      </c>
      <c r="E52" s="13">
        <f t="shared" ref="E52:F52" si="50">(C52-C53)/C53</f>
        <v>1.9234260055430878E-4</v>
      </c>
      <c r="F52" s="13">
        <f t="shared" si="50"/>
        <v>9.1716824305005358E-5</v>
      </c>
      <c r="G52" s="14">
        <f t="shared" si="1"/>
        <v>1.0062577624930342E-4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x14ac:dyDescent="0.25">
      <c r="A53" s="1"/>
      <c r="B53" s="10">
        <v>41565</v>
      </c>
      <c r="C53" s="11">
        <v>3.5221820524278313</v>
      </c>
      <c r="D53" s="12">
        <v>1744.5</v>
      </c>
      <c r="E53" s="13">
        <f t="shared" ref="E53:F53" si="51">(C53-C54)/C54</f>
        <v>1.5689269217577143E-2</v>
      </c>
      <c r="F53" s="13">
        <f t="shared" si="51"/>
        <v>6.5487695813979795E-3</v>
      </c>
      <c r="G53" s="14">
        <f t="shared" si="1"/>
        <v>9.140499636179163E-3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x14ac:dyDescent="0.25">
      <c r="A54" s="1"/>
      <c r="B54" s="10">
        <v>41564</v>
      </c>
      <c r="C54" s="11">
        <v>3.4677751938258616</v>
      </c>
      <c r="D54" s="12">
        <v>1733.15</v>
      </c>
      <c r="E54" s="13">
        <f t="shared" ref="E54:F54" si="52">(C54-C55)/C55</f>
        <v>1.6157730546164484E-2</v>
      </c>
      <c r="F54" s="13">
        <f t="shared" si="52"/>
        <v>6.7439618016427892E-3</v>
      </c>
      <c r="G54" s="14">
        <f t="shared" si="1"/>
        <v>9.4137687445216937E-3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x14ac:dyDescent="0.25">
      <c r="A55" s="1"/>
      <c r="B55" s="10">
        <v>41563</v>
      </c>
      <c r="C55" s="11">
        <v>3.4126347609066574</v>
      </c>
      <c r="D55" s="12">
        <v>1721.54</v>
      </c>
      <c r="E55" s="13">
        <f t="shared" ref="E55:F55" si="53">(C55-C56)/C56</f>
        <v>3.3158328720225672E-2</v>
      </c>
      <c r="F55" s="13">
        <f t="shared" si="53"/>
        <v>1.382754437416818E-2</v>
      </c>
      <c r="G55" s="14">
        <f t="shared" si="1"/>
        <v>1.9330784346057492E-2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x14ac:dyDescent="0.25">
      <c r="A56" s="1"/>
      <c r="B56" s="10">
        <v>41562</v>
      </c>
      <c r="C56" s="11">
        <v>3.3031091808879784</v>
      </c>
      <c r="D56" s="12">
        <v>1698.06</v>
      </c>
      <c r="E56" s="13">
        <f t="shared" ref="E56:F56" si="54">(C56-C57)/C57</f>
        <v>-1.6980775777942048E-2</v>
      </c>
      <c r="F56" s="13">
        <f t="shared" si="54"/>
        <v>-7.0637491667349776E-3</v>
      </c>
      <c r="G56" s="14">
        <f t="shared" si="1"/>
        <v>-9.91702661120707E-3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x14ac:dyDescent="0.25">
      <c r="A57" s="1"/>
      <c r="B57" s="10">
        <v>41561</v>
      </c>
      <c r="C57" s="11">
        <v>3.3601674306033984</v>
      </c>
      <c r="D57" s="12">
        <v>1710.14</v>
      </c>
      <c r="E57" s="13">
        <f t="shared" ref="E57:F57" si="55">(C57-C58)/C58</f>
        <v>9.7514613016027769E-3</v>
      </c>
      <c r="F57" s="13">
        <f t="shared" si="55"/>
        <v>4.0746829497416946E-3</v>
      </c>
      <c r="G57" s="14">
        <f t="shared" si="1"/>
        <v>5.6767783518610823E-3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x14ac:dyDescent="0.25">
      <c r="A58" s="1"/>
      <c r="B58" s="10">
        <v>41558</v>
      </c>
      <c r="C58" s="11">
        <v>3.3277173238967461</v>
      </c>
      <c r="D58" s="12">
        <v>1703.2</v>
      </c>
      <c r="E58" s="13">
        <f t="shared" ref="E58:F58" si="56">(C58-C59)/C59</f>
        <v>1.5059427402540718E-2</v>
      </c>
      <c r="F58" s="13">
        <f t="shared" si="56"/>
        <v>6.2863354917994637E-3</v>
      </c>
      <c r="G58" s="14">
        <f t="shared" si="1"/>
        <v>8.7730919107412535E-3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x14ac:dyDescent="0.25">
      <c r="A59" s="1"/>
      <c r="B59" s="10">
        <v>41557</v>
      </c>
      <c r="C59" s="11">
        <v>3.2783472908695797</v>
      </c>
      <c r="D59" s="12">
        <v>1692.56</v>
      </c>
      <c r="E59" s="13">
        <f t="shared" ref="E59:F59" si="57">(C59-C60)/C60</f>
        <v>5.2365363975422005E-2</v>
      </c>
      <c r="F59" s="13">
        <f t="shared" si="57"/>
        <v>2.1830475730499791E-2</v>
      </c>
      <c r="G59" s="14">
        <f t="shared" si="1"/>
        <v>3.0534888244922214E-2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x14ac:dyDescent="0.25">
      <c r="A60" s="1"/>
      <c r="B60" s="10">
        <v>41556</v>
      </c>
      <c r="C60" s="11">
        <v>3.1152177780588239</v>
      </c>
      <c r="D60" s="12">
        <v>1656.4</v>
      </c>
      <c r="E60" s="13">
        <f t="shared" ref="E60:F60" si="58">(C60-C61)/C61</f>
        <v>1.3494912427297889E-3</v>
      </c>
      <c r="F60" s="13">
        <f t="shared" si="58"/>
        <v>5.738620918783687E-4</v>
      </c>
      <c r="G60" s="14">
        <f t="shared" si="1"/>
        <v>7.7562915085142023E-4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x14ac:dyDescent="0.25">
      <c r="A61" s="1"/>
      <c r="B61" s="10">
        <v>41555</v>
      </c>
      <c r="C61" s="11">
        <v>3.111019484508518</v>
      </c>
      <c r="D61" s="12">
        <v>1655.45</v>
      </c>
      <c r="E61" s="13">
        <f t="shared" ref="E61:F61" si="59">(C61-C62)/C62</f>
        <v>-2.962470401217648E-2</v>
      </c>
      <c r="F61" s="13">
        <f t="shared" si="59"/>
        <v>-1.2332052597665948E-2</v>
      </c>
      <c r="G61" s="14">
        <f t="shared" si="1"/>
        <v>-1.7292651414510533E-2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x14ac:dyDescent="0.25">
      <c r="A62" s="1"/>
      <c r="B62" s="10">
        <v>41554</v>
      </c>
      <c r="C62" s="11">
        <v>3.2059961721733234</v>
      </c>
      <c r="D62" s="12">
        <v>1676.12</v>
      </c>
      <c r="E62" s="13">
        <f t="shared" ref="E62:F62" si="60">(C62-C63)/C63</f>
        <v>-2.0443039534654567E-2</v>
      </c>
      <c r="F62" s="13">
        <f t="shared" si="60"/>
        <v>-8.5063590653653414E-3</v>
      </c>
      <c r="G62" s="14">
        <f t="shared" si="1"/>
        <v>-1.1936680469289225E-2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x14ac:dyDescent="0.25">
      <c r="A63" s="1"/>
      <c r="B63" s="10">
        <v>41551</v>
      </c>
      <c r="C63" s="11">
        <v>3.2729042838410258</v>
      </c>
      <c r="D63" s="12">
        <v>1690.5</v>
      </c>
      <c r="E63" s="13">
        <f t="shared" ref="E63:F63" si="61">(C63-C64)/C64</f>
        <v>1.6900009862363681E-2</v>
      </c>
      <c r="F63" s="13">
        <f t="shared" si="61"/>
        <v>7.0532448500589262E-3</v>
      </c>
      <c r="G63" s="14">
        <f t="shared" si="1"/>
        <v>9.8467650123047548E-3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x14ac:dyDescent="0.25">
      <c r="A64" s="1"/>
      <c r="B64" s="10">
        <v>41550</v>
      </c>
      <c r="C64" s="11">
        <v>3.2185114092820295</v>
      </c>
      <c r="D64" s="12">
        <v>1678.66</v>
      </c>
      <c r="E64" s="13">
        <f t="shared" ref="E64:F64" si="62">(C64-C65)/C65</f>
        <v>-2.1578428063809288E-2</v>
      </c>
      <c r="F64" s="13">
        <f t="shared" si="62"/>
        <v>-8.9794376191796362E-3</v>
      </c>
      <c r="G64" s="14">
        <f t="shared" si="1"/>
        <v>-1.2598990444629652E-2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x14ac:dyDescent="0.25">
      <c r="A65" s="1"/>
      <c r="B65" s="10">
        <v>41549</v>
      </c>
      <c r="C65" s="11">
        <v>3.2894935083176291</v>
      </c>
      <c r="D65" s="12">
        <v>1693.87</v>
      </c>
      <c r="E65" s="13">
        <f t="shared" ref="E65:F65" si="63">(C65-C66)/C66</f>
        <v>-1.6277777777778323E-3</v>
      </c>
      <c r="F65" s="13">
        <f t="shared" si="63"/>
        <v>-6.6666666666673105E-4</v>
      </c>
      <c r="G65" s="14">
        <f t="shared" si="1"/>
        <v>-9.6111111111110128E-4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x14ac:dyDescent="0.25">
      <c r="A66" s="1"/>
      <c r="B66" s="10">
        <v>41548</v>
      </c>
      <c r="C66" s="11">
        <v>3.2948568030025167</v>
      </c>
      <c r="D66" s="12">
        <v>1695</v>
      </c>
      <c r="E66" s="13">
        <f t="shared" ref="E66:F66" si="64">(C66-C67)/C67</f>
        <v>1.916879681114296E-2</v>
      </c>
      <c r="F66" s="13">
        <f t="shared" si="64"/>
        <v>7.9985727453837502E-3</v>
      </c>
      <c r="G66" s="14">
        <f t="shared" si="1"/>
        <v>1.117022406575921E-2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x14ac:dyDescent="0.25">
      <c r="A67" s="1"/>
      <c r="B67" s="10">
        <v>41547</v>
      </c>
      <c r="C67" s="11">
        <v>3.232886263111399</v>
      </c>
      <c r="D67" s="12">
        <v>1681.55</v>
      </c>
      <c r="E67" s="13">
        <f t="shared" ref="E67:F67" si="65">(C67-C68)/C68</f>
        <v>-1.4498000919495104E-2</v>
      </c>
      <c r="F67" s="13">
        <f t="shared" si="65"/>
        <v>-6.0292596423821756E-3</v>
      </c>
      <c r="G67" s="14">
        <f t="shared" si="1"/>
        <v>-8.4687412771129282E-3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x14ac:dyDescent="0.25">
      <c r="A68" s="1"/>
      <c r="B68" s="10">
        <v>41544</v>
      </c>
      <c r="C68" s="11">
        <v>3.2804461747695624</v>
      </c>
      <c r="D68" s="12">
        <v>1691.75</v>
      </c>
      <c r="E68" s="13">
        <f t="shared" ref="E68:F68" si="66">(C68-C69)/C69</f>
        <v>-9.8048386548169157E-3</v>
      </c>
      <c r="F68" s="13">
        <f t="shared" si="66"/>
        <v>-4.0737753654329989E-3</v>
      </c>
      <c r="G68" s="14">
        <f t="shared" si="1"/>
        <v>-5.7310632893839168E-3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x14ac:dyDescent="0.25">
      <c r="A69" s="1"/>
      <c r="B69" s="10">
        <v>41543</v>
      </c>
      <c r="C69" s="11">
        <v>3.3129289081892366</v>
      </c>
      <c r="D69" s="12">
        <v>1698.67</v>
      </c>
      <c r="E69" s="13">
        <f t="shared" ref="E69:F69" si="67">(C69-C70)/C70</f>
        <v>8.3372097869829284E-3</v>
      </c>
      <c r="F69" s="13">
        <f t="shared" si="67"/>
        <v>3.4854114853170195E-3</v>
      </c>
      <c r="G69" s="14">
        <f t="shared" si="1"/>
        <v>4.8517983016659084E-3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x14ac:dyDescent="0.25">
      <c r="A70" s="1"/>
      <c r="B70" s="10">
        <v>41542</v>
      </c>
      <c r="C70" s="11">
        <v>3.2855366994629822</v>
      </c>
      <c r="D70" s="12">
        <v>1692.77</v>
      </c>
      <c r="E70" s="13">
        <f t="shared" ref="E70:F70" si="68">(C70-C71)/C71</f>
        <v>-6.6024617098631331E-3</v>
      </c>
      <c r="F70" s="13">
        <f t="shared" si="68"/>
        <v>-2.739451638368872E-3</v>
      </c>
      <c r="G70" s="14">
        <f t="shared" si="1"/>
        <v>-3.8630100714942611E-3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x14ac:dyDescent="0.25">
      <c r="A71" s="1"/>
      <c r="B71" s="10">
        <v>41541</v>
      </c>
      <c r="C71" s="11">
        <v>3.3073735063991987</v>
      </c>
      <c r="D71" s="12">
        <v>1697.42</v>
      </c>
      <c r="E71" s="13">
        <f t="shared" ref="E71:F71" si="69">(C71-C72)/C72</f>
        <v>-6.2610311976055034E-3</v>
      </c>
      <c r="F71" s="13">
        <f t="shared" si="69"/>
        <v>-2.597188924928222E-3</v>
      </c>
      <c r="G71" s="14">
        <f t="shared" si="1"/>
        <v>-3.6638422726772814E-3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x14ac:dyDescent="0.25">
      <c r="A72" s="1"/>
      <c r="B72" s="10">
        <v>41540</v>
      </c>
      <c r="C72" s="11">
        <v>3.3282115427002759</v>
      </c>
      <c r="D72" s="12">
        <v>1701.84</v>
      </c>
      <c r="E72" s="13">
        <f t="shared" ref="E72:F72" si="70">(C72-C73)/C73</f>
        <v>-1.1354689720511551E-2</v>
      </c>
      <c r="F72" s="13">
        <f t="shared" si="70"/>
        <v>-4.719546642805857E-3</v>
      </c>
      <c r="G72" s="14">
        <f t="shared" si="1"/>
        <v>-6.6351430777056939E-3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x14ac:dyDescent="0.25">
      <c r="A73" s="1"/>
      <c r="B73" s="10">
        <v>41537</v>
      </c>
      <c r="C73" s="11">
        <v>3.3664363832964481</v>
      </c>
      <c r="D73" s="12">
        <v>1709.91</v>
      </c>
      <c r="E73" s="13">
        <f t="shared" ref="E73:F73" si="71">(C73-C74)/C74</f>
        <v>-1.7348399722341597E-2</v>
      </c>
      <c r="F73" s="13">
        <f t="shared" si="71"/>
        <v>-7.2169258102348184E-3</v>
      </c>
      <c r="G73" s="14">
        <f t="shared" si="1"/>
        <v>-1.0131473912106777E-2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x14ac:dyDescent="0.25">
      <c r="A74" s="1"/>
      <c r="B74" s="10">
        <v>41536</v>
      </c>
      <c r="C74" s="11">
        <v>3.4258697409592846</v>
      </c>
      <c r="D74" s="12">
        <v>1722.34</v>
      </c>
      <c r="E74" s="13">
        <f t="shared" ref="E74:F74" si="72">(C74-C75)/C75</f>
        <v>-4.4507922893452173E-3</v>
      </c>
      <c r="F74" s="13">
        <f t="shared" si="72"/>
        <v>-1.8429227131531733E-3</v>
      </c>
      <c r="G74" s="14">
        <f t="shared" si="1"/>
        <v>-2.6078695761920442E-3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x14ac:dyDescent="0.25">
      <c r="A75" s="1"/>
      <c r="B75" s="10">
        <v>41535</v>
      </c>
      <c r="C75" s="11">
        <v>3.4411857439345934</v>
      </c>
      <c r="D75" s="12">
        <v>1725.52</v>
      </c>
      <c r="E75" s="13">
        <f t="shared" ref="E75:F75" si="73">(C75-C76)/C76</f>
        <v>2.9198623592502946E-2</v>
      </c>
      <c r="F75" s="13">
        <f t="shared" si="73"/>
        <v>1.2177667237617019E-2</v>
      </c>
      <c r="G75" s="14">
        <f t="shared" si="1"/>
        <v>1.7020956354885926E-2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x14ac:dyDescent="0.25">
      <c r="A76" s="1"/>
      <c r="B76" s="10">
        <v>41534</v>
      </c>
      <c r="C76" s="11">
        <v>3.3435584395972566</v>
      </c>
      <c r="D76" s="12">
        <v>1704.76</v>
      </c>
      <c r="E76" s="13">
        <f t="shared" ref="E76:F76" si="74">(C76-C77)/C77</f>
        <v>1.0094748141166674E-2</v>
      </c>
      <c r="F76" s="13">
        <f t="shared" si="74"/>
        <v>4.2177191328935451E-3</v>
      </c>
      <c r="G76" s="14">
        <f t="shared" si="1"/>
        <v>5.8770290082731293E-3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x14ac:dyDescent="0.25">
      <c r="A77" s="1"/>
      <c r="B77" s="10">
        <v>41533</v>
      </c>
      <c r="C77" s="11">
        <v>3.310143375906331</v>
      </c>
      <c r="D77" s="12">
        <v>1697.6</v>
      </c>
      <c r="E77" s="13">
        <f t="shared" ref="E77:F77" si="75">(C77-C78)/C78</f>
        <v>1.3635810276653858E-2</v>
      </c>
      <c r="F77" s="13">
        <f t="shared" si="75"/>
        <v>5.6931616893464414E-3</v>
      </c>
      <c r="G77" s="14">
        <f t="shared" si="1"/>
        <v>7.9426485873074163E-3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x14ac:dyDescent="0.25">
      <c r="A78" s="1"/>
      <c r="B78" s="10">
        <v>41530</v>
      </c>
      <c r="C78" s="11">
        <v>3.2656140818494626</v>
      </c>
      <c r="D78" s="12">
        <v>1687.99</v>
      </c>
      <c r="E78" s="13">
        <f t="shared" ref="E78:F78" si="76">(C78-C79)/C79</f>
        <v>6.4875303449717968E-3</v>
      </c>
      <c r="F78" s="13">
        <f t="shared" si="76"/>
        <v>2.7147117178125102E-3</v>
      </c>
      <c r="G78" s="14">
        <f t="shared" si="1"/>
        <v>3.7728186271592866E-3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x14ac:dyDescent="0.25">
      <c r="A79" s="1"/>
      <c r="B79" s="10">
        <v>41529</v>
      </c>
      <c r="C79" s="11">
        <v>3.2445648688068487</v>
      </c>
      <c r="D79" s="12">
        <v>1683.42</v>
      </c>
      <c r="E79" s="13">
        <f t="shared" ref="E79:F79" si="77">(C79-C80)/C80</f>
        <v>-8.1408300591296317E-3</v>
      </c>
      <c r="F79" s="13">
        <f t="shared" si="77"/>
        <v>-3.3804384505633292E-3</v>
      </c>
      <c r="G79" s="14">
        <f t="shared" si="1"/>
        <v>-4.7603916085663025E-3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x14ac:dyDescent="0.25">
      <c r="A80" s="1"/>
      <c r="B80" s="10">
        <v>41528</v>
      </c>
      <c r="C80" s="11">
        <v>3.2711951123063905</v>
      </c>
      <c r="D80" s="12">
        <v>1689.13</v>
      </c>
      <c r="E80" s="13">
        <f t="shared" ref="E80:F80" si="78">(C80-C81)/C81</f>
        <v>7.2976813995330779E-3</v>
      </c>
      <c r="F80" s="13">
        <f t="shared" si="78"/>
        <v>3.0522746572129882E-3</v>
      </c>
      <c r="G80" s="14">
        <f t="shared" si="1"/>
        <v>4.2454067423200893E-3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x14ac:dyDescent="0.25">
      <c r="A81" s="1"/>
      <c r="B81" s="10">
        <v>41527</v>
      </c>
      <c r="C81" s="11">
        <v>3.2474959217233703</v>
      </c>
      <c r="D81" s="12">
        <v>1683.99</v>
      </c>
      <c r="E81" s="13">
        <f t="shared" ref="E81:F81" si="79">(C81-C82)/C82</f>
        <v>1.7602074289865335E-2</v>
      </c>
      <c r="F81" s="13">
        <f t="shared" si="79"/>
        <v>7.3457716948513632E-3</v>
      </c>
      <c r="G81" s="14">
        <f t="shared" si="1"/>
        <v>1.0256302595013972E-2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x14ac:dyDescent="0.25">
      <c r="A82" s="1"/>
      <c r="B82" s="10">
        <v>41526</v>
      </c>
      <c r="C82" s="11">
        <v>3.1913220341945929</v>
      </c>
      <c r="D82" s="12">
        <v>1671.71</v>
      </c>
      <c r="E82" s="13">
        <f t="shared" ref="E82:F82" si="80">(C82-C83)/C83</f>
        <v>2.3955257197481313E-2</v>
      </c>
      <c r="F82" s="13">
        <f t="shared" si="80"/>
        <v>9.9929312396913692E-3</v>
      </c>
      <c r="G82" s="14">
        <f t="shared" si="1"/>
        <v>1.3962325957789944E-2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x14ac:dyDescent="0.25">
      <c r="A83" s="1"/>
      <c r="B83" s="10">
        <v>41523</v>
      </c>
      <c r="C83" s="11">
        <v>3.1166616038762234</v>
      </c>
      <c r="D83" s="12">
        <v>1655.17</v>
      </c>
      <c r="E83" s="13">
        <f t="shared" ref="E83:F83" si="81">(C83-C84)/C84</f>
        <v>1.0272950887895721E-4</v>
      </c>
      <c r="F83" s="13">
        <f t="shared" si="81"/>
        <v>5.43780361071039E-5</v>
      </c>
      <c r="G83" s="14">
        <f t="shared" si="1"/>
        <v>4.8351472771853314E-5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x14ac:dyDescent="0.25">
      <c r="A84" s="1"/>
      <c r="B84" s="10">
        <v>41522</v>
      </c>
      <c r="C84" s="11">
        <v>3.1163414636481637</v>
      </c>
      <c r="D84" s="12">
        <v>1655.08</v>
      </c>
      <c r="E84" s="13">
        <f t="shared" ref="E84:F84" si="82">(C84-C85)/C85</f>
        <v>2.8758929459621377E-3</v>
      </c>
      <c r="F84" s="13">
        <f t="shared" si="82"/>
        <v>1.2098628015583034E-3</v>
      </c>
      <c r="G84" s="14">
        <f t="shared" si="1"/>
        <v>1.6660301444038344E-3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x14ac:dyDescent="0.25">
      <c r="A85" s="1"/>
      <c r="B85" s="10">
        <v>41521</v>
      </c>
      <c r="C85" s="11">
        <v>3.1074048998165331</v>
      </c>
      <c r="D85" s="12">
        <v>1653.08</v>
      </c>
      <c r="E85" s="13">
        <f t="shared" ref="E85:F85" si="83">(C85-C86)/C86</f>
        <v>1.9453003063437932E-2</v>
      </c>
      <c r="F85" s="13">
        <f t="shared" si="83"/>
        <v>8.1169920171731066E-3</v>
      </c>
      <c r="G85" s="14">
        <f t="shared" si="1"/>
        <v>1.1336011046264825E-2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x14ac:dyDescent="0.25">
      <c r="A86" s="1"/>
      <c r="B86" s="10">
        <v>41520</v>
      </c>
      <c r="C86" s="11">
        <v>3.0481100065219655</v>
      </c>
      <c r="D86" s="12">
        <v>1639.77</v>
      </c>
      <c r="E86" s="13">
        <f t="shared" ref="E86:F86" si="84">(C86-C87)/C87</f>
        <v>9.9662821253432773E-3</v>
      </c>
      <c r="F86" s="13">
        <f t="shared" si="84"/>
        <v>4.1641916263005169E-3</v>
      </c>
      <c r="G86" s="14">
        <f t="shared" si="1"/>
        <v>5.8020904990427604E-3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x14ac:dyDescent="0.25">
      <c r="A87" s="1"/>
      <c r="B87" s="10">
        <v>41516</v>
      </c>
      <c r="C87" s="11">
        <v>3.0180314535923047</v>
      </c>
      <c r="D87" s="12">
        <v>1632.97</v>
      </c>
      <c r="E87" s="13">
        <f t="shared" ref="E87:F87" si="85">(C87-C88)/C88</f>
        <v>-7.6460347352367512E-3</v>
      </c>
      <c r="F87" s="13">
        <f t="shared" si="85"/>
        <v>-3.1742737322744559E-3</v>
      </c>
      <c r="G87" s="14">
        <f t="shared" si="1"/>
        <v>-4.4717610029622948E-3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x14ac:dyDescent="0.25">
      <c r="A88" s="1"/>
      <c r="B88" s="10">
        <v>41515</v>
      </c>
      <c r="C88" s="11">
        <v>3.0412852260706029</v>
      </c>
      <c r="D88" s="12">
        <v>1638.17</v>
      </c>
      <c r="E88" s="13">
        <f t="shared" ref="E88:F88" si="86">(C88-C89)/C89</f>
        <v>4.6842641070389077E-3</v>
      </c>
      <c r="F88" s="13">
        <f t="shared" si="86"/>
        <v>1.9633507853403362E-3</v>
      </c>
      <c r="G88" s="14">
        <f t="shared" si="1"/>
        <v>2.7209133216985716E-3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x14ac:dyDescent="0.25">
      <c r="A89" s="1"/>
      <c r="B89" s="10">
        <v>41514</v>
      </c>
      <c r="C89" s="11">
        <v>3.0271054645945812</v>
      </c>
      <c r="D89" s="12">
        <v>1634.96</v>
      </c>
      <c r="E89" s="13">
        <f t="shared" ref="E89:F89" si="87">(C89-C90)/C90</f>
        <v>6.5665993381637359E-3</v>
      </c>
      <c r="F89" s="13">
        <f t="shared" si="87"/>
        <v>2.7476571316422268E-3</v>
      </c>
      <c r="G89" s="14">
        <f t="shared" si="1"/>
        <v>3.8189422065215092E-3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x14ac:dyDescent="0.25">
      <c r="A90" s="1"/>
      <c r="B90" s="10">
        <v>41513</v>
      </c>
      <c r="C90" s="11">
        <v>3.0073573537855909</v>
      </c>
      <c r="D90" s="12">
        <v>1630.48</v>
      </c>
      <c r="E90" s="13">
        <f t="shared" ref="E90:F90" si="88">(C90-C91)/C91</f>
        <v>-3.8125775097880857E-2</v>
      </c>
      <c r="F90" s="13">
        <f t="shared" si="88"/>
        <v>-1.5874165550042826E-2</v>
      </c>
      <c r="G90" s="14">
        <f t="shared" si="1"/>
        <v>-2.225160954783803E-2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x14ac:dyDescent="0.25">
      <c r="A91" s="1"/>
      <c r="B91" s="10">
        <v>41512</v>
      </c>
      <c r="C91" s="11">
        <v>3.1265598723072356</v>
      </c>
      <c r="D91" s="12">
        <v>1656.78</v>
      </c>
      <c r="E91" s="13">
        <f t="shared" ref="E91:F91" si="89">(C91-C92)/C92</f>
        <v>-9.722998697525494E-3</v>
      </c>
      <c r="F91" s="13">
        <f t="shared" si="89"/>
        <v>-4.0396753832281501E-3</v>
      </c>
      <c r="G91" s="14">
        <f t="shared" si="1"/>
        <v>-5.6833233142973439E-3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x14ac:dyDescent="0.25">
      <c r="A92" s="1"/>
      <c r="B92" s="10">
        <v>41509</v>
      </c>
      <c r="C92" s="11">
        <v>3.1572578866266587</v>
      </c>
      <c r="D92" s="12">
        <v>1663.5</v>
      </c>
      <c r="E92" s="13">
        <f t="shared" ref="E92:F92" si="90">(C92-C93)/C93</f>
        <v>9.444991631260443E-3</v>
      </c>
      <c r="F92" s="13">
        <f t="shared" si="90"/>
        <v>3.946987253765911E-3</v>
      </c>
      <c r="G92" s="14">
        <f t="shared" si="1"/>
        <v>5.4980043774945321E-3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x14ac:dyDescent="0.25">
      <c r="A93" s="1"/>
      <c r="B93" s="10">
        <v>41508</v>
      </c>
      <c r="C93" s="11">
        <v>3.1277166292385465</v>
      </c>
      <c r="D93" s="12">
        <v>1656.96</v>
      </c>
      <c r="E93" s="13">
        <f t="shared" ref="E93:F93" si="91">(C93-C94)/C94</f>
        <v>2.0658854800746612E-2</v>
      </c>
      <c r="F93" s="13">
        <f t="shared" si="91"/>
        <v>8.6194302410519119E-3</v>
      </c>
      <c r="G93" s="14">
        <f t="shared" si="1"/>
        <v>1.20394245596947E-2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x14ac:dyDescent="0.25">
      <c r="A94" s="1"/>
      <c r="B94" s="10">
        <v>41507</v>
      </c>
      <c r="C94" s="11">
        <v>3.0644094395763024</v>
      </c>
      <c r="D94" s="12">
        <v>1642.8</v>
      </c>
      <c r="E94" s="13">
        <f t="shared" ref="E94:F94" si="92">(C94-C95)/C95</f>
        <v>-1.3898930983817339E-2</v>
      </c>
      <c r="F94" s="13">
        <f t="shared" si="92"/>
        <v>-5.7796471691832574E-3</v>
      </c>
      <c r="G94" s="14">
        <f t="shared" si="1"/>
        <v>-8.1192838146340804E-3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x14ac:dyDescent="0.25">
      <c r="A95" s="1"/>
      <c r="B95" s="10">
        <v>41506</v>
      </c>
      <c r="C95" s="11">
        <v>3.1076017822733069</v>
      </c>
      <c r="D95" s="12">
        <v>1652.35</v>
      </c>
      <c r="E95" s="13">
        <f t="shared" ref="E95:F95" si="93">(C95-C96)/C96</f>
        <v>9.1432123440891525E-3</v>
      </c>
      <c r="F95" s="13">
        <f t="shared" si="93"/>
        <v>3.8212458841111281E-3</v>
      </c>
      <c r="G95" s="14">
        <f t="shared" si="1"/>
        <v>5.3219664599780244E-3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x14ac:dyDescent="0.25">
      <c r="A96" s="1"/>
      <c r="B96" s="10">
        <v>41505</v>
      </c>
      <c r="C96" s="11">
        <v>3.0794457558256885</v>
      </c>
      <c r="D96" s="12">
        <v>1646.06</v>
      </c>
      <c r="E96" s="13">
        <f t="shared" ref="E96:F96" si="94">(C96-C97)/C97</f>
        <v>-1.4188651780543569E-2</v>
      </c>
      <c r="F96" s="13">
        <f t="shared" si="94"/>
        <v>-5.9003641678191492E-3</v>
      </c>
      <c r="G96" s="14">
        <f t="shared" si="1"/>
        <v>-8.2882876127244199E-3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x14ac:dyDescent="0.25">
      <c r="A97" s="1"/>
      <c r="B97" s="10">
        <v>41502</v>
      </c>
      <c r="C97" s="11">
        <v>3.1237678095182138</v>
      </c>
      <c r="D97" s="12">
        <v>1655.83</v>
      </c>
      <c r="E97" s="13">
        <f t="shared" ref="E97:F97" si="95">(C97-C98)/C98</f>
        <v>-7.9588205630331879E-3</v>
      </c>
      <c r="F97" s="13">
        <f t="shared" si="95"/>
        <v>-3.3046011605229633E-3</v>
      </c>
      <c r="G97" s="14">
        <f t="shared" si="1"/>
        <v>-4.6542194025102242E-3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x14ac:dyDescent="0.25">
      <c r="A98" s="1"/>
      <c r="B98" s="10">
        <v>41501</v>
      </c>
      <c r="C98" s="11">
        <v>3.14882877270388</v>
      </c>
      <c r="D98" s="12">
        <v>1661.32</v>
      </c>
      <c r="E98" s="13">
        <f t="shared" ref="E98:F98" si="96">(C98-C99)/C99</f>
        <v>-3.4303524044220844E-2</v>
      </c>
      <c r="F98" s="13">
        <f t="shared" si="96"/>
        <v>-1.4281560944351256E-2</v>
      </c>
      <c r="G98" s="14">
        <f t="shared" si="1"/>
        <v>-2.0021963099869589E-2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x14ac:dyDescent="0.25">
      <c r="A99" s="1"/>
      <c r="B99" s="10">
        <v>41500</v>
      </c>
      <c r="C99" s="11">
        <v>3.260681643875099</v>
      </c>
      <c r="D99" s="12">
        <v>1685.39</v>
      </c>
      <c r="E99" s="13">
        <f t="shared" ref="E99:F99" si="97">(C99-C100)/C100</f>
        <v>-1.2451633848042593E-2</v>
      </c>
      <c r="F99" s="13">
        <f t="shared" si="97"/>
        <v>-5.1766066959437014E-3</v>
      </c>
      <c r="G99" s="14">
        <f t="shared" si="1"/>
        <v>-7.2750271520988915E-3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x14ac:dyDescent="0.25">
      <c r="A100" s="1"/>
      <c r="B100" s="10">
        <v>41499</v>
      </c>
      <c r="C100" s="11">
        <v>3.3017943785179296</v>
      </c>
      <c r="D100" s="12">
        <v>1694.16</v>
      </c>
      <c r="E100" s="13">
        <f t="shared" ref="E100:F100" si="98">(C100-C101)/C101</f>
        <v>6.6346666574588643E-3</v>
      </c>
      <c r="F100" s="13">
        <f t="shared" si="98"/>
        <v>2.7760185146821514E-3</v>
      </c>
      <c r="G100" s="14">
        <f t="shared" si="1"/>
        <v>3.8586481427767129E-3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x14ac:dyDescent="0.25">
      <c r="A101" s="1"/>
      <c r="B101" s="10">
        <v>41498</v>
      </c>
      <c r="C101" s="11">
        <v>3.28003245654312</v>
      </c>
      <c r="D101" s="12">
        <v>1689.47</v>
      </c>
      <c r="E101" s="13">
        <f t="shared" ref="E101:F101" si="99">(C101-C102)/C102</f>
        <v>-2.7946836911524734E-3</v>
      </c>
      <c r="F101" s="13">
        <f t="shared" si="99"/>
        <v>-1.1528774639060939E-3</v>
      </c>
      <c r="G101" s="14">
        <f t="shared" si="1"/>
        <v>-1.6418062272463795E-3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x14ac:dyDescent="0.25">
      <c r="A102" s="1"/>
      <c r="B102" s="10">
        <v>41495</v>
      </c>
      <c r="C102" s="11">
        <v>3.2892247994466679</v>
      </c>
      <c r="D102" s="12">
        <v>1691.42</v>
      </c>
      <c r="E102" s="13">
        <f t="shared" ref="E102:F102" si="100">(C102-C103)/C103</f>
        <v>-8.5957726878795361E-3</v>
      </c>
      <c r="F102" s="13">
        <f t="shared" si="100"/>
        <v>-3.5699978792091483E-3</v>
      </c>
      <c r="G102" s="14">
        <f t="shared" si="1"/>
        <v>-5.0257748086703878E-3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x14ac:dyDescent="0.25">
      <c r="A103" s="1"/>
      <c r="B103" s="10">
        <v>41494</v>
      </c>
      <c r="C103" s="11">
        <v>3.3177433672684273</v>
      </c>
      <c r="D103" s="12">
        <v>1697.48</v>
      </c>
      <c r="E103" s="13">
        <f t="shared" ref="E103:F103" si="101">(C103-C104)/C104</f>
        <v>9.2973784990204433E-3</v>
      </c>
      <c r="F103" s="13">
        <f t="shared" si="101"/>
        <v>3.8854817819990043E-3</v>
      </c>
      <c r="G103" s="14">
        <f t="shared" si="1"/>
        <v>5.411896717021439E-3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x14ac:dyDescent="0.25">
      <c r="A104" s="1"/>
      <c r="B104" s="10">
        <v>41493</v>
      </c>
      <c r="C104" s="11">
        <v>3.2871811994621636</v>
      </c>
      <c r="D104" s="12">
        <v>1690.91</v>
      </c>
      <c r="E104" s="13">
        <f t="shared" ref="E104:F104" si="102">(C104-C105)/C105</f>
        <v>-9.1619088157949592E-3</v>
      </c>
      <c r="F104" s="13">
        <f t="shared" si="102"/>
        <v>-3.8058879325072372E-3</v>
      </c>
      <c r="G104" s="14">
        <f t="shared" si="1"/>
        <v>-5.356020883287722E-3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x14ac:dyDescent="0.25">
      <c r="A105" s="1"/>
      <c r="B105" s="10">
        <v>41492</v>
      </c>
      <c r="C105" s="11">
        <v>3.3175765331482894</v>
      </c>
      <c r="D105" s="12">
        <v>1697.37</v>
      </c>
      <c r="E105" s="13">
        <f t="shared" ref="E105:F105" si="103">(C105-C106)/C106</f>
        <v>-1.3763030891172309E-2</v>
      </c>
      <c r="F105" s="13">
        <f t="shared" si="103"/>
        <v>-5.723022130581094E-3</v>
      </c>
      <c r="G105" s="14">
        <f t="shared" si="1"/>
        <v>-8.0400087605912145E-3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x14ac:dyDescent="0.25">
      <c r="A106" s="1"/>
      <c r="B106" s="10">
        <v>41491</v>
      </c>
      <c r="C106" s="11">
        <v>3.3638736298296346</v>
      </c>
      <c r="D106" s="12">
        <v>1707.14</v>
      </c>
      <c r="E106" s="13">
        <f t="shared" ref="E106:F106" si="104">(C106-C107)/C107</f>
        <v>-3.5793403600308466E-3</v>
      </c>
      <c r="F106" s="13">
        <f t="shared" si="104"/>
        <v>-1.479817742605282E-3</v>
      </c>
      <c r="G106" s="14">
        <f t="shared" si="1"/>
        <v>-2.0995226174255646E-3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x14ac:dyDescent="0.25">
      <c r="A107" s="1"/>
      <c r="B107" s="10">
        <v>41488</v>
      </c>
      <c r="C107" s="11">
        <v>3.3759573301552011</v>
      </c>
      <c r="D107" s="12">
        <v>1709.67</v>
      </c>
      <c r="E107" s="13">
        <f t="shared" ref="E107:F107" si="105">(C107-C108)/C108</f>
        <v>3.9092531618959789E-3</v>
      </c>
      <c r="F107" s="13">
        <f t="shared" si="105"/>
        <v>1.6404295581972745E-3</v>
      </c>
      <c r="G107" s="14">
        <f t="shared" si="1"/>
        <v>2.2688236036987044E-3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x14ac:dyDescent="0.25">
      <c r="A108" s="1"/>
      <c r="B108" s="10">
        <v>41487</v>
      </c>
      <c r="C108" s="11">
        <v>3.3628112496446683</v>
      </c>
      <c r="D108" s="12">
        <v>1706.87</v>
      </c>
      <c r="E108" s="13">
        <f t="shared" ref="E108:F108" si="106">(C108-C109)/C109</f>
        <v>3.006956877238097E-2</v>
      </c>
      <c r="F108" s="13">
        <f t="shared" si="106"/>
        <v>1.2540561062566289E-2</v>
      </c>
      <c r="G108" s="14">
        <f t="shared" si="1"/>
        <v>1.7529007709814678E-2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x14ac:dyDescent="0.25">
      <c r="A109" s="1"/>
      <c r="B109" s="10">
        <v>41486</v>
      </c>
      <c r="C109" s="11">
        <v>3.2646447886548171</v>
      </c>
      <c r="D109" s="12">
        <v>1685.73</v>
      </c>
      <c r="E109" s="13">
        <f t="shared" ref="E109:F109" si="107">(C109-C110)/C110</f>
        <v>-3.551876807408873E-4</v>
      </c>
      <c r="F109" s="13">
        <f t="shared" si="107"/>
        <v>-1.3642079290138449E-4</v>
      </c>
      <c r="G109" s="14">
        <f t="shared" si="1"/>
        <v>-2.187668878395028E-4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x14ac:dyDescent="0.25">
      <c r="A110" s="1"/>
      <c r="B110" s="10">
        <v>41485</v>
      </c>
      <c r="C110" s="11">
        <v>3.2658047622740818</v>
      </c>
      <c r="D110" s="12">
        <v>1685.96</v>
      </c>
      <c r="E110" s="13">
        <f t="shared" ref="E110:F110" si="108">(C110-C111)/C111</f>
        <v>8.6937589539060262E-4</v>
      </c>
      <c r="F110" s="13">
        <f t="shared" si="108"/>
        <v>3.7381403048667572E-4</v>
      </c>
      <c r="G110" s="14">
        <f t="shared" si="1"/>
        <v>4.9556186490392696E-4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x14ac:dyDescent="0.25">
      <c r="A111" s="1"/>
      <c r="B111" s="10">
        <v>41484</v>
      </c>
      <c r="C111" s="11">
        <v>3.2629680165330774</v>
      </c>
      <c r="D111" s="12">
        <v>1685.33</v>
      </c>
      <c r="E111" s="13">
        <f t="shared" ref="E111:F111" si="109">(C111-C112)/C112</f>
        <v>-8.9941715353517998E-3</v>
      </c>
      <c r="F111" s="13">
        <f t="shared" si="109"/>
        <v>-3.7359973989892492E-3</v>
      </c>
      <c r="G111" s="14">
        <f t="shared" si="1"/>
        <v>-5.2581741363625506E-3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x14ac:dyDescent="0.25">
      <c r="A112" s="1"/>
      <c r="B112" s="10">
        <v>41481</v>
      </c>
      <c r="C112" s="11">
        <v>3.2925820644146455</v>
      </c>
      <c r="D112" s="12">
        <v>1691.65</v>
      </c>
      <c r="E112" s="13">
        <f t="shared" ref="E112:F112" si="110">(C112-C113)/C113</f>
        <v>1.9600938388467438E-3</v>
      </c>
      <c r="F112" s="13">
        <f t="shared" si="110"/>
        <v>8.2827984026037031E-4</v>
      </c>
      <c r="G112" s="14">
        <f t="shared" si="1"/>
        <v>1.1318139985863735E-3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x14ac:dyDescent="0.25">
      <c r="A113" s="1"/>
      <c r="B113" s="10">
        <v>41480</v>
      </c>
      <c r="C113" s="11">
        <v>3.286140919844077</v>
      </c>
      <c r="D113" s="12">
        <v>1690.25</v>
      </c>
      <c r="E113" s="13">
        <f t="shared" ref="E113:F113" si="111">(C113-C114)/C114</f>
        <v>6.1076718823525533E-3</v>
      </c>
      <c r="F113" s="13">
        <f t="shared" si="111"/>
        <v>2.5564373583875735E-3</v>
      </c>
      <c r="G113" s="14">
        <f t="shared" si="1"/>
        <v>3.5512345239649798E-3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x14ac:dyDescent="0.25">
      <c r="A114" s="1"/>
      <c r="B114" s="10">
        <v>41479</v>
      </c>
      <c r="C114" s="11">
        <v>3.266192090252082</v>
      </c>
      <c r="D114" s="12">
        <v>1685.94</v>
      </c>
      <c r="E114" s="13">
        <f t="shared" ref="E114:F114" si="112">(C114-C115)/C115</f>
        <v>-9.1746056366049222E-3</v>
      </c>
      <c r="F114" s="13">
        <f t="shared" si="112"/>
        <v>-3.8111782745112207E-3</v>
      </c>
      <c r="G114" s="14">
        <f t="shared" si="1"/>
        <v>-5.363427362093701E-3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x14ac:dyDescent="0.25">
      <c r="A115" s="1"/>
      <c r="B115" s="10">
        <v>41478</v>
      </c>
      <c r="C115" s="11">
        <v>3.2964355867671409</v>
      </c>
      <c r="D115" s="12">
        <v>1692.39</v>
      </c>
      <c r="E115" s="13">
        <f t="shared" ref="E115:F115" si="113">(C115-C116)/C116</f>
        <v>-4.4724057112258764E-3</v>
      </c>
      <c r="F115" s="13">
        <f t="shared" si="113"/>
        <v>-1.8519283056034825E-3</v>
      </c>
      <c r="G115" s="14">
        <f t="shared" si="1"/>
        <v>-2.6204774056223937E-3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x14ac:dyDescent="0.25">
      <c r="A116" s="1"/>
      <c r="B116" s="10">
        <v>41477</v>
      </c>
      <c r="C116" s="11">
        <v>3.3112448169979496</v>
      </c>
      <c r="D116" s="12">
        <v>1695.53</v>
      </c>
      <c r="E116" s="13">
        <f t="shared" ref="E116:F116" si="114">(C116-C117)/C117</f>
        <v>4.8513953158520829E-3</v>
      </c>
      <c r="F116" s="13">
        <f t="shared" si="114"/>
        <v>2.0329887890124373E-3</v>
      </c>
      <c r="G116" s="14">
        <f t="shared" si="1"/>
        <v>2.8184065268396456E-3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x14ac:dyDescent="0.25">
      <c r="A117" s="1"/>
      <c r="B117" s="10">
        <v>41474</v>
      </c>
      <c r="C117" s="11">
        <v>3.2952582167208271</v>
      </c>
      <c r="D117" s="12">
        <v>1692.09</v>
      </c>
      <c r="E117" s="13">
        <f t="shared" ref="E117:F117" si="115">(C117-C118)/C118</f>
        <v>3.8363846022815146E-3</v>
      </c>
      <c r="F117" s="13">
        <f t="shared" si="115"/>
        <v>1.6100676583578656E-3</v>
      </c>
      <c r="G117" s="14">
        <f t="shared" si="1"/>
        <v>2.2263169439236492E-3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x14ac:dyDescent="0.25">
      <c r="A118" s="1"/>
      <c r="B118" s="10">
        <v>41473</v>
      </c>
      <c r="C118" s="11">
        <v>3.2826646525931649</v>
      </c>
      <c r="D118" s="12">
        <v>1689.37</v>
      </c>
      <c r="E118" s="13">
        <f t="shared" ref="E118:F118" si="116">(C118-C119)/C119</f>
        <v>1.2051393623427102E-2</v>
      </c>
      <c r="F118" s="13">
        <f t="shared" si="116"/>
        <v>5.0329880838354277E-3</v>
      </c>
      <c r="G118" s="14">
        <f t="shared" si="1"/>
        <v>7.0184055395916744E-3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x14ac:dyDescent="0.25">
      <c r="A119" s="1"/>
      <c r="B119" s="10">
        <v>41472</v>
      </c>
      <c r="C119" s="11">
        <v>3.2435750528837346</v>
      </c>
      <c r="D119" s="12">
        <v>1680.91</v>
      </c>
      <c r="E119" s="13">
        <f t="shared" ref="E119:F119" si="117">(C119-C120)/C120</f>
        <v>6.6299006253338101E-3</v>
      </c>
      <c r="F119" s="13">
        <f t="shared" si="117"/>
        <v>2.7740326679632581E-3</v>
      </c>
      <c r="G119" s="14">
        <f t="shared" si="1"/>
        <v>3.855867957370552E-3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x14ac:dyDescent="0.25">
      <c r="A120" s="1"/>
      <c r="B120" s="10">
        <v>41471</v>
      </c>
      <c r="C120" s="11">
        <v>3.2222121068217588</v>
      </c>
      <c r="D120" s="12">
        <v>1676.26</v>
      </c>
      <c r="E120" s="13">
        <f t="shared" ref="E120:F120" si="118">(C120-C121)/C121</f>
        <v>-8.9288178966487435E-3</v>
      </c>
      <c r="F120" s="13">
        <f t="shared" si="118"/>
        <v>-3.7087667161961419E-3</v>
      </c>
      <c r="G120" s="14">
        <f t="shared" si="1"/>
        <v>-5.2200511804526015E-3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x14ac:dyDescent="0.25">
      <c r="A121" s="1"/>
      <c r="B121" s="10">
        <v>41470</v>
      </c>
      <c r="C121" s="11">
        <v>3.2512418532675476</v>
      </c>
      <c r="D121" s="12">
        <v>1682.5</v>
      </c>
      <c r="E121" s="13">
        <f t="shared" ref="E121:F121" si="119">(C121-C122)/C122</f>
        <v>3.2718490501404507E-3</v>
      </c>
      <c r="F121" s="13">
        <f t="shared" si="119"/>
        <v>1.3748445116325806E-3</v>
      </c>
      <c r="G121" s="14">
        <f t="shared" si="1"/>
        <v>1.8970045385078701E-3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x14ac:dyDescent="0.25">
      <c r="A122" s="1"/>
      <c r="B122" s="10">
        <v>41467</v>
      </c>
      <c r="C122" s="11">
        <v>3.2406389717260575</v>
      </c>
      <c r="D122" s="12">
        <v>1680.19</v>
      </c>
      <c r="E122" s="13">
        <f t="shared" ref="E122:F122" si="120">(C122-C123)/C123</f>
        <v>7.37989496642862E-3</v>
      </c>
      <c r="F122" s="13">
        <f t="shared" si="120"/>
        <v>3.0865303100858933E-3</v>
      </c>
      <c r="G122" s="14">
        <f t="shared" si="1"/>
        <v>4.2933646563427267E-3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x14ac:dyDescent="0.25">
      <c r="A123" s="1"/>
      <c r="B123" s="10">
        <v>41466</v>
      </c>
      <c r="C123" s="11">
        <v>3.2168985979554945</v>
      </c>
      <c r="D123" s="12">
        <v>1675.02</v>
      </c>
      <c r="E123" s="13">
        <f t="shared" ref="E123:F123" si="121">(C123-C124)/C124</f>
        <v>3.2502386446303468E-2</v>
      </c>
      <c r="F123" s="13">
        <f t="shared" si="121"/>
        <v>1.3554235093366953E-2</v>
      </c>
      <c r="G123" s="14">
        <f t="shared" si="1"/>
        <v>1.8948151352936517E-2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x14ac:dyDescent="0.25">
      <c r="A124" s="1"/>
      <c r="B124" s="10">
        <v>41465</v>
      </c>
      <c r="C124" s="11">
        <v>3.1156330873263247</v>
      </c>
      <c r="D124" s="12">
        <v>1652.62</v>
      </c>
      <c r="E124" s="13">
        <f t="shared" ref="E124:F124" si="122">(C124-C125)/C125</f>
        <v>4.0797316634898217E-4</v>
      </c>
      <c r="F124" s="13">
        <f t="shared" si="122"/>
        <v>1.815628933862415E-4</v>
      </c>
      <c r="G124" s="14">
        <f t="shared" si="1"/>
        <v>2.2641027296274068E-4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x14ac:dyDescent="0.25">
      <c r="A125" s="1"/>
      <c r="B125" s="10">
        <v>41464</v>
      </c>
      <c r="C125" s="11">
        <v>3.1143625109915569</v>
      </c>
      <c r="D125" s="12">
        <v>1652.32</v>
      </c>
      <c r="E125" s="13">
        <f t="shared" ref="E125:F125" si="123">(C125-C126)/C126</f>
        <v>1.7323452974572346E-2</v>
      </c>
      <c r="F125" s="13">
        <f t="shared" si="123"/>
        <v>7.2296794801457514E-3</v>
      </c>
      <c r="G125" s="14">
        <f t="shared" si="1"/>
        <v>1.0093773494426594E-2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x14ac:dyDescent="0.25">
      <c r="A126" s="1"/>
      <c r="B126" s="10">
        <v>41463</v>
      </c>
      <c r="C126" s="11">
        <v>3.0613297097254666</v>
      </c>
      <c r="D126" s="12">
        <v>1640.46</v>
      </c>
      <c r="E126" s="13">
        <f t="shared" ref="E126:F126" si="124">(C126-C127)/C127</f>
        <v>1.2576012918899263E-2</v>
      </c>
      <c r="F126" s="13">
        <f t="shared" si="124"/>
        <v>5.2515794569486518E-3</v>
      </c>
      <c r="G126" s="14">
        <f t="shared" si="1"/>
        <v>7.3244334619506114E-3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x14ac:dyDescent="0.25">
      <c r="A127" s="1"/>
      <c r="B127" s="10">
        <v>41460</v>
      </c>
      <c r="C127" s="11">
        <v>3.0233085424379484</v>
      </c>
      <c r="D127" s="12">
        <v>1631.89</v>
      </c>
      <c r="E127" s="13">
        <f t="shared" ref="E127:F127" si="125">(C127-C128)/C128</f>
        <v>2.4456408899288632E-2</v>
      </c>
      <c r="F127" s="13">
        <f t="shared" si="125"/>
        <v>1.020174444877772E-2</v>
      </c>
      <c r="G127" s="14">
        <f t="shared" si="1"/>
        <v>1.4254664450510912E-2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x14ac:dyDescent="0.25">
      <c r="A128" s="1"/>
      <c r="B128" s="10">
        <v>41458</v>
      </c>
      <c r="C128" s="11">
        <v>2.9511343930058436</v>
      </c>
      <c r="D128" s="12">
        <v>1615.41</v>
      </c>
      <c r="E128" s="13">
        <f t="shared" ref="E128:F128" si="126">(C128-C129)/C129</f>
        <v>1.9498193673453883E-3</v>
      </c>
      <c r="F128" s="13">
        <f t="shared" si="126"/>
        <v>8.2399881046797848E-4</v>
      </c>
      <c r="G128" s="14">
        <f t="shared" si="1"/>
        <v>1.1258205568774097E-3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x14ac:dyDescent="0.25">
      <c r="A129" s="1"/>
      <c r="B129" s="10">
        <v>41457</v>
      </c>
      <c r="C129" s="11">
        <v>2.945391411786729</v>
      </c>
      <c r="D129" s="12">
        <v>1614.08</v>
      </c>
      <c r="E129" s="13">
        <f t="shared" ref="E129:F129" si="127">(C129-C130)/C130</f>
        <v>-1.3355501065043143E-3</v>
      </c>
      <c r="F129" s="13">
        <f t="shared" si="127"/>
        <v>-5.4490513696940429E-4</v>
      </c>
      <c r="G129" s="14">
        <f t="shared" si="1"/>
        <v>-7.9064496953491E-4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x14ac:dyDescent="0.25">
      <c r="A130" s="1"/>
      <c r="B130" s="10">
        <v>41456</v>
      </c>
      <c r="C130" s="11">
        <v>2.9493303903036154</v>
      </c>
      <c r="D130" s="12">
        <v>1614.96</v>
      </c>
      <c r="E130" s="13">
        <f t="shared" ref="E130:F130" si="128">(C130-C131)/C131</f>
        <v>1.2941318519256418E-2</v>
      </c>
      <c r="F130" s="13">
        <f t="shared" si="128"/>
        <v>5.4037901237642648E-3</v>
      </c>
      <c r="G130" s="14">
        <f t="shared" si="1"/>
        <v>7.5375283954921529E-3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x14ac:dyDescent="0.25">
      <c r="A131" s="1"/>
      <c r="B131" s="10">
        <v>41453</v>
      </c>
      <c r="C131" s="11">
        <v>2.9116498027891904</v>
      </c>
      <c r="D131" s="12">
        <v>1606.28</v>
      </c>
      <c r="E131" s="13">
        <f t="shared" ref="E131:F131" si="129">(C131-C132)/C132</f>
        <v>-1.0322843485687797E-2</v>
      </c>
      <c r="F131" s="13">
        <f t="shared" si="129"/>
        <v>-4.2896107116291056E-3</v>
      </c>
      <c r="G131" s="14">
        <f t="shared" si="1"/>
        <v>-6.0332327740586916E-3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x14ac:dyDescent="0.25">
      <c r="A132" s="1"/>
      <c r="B132" s="10">
        <v>41452</v>
      </c>
      <c r="C132" s="11">
        <v>2.9420198128490234</v>
      </c>
      <c r="D132" s="12">
        <v>1613.2</v>
      </c>
      <c r="E132" s="13">
        <f t="shared" ref="E132:F132" si="130">(C132-C133)/C133</f>
        <v>1.485190486883021E-2</v>
      </c>
      <c r="F132" s="13">
        <f t="shared" si="130"/>
        <v>6.1998677694198416E-3</v>
      </c>
      <c r="G132" s="14">
        <f t="shared" si="1"/>
        <v>8.6520370994103684E-3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x14ac:dyDescent="0.25">
      <c r="A133" s="1"/>
      <c r="B133" s="10">
        <v>41451</v>
      </c>
      <c r="C133" s="11">
        <v>2.8989646654201038</v>
      </c>
      <c r="D133" s="12">
        <v>1603.26</v>
      </c>
      <c r="E133" s="13">
        <f t="shared" ref="E133:F133" si="131">(C133-C134)/C134</f>
        <v>2.2989419630331888E-2</v>
      </c>
      <c r="F133" s="13">
        <f t="shared" si="131"/>
        <v>9.5904989200456033E-3</v>
      </c>
      <c r="G133" s="14">
        <f t="shared" si="1"/>
        <v>1.3398920710286285E-2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x14ac:dyDescent="0.25">
      <c r="A134" s="1"/>
      <c r="B134" s="10">
        <v>41450</v>
      </c>
      <c r="C134" s="11">
        <v>2.8338168604594909</v>
      </c>
      <c r="D134" s="12">
        <v>1588.03</v>
      </c>
      <c r="E134" s="13">
        <f t="shared" ref="E134:F134" si="132">(C134-C135)/C135</f>
        <v>2.2765577974276575E-2</v>
      </c>
      <c r="F134" s="13">
        <f t="shared" si="132"/>
        <v>9.4972315633562315E-3</v>
      </c>
      <c r="G134" s="14">
        <f t="shared" si="1"/>
        <v>1.3268346410920343E-2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x14ac:dyDescent="0.25">
      <c r="A135" s="1"/>
      <c r="B135" s="10">
        <v>41449</v>
      </c>
      <c r="C135" s="11">
        <v>2.7707393771231943</v>
      </c>
      <c r="D135" s="12">
        <v>1573.09</v>
      </c>
      <c r="E135" s="13">
        <f t="shared" ref="E135:F135" si="133">(C135-C136)/C136</f>
        <v>-2.9175683808184319E-2</v>
      </c>
      <c r="F135" s="13">
        <f t="shared" si="133"/>
        <v>-1.2144960846002742E-2</v>
      </c>
      <c r="G135" s="14">
        <f t="shared" si="1"/>
        <v>-1.7030722962181576E-2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x14ac:dyDescent="0.25">
      <c r="A136" s="1"/>
      <c r="B136" s="10">
        <v>41446</v>
      </c>
      <c r="C136" s="11">
        <v>2.8540069824288898</v>
      </c>
      <c r="D136" s="12">
        <v>1592.43</v>
      </c>
      <c r="E136" s="13">
        <f t="shared" ref="E136:F136" si="134">(C136-C137)/C137</f>
        <v>6.3795160598615341E-3</v>
      </c>
      <c r="F136" s="13">
        <f t="shared" si="134"/>
        <v>2.6697057656829529E-3</v>
      </c>
      <c r="G136" s="14">
        <f t="shared" si="1"/>
        <v>3.7098102941785813E-3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x14ac:dyDescent="0.25">
      <c r="A137" s="1"/>
      <c r="B137" s="10">
        <v>41445</v>
      </c>
      <c r="C137" s="11">
        <v>2.8359152157655081</v>
      </c>
      <c r="D137" s="12">
        <v>1588.19</v>
      </c>
      <c r="E137" s="13">
        <f t="shared" ref="E137:F137" si="135">(C137-C138)/C138</f>
        <v>-6.0052456554643745E-2</v>
      </c>
      <c r="F137" s="13">
        <f t="shared" si="135"/>
        <v>-2.5010282823694087E-2</v>
      </c>
      <c r="G137" s="14">
        <f t="shared" si="1"/>
        <v>-3.5042173730949658E-2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x14ac:dyDescent="0.25">
      <c r="A138" s="1"/>
      <c r="B138" s="10">
        <v>41444</v>
      </c>
      <c r="C138" s="11">
        <v>3.0170994493698293</v>
      </c>
      <c r="D138" s="12">
        <v>1628.93</v>
      </c>
      <c r="E138" s="13">
        <f t="shared" ref="E138:F138" si="136">(C138-C139)/C139</f>
        <v>-3.3271310629619286E-2</v>
      </c>
      <c r="F138" s="13">
        <f t="shared" si="136"/>
        <v>-1.3851472021600477E-2</v>
      </c>
      <c r="G138" s="14">
        <f t="shared" si="1"/>
        <v>-1.9419838608018811E-2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x14ac:dyDescent="0.25">
      <c r="A139" s="1"/>
      <c r="B139" s="10">
        <v>41443</v>
      </c>
      <c r="C139" s="11">
        <v>3.1209371176672449</v>
      </c>
      <c r="D139" s="12">
        <v>1651.81</v>
      </c>
      <c r="E139" s="13">
        <f t="shared" ref="E139:F139" si="137">(C139-C140)/C140</f>
        <v>1.8670972710312875E-2</v>
      </c>
      <c r="F139" s="13">
        <f t="shared" si="137"/>
        <v>7.7911460367044013E-3</v>
      </c>
      <c r="G139" s="14">
        <f t="shared" si="1"/>
        <v>1.0879826673608473E-2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x14ac:dyDescent="0.25">
      <c r="A140" s="1"/>
      <c r="B140" s="10">
        <v>41442</v>
      </c>
      <c r="C140" s="11">
        <v>3.0637342196603154</v>
      </c>
      <c r="D140" s="12">
        <v>1639.04</v>
      </c>
      <c r="E140" s="13">
        <f t="shared" ref="E140:F140" si="138">(C140-C141)/C141</f>
        <v>1.8133810193181887E-2</v>
      </c>
      <c r="F140" s="13">
        <f t="shared" si="138"/>
        <v>7.567328321233361E-3</v>
      </c>
      <c r="G140" s="14">
        <f t="shared" si="1"/>
        <v>1.0566481871948526E-2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x14ac:dyDescent="0.25">
      <c r="A141" s="1"/>
      <c r="B141" s="10">
        <v>41439</v>
      </c>
      <c r="C141" s="11">
        <v>3.0091665643428529</v>
      </c>
      <c r="D141" s="12">
        <v>1626.73</v>
      </c>
      <c r="E141" s="13">
        <f t="shared" ref="E141:F141" si="139">(C141-C142)/C142</f>
        <v>-1.4151809164513874E-2</v>
      </c>
      <c r="F141" s="13">
        <f t="shared" si="139"/>
        <v>-5.8850130778067677E-3</v>
      </c>
      <c r="G141" s="14">
        <f t="shared" si="1"/>
        <v>-8.2667960867071066E-3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x14ac:dyDescent="0.25">
      <c r="A142" s="1"/>
      <c r="B142" s="10">
        <v>41438</v>
      </c>
      <c r="C142" s="11">
        <v>3.0523630233501224</v>
      </c>
      <c r="D142" s="12">
        <v>1636.36</v>
      </c>
      <c r="E142" s="13">
        <f t="shared" ref="E142:F142" si="140">(C142-C143)/C143</f>
        <v>3.5454572828726223E-2</v>
      </c>
      <c r="F142" s="13">
        <f t="shared" si="140"/>
        <v>1.4784312752709994E-2</v>
      </c>
      <c r="G142" s="14">
        <f t="shared" si="1"/>
        <v>2.0670260076016231E-2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x14ac:dyDescent="0.25">
      <c r="A143" s="1"/>
      <c r="B143" s="10">
        <v>41437</v>
      </c>
      <c r="C143" s="11">
        <v>2.9478483203869259</v>
      </c>
      <c r="D143" s="12">
        <v>1612.52</v>
      </c>
      <c r="E143" s="13">
        <f t="shared" ref="E143:F143" si="141">(C143-C144)/C144</f>
        <v>-2.0114732695281717E-2</v>
      </c>
      <c r="F143" s="13">
        <f t="shared" si="141"/>
        <v>-8.3695645489598788E-3</v>
      </c>
      <c r="G143" s="14">
        <f t="shared" si="1"/>
        <v>-1.1745168146321839E-2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x14ac:dyDescent="0.25">
      <c r="A144" s="1"/>
      <c r="B144" s="10">
        <v>41436</v>
      </c>
      <c r="C144" s="11">
        <v>3.0083606915484151</v>
      </c>
      <c r="D144" s="12">
        <v>1626.13</v>
      </c>
      <c r="E144" s="13">
        <f t="shared" ref="E144:F144" si="142">(C144-C145)/C145</f>
        <v>-2.439578138135955E-2</v>
      </c>
      <c r="F144" s="13">
        <f t="shared" si="142"/>
        <v>-1.0153334834825596E-2</v>
      </c>
      <c r="G144" s="14">
        <f t="shared" si="1"/>
        <v>-1.4242446546533954E-2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x14ac:dyDescent="0.25">
      <c r="A145" s="1"/>
      <c r="B145" s="10">
        <v>41435</v>
      </c>
      <c r="C145" s="11">
        <v>3.0835872110187856</v>
      </c>
      <c r="D145" s="12">
        <v>1642.81</v>
      </c>
      <c r="E145" s="13">
        <f t="shared" ref="E145:F145" si="143">(C145-C146)/C146</f>
        <v>-8.6020849982663809E-4</v>
      </c>
      <c r="F145" s="13">
        <f t="shared" si="143"/>
        <v>-3.4684613418695841E-4</v>
      </c>
      <c r="G145" s="14">
        <f t="shared" si="1"/>
        <v>-5.1336236563967962E-4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x14ac:dyDescent="0.25">
      <c r="A146" s="1"/>
      <c r="B146" s="10">
        <v>41432</v>
      </c>
      <c r="C146" s="11">
        <v>3.086242022639182</v>
      </c>
      <c r="D146" s="12">
        <v>1643.38</v>
      </c>
      <c r="E146" s="13">
        <f t="shared" ref="E146:F146" si="144">(C146-C147)/C147</f>
        <v>3.0768001731146594E-2</v>
      </c>
      <c r="F146" s="13">
        <f t="shared" si="144"/>
        <v>1.2831574795385171E-2</v>
      </c>
      <c r="G146" s="14">
        <f t="shared" si="1"/>
        <v>1.7936426935761425E-2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x14ac:dyDescent="0.25">
      <c r="A147" s="1"/>
      <c r="B147" s="10">
        <v>41431</v>
      </c>
      <c r="C147" s="11">
        <v>2.9941189651366003</v>
      </c>
      <c r="D147" s="12">
        <v>1622.56</v>
      </c>
      <c r="E147" s="13">
        <f t="shared" ref="E147:F147" si="145">(C147-C148)/C148</f>
        <v>2.0348877079577606E-2</v>
      </c>
      <c r="F147" s="13">
        <f t="shared" si="145"/>
        <v>8.4902728572315584E-3</v>
      </c>
      <c r="G147" s="14">
        <f t="shared" si="1"/>
        <v>1.1858604222346048E-2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x14ac:dyDescent="0.25">
      <c r="A148" s="1"/>
      <c r="B148" s="10">
        <v>41430</v>
      </c>
      <c r="C148" s="11">
        <v>2.9344070762407348</v>
      </c>
      <c r="D148" s="12">
        <v>1608.9</v>
      </c>
      <c r="E148" s="13">
        <f t="shared" ref="E148:F148" si="146">(C148-C149)/C149</f>
        <v>-3.3099165192113769E-2</v>
      </c>
      <c r="F148" s="13">
        <f t="shared" si="146"/>
        <v>-1.377974475597348E-2</v>
      </c>
      <c r="G148" s="14">
        <f t="shared" si="1"/>
        <v>-1.9319420436140287E-2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x14ac:dyDescent="0.25">
      <c r="A149" s="1"/>
      <c r="B149" s="10">
        <v>41429</v>
      </c>
      <c r="C149" s="11">
        <v>3.034858354242473</v>
      </c>
      <c r="D149" s="12">
        <v>1631.38</v>
      </c>
      <c r="E149" s="13">
        <f t="shared" ref="E149:F149" si="147">(C149-C150)/C150</f>
        <v>-1.3253658954549496E-2</v>
      </c>
      <c r="F149" s="13">
        <f t="shared" si="147"/>
        <v>-5.5107838236548952E-3</v>
      </c>
      <c r="G149" s="14">
        <f t="shared" si="1"/>
        <v>-7.7428751308946013E-3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x14ac:dyDescent="0.25">
      <c r="A150" s="1"/>
      <c r="B150" s="10">
        <v>41428</v>
      </c>
      <c r="C150" s="11">
        <v>3.0756215939215572</v>
      </c>
      <c r="D150" s="12">
        <v>1640.42</v>
      </c>
      <c r="E150" s="13">
        <f t="shared" ref="E150:F150" si="148">(C150-C151)/C151</f>
        <v>1.4218515316155173E-2</v>
      </c>
      <c r="F150" s="13">
        <f t="shared" si="148"/>
        <v>5.9359554558053793E-3</v>
      </c>
      <c r="G150" s="14">
        <f t="shared" si="1"/>
        <v>8.2825598603497932E-3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x14ac:dyDescent="0.25">
      <c r="A151" s="1"/>
      <c r="B151" s="10">
        <v>41425</v>
      </c>
      <c r="C151" s="11">
        <v>3.0325038909024604</v>
      </c>
      <c r="D151" s="12">
        <v>1630.74</v>
      </c>
      <c r="E151" s="13">
        <f t="shared" ref="E151:F151" si="149">(C151-C152)/C152</f>
        <v>-3.4365094404248973E-2</v>
      </c>
      <c r="F151" s="13">
        <f t="shared" si="149"/>
        <v>-1.4307215261029654E-2</v>
      </c>
      <c r="G151" s="14">
        <f t="shared" si="1"/>
        <v>-2.0057879143219319E-2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x14ac:dyDescent="0.25">
      <c r="A152" s="1"/>
      <c r="B152" s="10">
        <v>41424</v>
      </c>
      <c r="C152" s="11">
        <v>3.1404248886710957</v>
      </c>
      <c r="D152" s="12">
        <v>1654.41</v>
      </c>
      <c r="E152" s="13">
        <f t="shared" ref="E152:F152" si="150">(C152-C153)/C153</f>
        <v>8.780977591194979E-3</v>
      </c>
      <c r="F152" s="13">
        <f t="shared" si="150"/>
        <v>3.6703147370721096E-3</v>
      </c>
      <c r="G152" s="14">
        <f t="shared" si="1"/>
        <v>5.1106628541228698E-3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x14ac:dyDescent="0.25">
      <c r="A153" s="1"/>
      <c r="B153" s="10">
        <v>41423</v>
      </c>
      <c r="C153" s="11">
        <v>3.1130889245849183</v>
      </c>
      <c r="D153" s="12">
        <v>1648.36</v>
      </c>
      <c r="E153" s="13">
        <f t="shared" ref="E153:F153" si="151">(C153-C154)/C154</f>
        <v>-1.6942829040985187E-2</v>
      </c>
      <c r="F153" s="13">
        <f t="shared" si="151"/>
        <v>-7.0479380263364253E-3</v>
      </c>
      <c r="G153" s="14">
        <f t="shared" si="1"/>
        <v>-9.8948910146487608E-3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x14ac:dyDescent="0.25">
      <c r="A154" s="1"/>
      <c r="B154" s="10">
        <v>41422</v>
      </c>
      <c r="C154" s="11">
        <v>3.1667425014030113</v>
      </c>
      <c r="D154" s="12">
        <v>1660.06</v>
      </c>
      <c r="E154" s="13">
        <f t="shared" ref="E154:F154" si="152">(C154-C155)/C155</f>
        <v>1.5190456945791251E-2</v>
      </c>
      <c r="F154" s="13">
        <f t="shared" si="152"/>
        <v>6.3409311348205846E-3</v>
      </c>
      <c r="G154" s="14">
        <f t="shared" si="1"/>
        <v>8.8495258109706661E-3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x14ac:dyDescent="0.25">
      <c r="A155" s="1"/>
      <c r="B155" s="10">
        <v>41418</v>
      </c>
      <c r="C155" s="11">
        <v>3.119358027586451</v>
      </c>
      <c r="D155" s="12">
        <v>1649.6</v>
      </c>
      <c r="E155" s="13">
        <f t="shared" ref="E155:F155" si="153">(C155-C156)/C156</f>
        <v>-1.3510051438650503E-3</v>
      </c>
      <c r="F155" s="13">
        <f t="shared" si="153"/>
        <v>-5.5134473586956867E-4</v>
      </c>
      <c r="G155" s="14">
        <f t="shared" si="1"/>
        <v>-7.9966040799548158E-4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x14ac:dyDescent="0.25">
      <c r="A156" s="1"/>
      <c r="B156" s="10">
        <v>41417</v>
      </c>
      <c r="C156" s="11">
        <v>3.1235779975283755</v>
      </c>
      <c r="D156" s="12">
        <v>1650.51</v>
      </c>
      <c r="E156" s="13">
        <f t="shared" ref="E156:F156" si="154">(C156-C157)/C157</f>
        <v>-7.0450248856400192E-3</v>
      </c>
      <c r="F156" s="13">
        <f t="shared" si="154"/>
        <v>-2.9238529616092781E-3</v>
      </c>
      <c r="G156" s="14">
        <f t="shared" si="1"/>
        <v>-4.1211719240307407E-3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x14ac:dyDescent="0.25">
      <c r="A157" s="1"/>
      <c r="B157" s="10">
        <v>41416</v>
      </c>
      <c r="C157" s="11">
        <v>3.1457398127932525</v>
      </c>
      <c r="D157" s="12">
        <v>1655.35</v>
      </c>
      <c r="E157" s="13">
        <f t="shared" ref="E157:F157" si="155">(C157-C158)/C158</f>
        <v>-1.9884472162978426E-2</v>
      </c>
      <c r="F157" s="13">
        <f t="shared" si="155"/>
        <v>-8.2736226604999945E-3</v>
      </c>
      <c r="G157" s="14">
        <f t="shared" si="1"/>
        <v>-1.1610849502478432E-2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x14ac:dyDescent="0.25">
      <c r="A158" s="1"/>
      <c r="B158" s="10">
        <v>41415</v>
      </c>
      <c r="C158" s="11">
        <v>3.2095602237171592</v>
      </c>
      <c r="D158" s="12">
        <v>1669.16</v>
      </c>
      <c r="E158" s="13">
        <f t="shared" ref="E158:F158" si="156">(C158-C159)/C159</f>
        <v>4.1059564461569968E-3</v>
      </c>
      <c r="F158" s="13">
        <f t="shared" si="156"/>
        <v>1.7223892599728249E-3</v>
      </c>
      <c r="G158" s="14">
        <f t="shared" si="1"/>
        <v>2.3835671861841719E-3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x14ac:dyDescent="0.25">
      <c r="A159" s="1"/>
      <c r="B159" s="10">
        <v>41414</v>
      </c>
      <c r="C159" s="11">
        <v>3.1964357975494839</v>
      </c>
      <c r="D159" s="12">
        <v>1666.29</v>
      </c>
      <c r="E159" s="13">
        <f t="shared" ref="E159:F159" si="157">(C159-C160)/C160</f>
        <v>-1.7261591579526999E-3</v>
      </c>
      <c r="F159" s="13">
        <f t="shared" si="157"/>
        <v>-7.0765890840618643E-4</v>
      </c>
      <c r="G159" s="14">
        <f t="shared" si="1"/>
        <v>-1.0185002495465135E-3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x14ac:dyDescent="0.25">
      <c r="A160" s="1"/>
      <c r="B160" s="10">
        <v>41411</v>
      </c>
      <c r="C160" s="11">
        <v>3.2019628951243275</v>
      </c>
      <c r="D160" s="12">
        <v>1667.47</v>
      </c>
      <c r="E160" s="13">
        <f t="shared" ref="E160:F160" si="158">(C160-C161)/C161</f>
        <v>2.4692453429090856E-2</v>
      </c>
      <c r="F160" s="13">
        <f t="shared" si="158"/>
        <v>1.0300096336195145E-2</v>
      </c>
      <c r="G160" s="14">
        <f t="shared" si="1"/>
        <v>1.4392357092895712E-2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x14ac:dyDescent="0.25">
      <c r="A161" s="1"/>
      <c r="B161" s="10">
        <v>41410</v>
      </c>
      <c r="C161" s="11">
        <v>3.1248038222679315</v>
      </c>
      <c r="D161" s="12">
        <v>1650.47</v>
      </c>
      <c r="E161" s="13">
        <f t="shared" ref="E161:F161" si="159">(C161-C162)/C162</f>
        <v>-1.2051072006065769E-2</v>
      </c>
      <c r="F161" s="13">
        <f t="shared" si="159"/>
        <v>-5.0097059284534085E-3</v>
      </c>
      <c r="G161" s="14">
        <f t="shared" si="1"/>
        <v>-7.0413660776123604E-3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x14ac:dyDescent="0.25">
      <c r="A162" s="1"/>
      <c r="B162" s="10">
        <v>41409</v>
      </c>
      <c r="C162" s="11">
        <v>3.1629204038036236</v>
      </c>
      <c r="D162" s="12">
        <v>1658.78</v>
      </c>
      <c r="E162" s="13">
        <f t="shared" ref="E162:F162" si="160">(C162-C163)/C163</f>
        <v>1.2246056704813622E-2</v>
      </c>
      <c r="F162" s="13">
        <f t="shared" si="160"/>
        <v>5.1140977010798111E-3</v>
      </c>
      <c r="G162" s="14">
        <f t="shared" si="1"/>
        <v>7.1319590037338112E-3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x14ac:dyDescent="0.25">
      <c r="A163" s="1"/>
      <c r="B163" s="10">
        <v>41408</v>
      </c>
      <c r="C163" s="11">
        <v>3.124655693004077</v>
      </c>
      <c r="D163" s="12">
        <v>1650.34</v>
      </c>
      <c r="E163" s="13">
        <f t="shared" ref="E163:F163" si="161">(C163-C164)/C164</f>
        <v>2.4313469766246182E-2</v>
      </c>
      <c r="F163" s="13">
        <f t="shared" si="161"/>
        <v>1.0142186476676605E-2</v>
      </c>
      <c r="G163" s="14">
        <f t="shared" si="1"/>
        <v>1.4171283289569576E-2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x14ac:dyDescent="0.25">
      <c r="A164" s="1"/>
      <c r="B164" s="10">
        <v>41407</v>
      </c>
      <c r="C164" s="11">
        <v>3.0504877512907647</v>
      </c>
      <c r="D164" s="12">
        <v>1633.77</v>
      </c>
      <c r="E164" s="13">
        <f t="shared" ref="E164:F164" si="162">(C164-C165)/C165</f>
        <v>7.5056279882788828E-5</v>
      </c>
      <c r="F164" s="13">
        <f t="shared" si="162"/>
        <v>4.2847524025179855E-5</v>
      </c>
      <c r="G164" s="14">
        <f t="shared" si="1"/>
        <v>3.2208755857608973E-5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x14ac:dyDescent="0.25">
      <c r="A165" s="1"/>
      <c r="B165" s="10">
        <v>41404</v>
      </c>
      <c r="C165" s="11">
        <v>3.0502588102117905</v>
      </c>
      <c r="D165" s="12">
        <v>1633.7</v>
      </c>
      <c r="E165" s="13">
        <f t="shared" ref="E165:F165" si="163">(C165-C166)/C166</f>
        <v>1.0344332115439782E-2</v>
      </c>
      <c r="F165" s="13">
        <f t="shared" si="163"/>
        <v>4.3217124555072466E-3</v>
      </c>
      <c r="G165" s="14">
        <f t="shared" si="1"/>
        <v>6.0226196599325356E-3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x14ac:dyDescent="0.25">
      <c r="A166" s="1"/>
      <c r="B166" s="10">
        <v>41403</v>
      </c>
      <c r="C166" s="11">
        <v>3.0190289718607284</v>
      </c>
      <c r="D166" s="12">
        <v>1626.67</v>
      </c>
      <c r="E166" s="13">
        <f t="shared" ref="E166:F166" si="164">(C166-C167)/C167</f>
        <v>-8.8769775646327757E-3</v>
      </c>
      <c r="F166" s="13">
        <f t="shared" si="164"/>
        <v>-3.6871665778561648E-3</v>
      </c>
      <c r="G166" s="14">
        <f t="shared" si="1"/>
        <v>-5.1898109867766114E-3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x14ac:dyDescent="0.25">
      <c r="A167" s="1"/>
      <c r="B167" s="10">
        <v>41402</v>
      </c>
      <c r="C167" s="11">
        <v>3.046068856762536</v>
      </c>
      <c r="D167" s="12">
        <v>1632.69</v>
      </c>
      <c r="E167" s="13">
        <f t="shared" ref="E167:F167" si="165">(C167-C168)/C168</f>
        <v>9.9060459325218415E-3</v>
      </c>
      <c r="F167" s="13">
        <f t="shared" si="165"/>
        <v>4.1390932126251683E-3</v>
      </c>
      <c r="G167" s="14">
        <f t="shared" si="1"/>
        <v>5.7669527198966732E-3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x14ac:dyDescent="0.25">
      <c r="A168" s="1"/>
      <c r="B168" s="10">
        <v>41401</v>
      </c>
      <c r="C168" s="11">
        <v>3.0161903367455065</v>
      </c>
      <c r="D168" s="12">
        <v>1625.96</v>
      </c>
      <c r="E168" s="13">
        <f t="shared" ref="E168:F168" si="166">(C168-C169)/C169</f>
        <v>1.2524927013567352E-2</v>
      </c>
      <c r="F168" s="13">
        <f t="shared" si="166"/>
        <v>5.2302936630603007E-3</v>
      </c>
      <c r="G168" s="14">
        <f t="shared" si="1"/>
        <v>7.2946333505070514E-3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x14ac:dyDescent="0.25">
      <c r="A169" s="1"/>
      <c r="B169" s="10">
        <v>41400</v>
      </c>
      <c r="C169" s="11">
        <v>2.9788800811469711</v>
      </c>
      <c r="D169" s="12">
        <v>1617.5</v>
      </c>
      <c r="E169" s="13">
        <f t="shared" ref="E169:F169" si="167">(C169-C170)/C170</f>
        <v>4.5509563806190546E-3</v>
      </c>
      <c r="F169" s="13">
        <f t="shared" si="167"/>
        <v>1.9078058993322227E-3</v>
      </c>
      <c r="G169" s="14">
        <f t="shared" si="1"/>
        <v>2.6431504812868319E-3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x14ac:dyDescent="0.25">
      <c r="A170" s="1"/>
      <c r="B170" s="10">
        <v>41397</v>
      </c>
      <c r="C170" s="11">
        <v>2.9653847445228942</v>
      </c>
      <c r="D170" s="12">
        <v>1614.42</v>
      </c>
      <c r="E170" s="13">
        <f t="shared" ref="E170:F170" si="168">(C170-C171)/C171</f>
        <v>2.5255304865454204E-2</v>
      </c>
      <c r="F170" s="13">
        <f t="shared" si="168"/>
        <v>1.0534617768013167E-2</v>
      </c>
      <c r="G170" s="14">
        <f t="shared" si="1"/>
        <v>1.4720687097441038E-2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x14ac:dyDescent="0.25">
      <c r="A171" s="1"/>
      <c r="B171" s="10">
        <v>41396</v>
      </c>
      <c r="C171" s="11">
        <v>2.8923378698460342</v>
      </c>
      <c r="D171" s="12">
        <v>1597.59</v>
      </c>
      <c r="E171" s="13">
        <f t="shared" ref="E171:F171" si="169">(C171-C172)/C172</f>
        <v>2.255135914014678E-2</v>
      </c>
      <c r="F171" s="13">
        <f t="shared" si="169"/>
        <v>9.4079737158020288E-3</v>
      </c>
      <c r="G171" s="14">
        <f t="shared" si="1"/>
        <v>1.3143385424344751E-2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x14ac:dyDescent="0.25">
      <c r="A172" s="1"/>
      <c r="B172" s="10">
        <v>41395</v>
      </c>
      <c r="C172" s="11">
        <v>2.8285502180332265</v>
      </c>
      <c r="D172" s="12">
        <v>1582.7</v>
      </c>
      <c r="E172" s="13">
        <f t="shared" ref="E172:F172" si="170">(C172-C173)/C173</f>
        <v>-2.236670502353225E-2</v>
      </c>
      <c r="F172" s="13">
        <f t="shared" si="170"/>
        <v>-9.3078863523976367E-3</v>
      </c>
      <c r="G172" s="14">
        <f t="shared" si="1"/>
        <v>-1.3058818671134613E-2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x14ac:dyDescent="0.25">
      <c r="A173" s="1"/>
      <c r="B173" s="10">
        <v>41394</v>
      </c>
      <c r="C173" s="11">
        <v>2.8932629776089116</v>
      </c>
      <c r="D173" s="12">
        <v>1597.57</v>
      </c>
      <c r="E173" s="13">
        <f t="shared" ref="E173:F173" si="171">(C173-C174)/C174</f>
        <v>5.9360402203522643E-3</v>
      </c>
      <c r="F173" s="13">
        <f t="shared" si="171"/>
        <v>2.4849241658875362E-3</v>
      </c>
      <c r="G173" s="14">
        <f t="shared" si="1"/>
        <v>3.451116054464728E-3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x14ac:dyDescent="0.25">
      <c r="A174" s="1"/>
      <c r="B174" s="10">
        <v>41393</v>
      </c>
      <c r="C174" s="11">
        <v>2.8761897992790244</v>
      </c>
      <c r="D174" s="12">
        <v>1593.61</v>
      </c>
      <c r="E174" s="13">
        <f t="shared" ref="E174:F174" si="172">(C174-C175)/C175</f>
        <v>1.7218657655530937E-2</v>
      </c>
      <c r="F174" s="13">
        <f t="shared" si="172"/>
        <v>7.1860147638789888E-3</v>
      </c>
      <c r="G174" s="14">
        <f t="shared" si="1"/>
        <v>1.0032642891651948E-2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x14ac:dyDescent="0.25">
      <c r="A175" s="1"/>
      <c r="B175" s="10">
        <v>41390</v>
      </c>
      <c r="C175" s="11">
        <v>2.8275039762916068</v>
      </c>
      <c r="D175" s="12">
        <v>1582.24</v>
      </c>
      <c r="E175" s="13">
        <f t="shared" ref="E175:F175" si="173">(C175-C176)/C176</f>
        <v>-4.4487825974803986E-3</v>
      </c>
      <c r="F175" s="13">
        <f t="shared" si="173"/>
        <v>-1.8420853415428554E-3</v>
      </c>
      <c r="G175" s="14">
        <f t="shared" si="1"/>
        <v>-2.6066972559375431E-3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x14ac:dyDescent="0.25">
      <c r="A176" s="1"/>
      <c r="B176" s="10">
        <v>41389</v>
      </c>
      <c r="C176" s="11">
        <v>2.8401391378625527</v>
      </c>
      <c r="D176" s="12">
        <v>1585.16</v>
      </c>
      <c r="E176" s="13">
        <f t="shared" ref="E176:F176" si="174">(C176-C177)/C177</f>
        <v>9.6555873309450112E-3</v>
      </c>
      <c r="F176" s="13">
        <f t="shared" si="174"/>
        <v>4.0347354619677846E-3</v>
      </c>
      <c r="G176" s="14">
        <f t="shared" si="1"/>
        <v>5.6208518689772266E-3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x14ac:dyDescent="0.25">
      <c r="A177" s="1"/>
      <c r="B177" s="10">
        <v>41388</v>
      </c>
      <c r="C177" s="11">
        <v>2.8129781813722698</v>
      </c>
      <c r="D177" s="12">
        <v>1578.79</v>
      </c>
      <c r="E177" s="13">
        <f t="shared" ref="E177:F177" si="175">(C177-C178)/C178</f>
        <v>-1.2576166406862834E-5</v>
      </c>
      <c r="F177" s="13">
        <f t="shared" si="175"/>
        <v>6.3340047378297835E-6</v>
      </c>
      <c r="G177" s="14">
        <f t="shared" si="1"/>
        <v>-1.8910171144692616E-5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x14ac:dyDescent="0.25">
      <c r="A178" s="1"/>
      <c r="B178" s="10">
        <v>41387</v>
      </c>
      <c r="C178" s="11">
        <v>2.8130135582988838</v>
      </c>
      <c r="D178" s="12">
        <v>1578.78</v>
      </c>
      <c r="E178" s="13">
        <f t="shared" ref="E178:F178" si="176">(C178-C179)/C179</f>
        <v>2.4978302222222411E-2</v>
      </c>
      <c r="F178" s="13">
        <f t="shared" si="176"/>
        <v>1.0419199999999983E-2</v>
      </c>
      <c r="G178" s="14">
        <f t="shared" si="1"/>
        <v>1.4559102222222429E-2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x14ac:dyDescent="0.25">
      <c r="A179" s="1"/>
      <c r="B179" s="10">
        <v>41386</v>
      </c>
      <c r="C179" s="11">
        <v>2.7444615678205868</v>
      </c>
      <c r="D179" s="12">
        <v>1562.5</v>
      </c>
      <c r="E179" s="13">
        <f t="shared" ref="E179:F179" si="177">(C179-C180)/C180</f>
        <v>1.1160134133490318E-2</v>
      </c>
      <c r="F179" s="13">
        <f t="shared" si="177"/>
        <v>4.6616299630284517E-3</v>
      </c>
      <c r="G179" s="14">
        <f t="shared" si="1"/>
        <v>6.4985041704618664E-3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x14ac:dyDescent="0.25">
      <c r="A180" s="1"/>
      <c r="B180" s="10">
        <v>41383</v>
      </c>
      <c r="C180" s="11">
        <v>2.7141710547879168</v>
      </c>
      <c r="D180" s="12">
        <v>1555.25</v>
      </c>
      <c r="E180" s="13">
        <f t="shared" ref="E180:F180" si="178">(C180-C181)/C181</f>
        <v>2.1207164912007768E-2</v>
      </c>
      <c r="F180" s="13">
        <f t="shared" si="178"/>
        <v>8.8478927874106293E-3</v>
      </c>
      <c r="G180" s="14">
        <f t="shared" si="1"/>
        <v>1.2359272124597139E-2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x14ac:dyDescent="0.25">
      <c r="A181" s="1"/>
      <c r="B181" s="10">
        <v>41382</v>
      </c>
      <c r="C181" s="11">
        <v>2.6578065137466824</v>
      </c>
      <c r="D181" s="12">
        <v>1541.61</v>
      </c>
      <c r="E181" s="13">
        <f t="shared" ref="E181:F181" si="179">(C181-C182)/C182</f>
        <v>-1.6110148381060171E-2</v>
      </c>
      <c r="F181" s="13">
        <f t="shared" si="179"/>
        <v>-6.7009877513676402E-3</v>
      </c>
      <c r="G181" s="14">
        <f t="shared" si="1"/>
        <v>-9.4091606296925305E-3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x14ac:dyDescent="0.25">
      <c r="A182" s="1"/>
      <c r="B182" s="10">
        <v>41381</v>
      </c>
      <c r="C182" s="11">
        <v>2.7013252645846477</v>
      </c>
      <c r="D182" s="12">
        <v>1552.01</v>
      </c>
      <c r="E182" s="13">
        <f t="shared" ref="E182:F182" si="180">(C182-C183)/C183</f>
        <v>-3.4414308703681451E-2</v>
      </c>
      <c r="F182" s="13">
        <f t="shared" si="180"/>
        <v>-1.4327721219126458E-2</v>
      </c>
      <c r="G182" s="14">
        <f t="shared" si="1"/>
        <v>-2.0086587484554993E-2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x14ac:dyDescent="0.25">
      <c r="A183" s="1"/>
      <c r="B183" s="10">
        <v>41380</v>
      </c>
      <c r="C183" s="11">
        <v>2.7976028320780761</v>
      </c>
      <c r="D183" s="12">
        <v>1574.57</v>
      </c>
      <c r="E183" s="13">
        <f t="shared" ref="E183:F183" si="181">(C183-C184)/C184</f>
        <v>3.4309618187075938E-2</v>
      </c>
      <c r="F183" s="13">
        <f t="shared" si="181"/>
        <v>1.4307248318688988E-2</v>
      </c>
      <c r="G183" s="14">
        <f t="shared" si="1"/>
        <v>2.0002369868386952E-2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x14ac:dyDescent="0.25">
      <c r="A184" s="1"/>
      <c r="B184" s="10">
        <v>41379</v>
      </c>
      <c r="C184" s="11">
        <v>2.7048021045977286</v>
      </c>
      <c r="D184" s="12">
        <v>1552.36</v>
      </c>
      <c r="E184" s="13">
        <f t="shared" ref="E184:F184" si="182">(C184-C185)/C185</f>
        <v>-5.5146889084698301E-2</v>
      </c>
      <c r="F184" s="13">
        <f t="shared" si="182"/>
        <v>-2.2966296377883381E-2</v>
      </c>
      <c r="G184" s="14">
        <f t="shared" si="1"/>
        <v>-3.218059270681492E-2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x14ac:dyDescent="0.25">
      <c r="A185" s="1"/>
      <c r="B185" s="10">
        <v>41376</v>
      </c>
      <c r="C185" s="11">
        <v>2.8626694174478851</v>
      </c>
      <c r="D185" s="12">
        <v>1588.85</v>
      </c>
      <c r="E185" s="13">
        <f t="shared" ref="E185:F185" si="183">(C185-C186)/C186</f>
        <v>-6.8359893042908805E-3</v>
      </c>
      <c r="F185" s="13">
        <f t="shared" si="183"/>
        <v>-2.8367548027137339E-3</v>
      </c>
      <c r="G185" s="14">
        <f t="shared" si="1"/>
        <v>-3.999234501577147E-3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x14ac:dyDescent="0.25">
      <c r="A186" s="1"/>
      <c r="B186" s="10">
        <v>41375</v>
      </c>
      <c r="C186" s="11">
        <v>2.8823732904322537</v>
      </c>
      <c r="D186" s="12">
        <v>1593.37</v>
      </c>
      <c r="E186" s="13">
        <f t="shared" ref="E186:F186" si="184">(C186-C187)/C187</f>
        <v>8.4976012224297955E-3</v>
      </c>
      <c r="F186" s="13">
        <f t="shared" si="184"/>
        <v>3.5522412500865212E-3</v>
      </c>
      <c r="G186" s="14">
        <f t="shared" si="1"/>
        <v>4.9453599723432743E-3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x14ac:dyDescent="0.25">
      <c r="A187" s="1"/>
      <c r="B187" s="10">
        <v>41374</v>
      </c>
      <c r="C187" s="11">
        <v>2.8580864118451483</v>
      </c>
      <c r="D187" s="12">
        <v>1587.73</v>
      </c>
      <c r="E187" s="13">
        <f t="shared" ref="E187:F187" si="185">(C187-C188)/C188</f>
        <v>2.9226147672142992E-2</v>
      </c>
      <c r="F187" s="13">
        <f t="shared" si="185"/>
        <v>1.2189135604133672E-2</v>
      </c>
      <c r="G187" s="14">
        <f t="shared" si="1"/>
        <v>1.7037012068009318E-2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x14ac:dyDescent="0.25">
      <c r="A188" s="1"/>
      <c r="B188" s="10">
        <v>41373</v>
      </c>
      <c r="C188" s="11">
        <v>2.7769275181255728</v>
      </c>
      <c r="D188" s="12">
        <v>1568.61</v>
      </c>
      <c r="E188" s="13">
        <f t="shared" ref="E188:F188" si="186">(C188-C189)/C189</f>
        <v>8.4785591105250736E-3</v>
      </c>
      <c r="F188" s="13">
        <f t="shared" si="186"/>
        <v>3.544307036792955E-3</v>
      </c>
      <c r="G188" s="14">
        <f t="shared" si="1"/>
        <v>4.9342520737321186E-3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x14ac:dyDescent="0.25">
      <c r="A189" s="1"/>
      <c r="B189" s="10">
        <v>41372</v>
      </c>
      <c r="C189" s="11">
        <v>2.7535811178522369</v>
      </c>
      <c r="D189" s="12">
        <v>1563.07</v>
      </c>
      <c r="E189" s="13">
        <f t="shared" ref="E189:F189" si="187">(C189-C190)/C190</f>
        <v>1.5098921851394095E-2</v>
      </c>
      <c r="F189" s="13">
        <f t="shared" si="187"/>
        <v>6.3027915121549004E-3</v>
      </c>
      <c r="G189" s="14">
        <f t="shared" si="1"/>
        <v>8.796130339239195E-3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x14ac:dyDescent="0.25">
      <c r="A190" s="1"/>
      <c r="B190" s="10">
        <v>41369</v>
      </c>
      <c r="C190" s="11">
        <v>2.7126234286901831</v>
      </c>
      <c r="D190" s="12">
        <v>1553.28</v>
      </c>
      <c r="E190" s="13">
        <f t="shared" ref="E190:F190" si="188">(C190-C191)/C191</f>
        <v>-1.0335602237065729E-2</v>
      </c>
      <c r="F190" s="13">
        <f t="shared" si="188"/>
        <v>-4.2949268580366705E-3</v>
      </c>
      <c r="G190" s="14">
        <f t="shared" si="1"/>
        <v>-6.0406753790290587E-3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x14ac:dyDescent="0.25">
      <c r="A191" s="1"/>
      <c r="B191" s="10">
        <v>41368</v>
      </c>
      <c r="C191" s="11">
        <v>2.7409528268591603</v>
      </c>
      <c r="D191" s="12">
        <v>1559.98</v>
      </c>
      <c r="E191" s="13">
        <f t="shared" ref="E191:F191" si="189">(C191-C192)/C192</f>
        <v>9.6884461793822554E-3</v>
      </c>
      <c r="F191" s="13">
        <f t="shared" si="189"/>
        <v>4.0484266488166644E-3</v>
      </c>
      <c r="G191" s="14">
        <f t="shared" si="1"/>
        <v>5.640019530565591E-3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x14ac:dyDescent="0.25">
      <c r="A192" s="1"/>
      <c r="B192" s="10">
        <v>41367</v>
      </c>
      <c r="C192" s="11">
        <v>2.7146520664179214</v>
      </c>
      <c r="D192" s="12">
        <v>1553.69</v>
      </c>
      <c r="E192" s="13">
        <f t="shared" ref="E192:F192" si="190">(C192-C193)/C193</f>
        <v>-2.533839710591005E-2</v>
      </c>
      <c r="F192" s="13">
        <f t="shared" si="190"/>
        <v>-1.0546091386721825E-2</v>
      </c>
      <c r="G192" s="14">
        <f t="shared" si="1"/>
        <v>-1.4792305719188225E-2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x14ac:dyDescent="0.25">
      <c r="A193" s="1"/>
      <c r="B193" s="10">
        <v>41366</v>
      </c>
      <c r="C193" s="11">
        <v>2.7852252087875722</v>
      </c>
      <c r="D193" s="12">
        <v>1570.25</v>
      </c>
      <c r="E193" s="13">
        <f t="shared" ref="E193:F193" si="191">(C193-C194)/C194</f>
        <v>1.2385723953787696E-2</v>
      </c>
      <c r="F193" s="13">
        <f t="shared" si="191"/>
        <v>5.1722923881523308E-3</v>
      </c>
      <c r="G193" s="14">
        <f t="shared" si="1"/>
        <v>7.2134315656353651E-3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x14ac:dyDescent="0.25">
      <c r="A194" s="1"/>
      <c r="B194" s="10">
        <v>41365</v>
      </c>
      <c r="C194" s="11">
        <v>2.7511502215875865</v>
      </c>
      <c r="D194" s="12">
        <v>1562.17</v>
      </c>
      <c r="E194" s="13">
        <f t="shared" ref="E194:F194" si="192">(C194-C195)/C195</f>
        <v>-1.076452731097644E-2</v>
      </c>
      <c r="F194" s="13">
        <f t="shared" si="192"/>
        <v>-4.4736456388327619E-3</v>
      </c>
      <c r="G194" s="14">
        <f t="shared" si="1"/>
        <v>-6.2908816721436783E-3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x14ac:dyDescent="0.25">
      <c r="A195" s="1"/>
      <c r="B195" s="10">
        <v>41361</v>
      </c>
      <c r="C195" s="11">
        <v>2.781087311910861</v>
      </c>
      <c r="D195" s="12">
        <v>1569.19</v>
      </c>
      <c r="E195" s="13">
        <f t="shared" ref="E195:F195" si="193">(C195-C196)/C196</f>
        <v>9.7082813449789335E-3</v>
      </c>
      <c r="F195" s="13">
        <f t="shared" si="193"/>
        <v>4.0566913011486358E-3</v>
      </c>
      <c r="G195" s="14">
        <f t="shared" si="1"/>
        <v>5.6515900438302976E-3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x14ac:dyDescent="0.25">
      <c r="A196" s="1"/>
      <c r="B196" s="10">
        <v>41360</v>
      </c>
      <c r="C196" s="11">
        <v>2.7543473330795325</v>
      </c>
      <c r="D196" s="12">
        <v>1562.85</v>
      </c>
      <c r="E196" s="13">
        <f t="shared" ref="E196:F196" si="194">(C196-C197)/C197</f>
        <v>-1.4397501266530473E-3</v>
      </c>
      <c r="F196" s="13">
        <f t="shared" si="194"/>
        <v>-5.8832181203122757E-4</v>
      </c>
      <c r="G196" s="14">
        <f t="shared" si="1"/>
        <v>-8.5142831462181969E-4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x14ac:dyDescent="0.25">
      <c r="A197" s="1"/>
      <c r="B197" s="10">
        <v>41359</v>
      </c>
      <c r="C197" s="11">
        <v>2.7583186226658651</v>
      </c>
      <c r="D197" s="12">
        <v>1563.77</v>
      </c>
      <c r="E197" s="13">
        <f t="shared" ref="E197:F197" si="195">(C197-C198)/C198</f>
        <v>1.8656366606731596E-2</v>
      </c>
      <c r="F197" s="13">
        <f t="shared" si="195"/>
        <v>7.7850601602123667E-3</v>
      </c>
      <c r="G197" s="14">
        <f t="shared" si="1"/>
        <v>1.0871306446519229E-2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x14ac:dyDescent="0.25">
      <c r="A198" s="1"/>
      <c r="B198" s="10">
        <v>41358</v>
      </c>
      <c r="C198" s="11">
        <v>2.7078008964437736</v>
      </c>
      <c r="D198" s="12">
        <v>1551.69</v>
      </c>
      <c r="E198" s="13">
        <f t="shared" ref="E198:F198" si="196">(C198-C199)/C199</f>
        <v>-8.0437583544401819E-3</v>
      </c>
      <c r="F198" s="13">
        <f t="shared" si="196"/>
        <v>-3.3399919069427159E-3</v>
      </c>
      <c r="G198" s="14">
        <f t="shared" si="1"/>
        <v>-4.703766447497466E-3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x14ac:dyDescent="0.25">
      <c r="A199" s="1"/>
      <c r="B199" s="10">
        <v>41355</v>
      </c>
      <c r="C199" s="11">
        <v>2.7297584134878701</v>
      </c>
      <c r="D199" s="12">
        <v>1556.89</v>
      </c>
      <c r="E199" s="13">
        <f t="shared" ref="E199:F199" si="197">(C199-C200)/C200</f>
        <v>1.7190491079771806E-2</v>
      </c>
      <c r="F199" s="13">
        <f t="shared" si="197"/>
        <v>7.1742786906457143E-3</v>
      </c>
      <c r="G199" s="14">
        <f t="shared" si="1"/>
        <v>1.0016212389126092E-2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x14ac:dyDescent="0.25">
      <c r="A200" s="1"/>
      <c r="B200" s="10">
        <v>41354</v>
      </c>
      <c r="C200" s="11">
        <v>2.6836255720304334</v>
      </c>
      <c r="D200" s="12">
        <v>1545.8</v>
      </c>
      <c r="E200" s="13">
        <f t="shared" ref="E200:F200" si="198">(C200-C201)/C201</f>
        <v>-1.9905753796408712E-2</v>
      </c>
      <c r="F200" s="13">
        <f t="shared" si="198"/>
        <v>-8.2824900077628823E-3</v>
      </c>
      <c r="G200" s="14">
        <f t="shared" si="1"/>
        <v>-1.1623263788645829E-2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x14ac:dyDescent="0.25">
      <c r="A201" s="1"/>
      <c r="B201" s="10">
        <v>41353</v>
      </c>
      <c r="C201" s="11">
        <v>2.7381301159816971</v>
      </c>
      <c r="D201" s="12">
        <v>1558.71</v>
      </c>
      <c r="E201" s="13">
        <f t="shared" ref="E201:F201" si="199">(C201-C202)/C202</f>
        <v>1.6046211139385019E-2</v>
      </c>
      <c r="F201" s="13">
        <f t="shared" si="199"/>
        <v>6.6974953821512841E-3</v>
      </c>
      <c r="G201" s="14">
        <f t="shared" si="1"/>
        <v>9.3487157572337345E-3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x14ac:dyDescent="0.25">
      <c r="A202" s="1"/>
      <c r="B202" s="10">
        <v>41352</v>
      </c>
      <c r="C202" s="11">
        <v>2.6948873840208338</v>
      </c>
      <c r="D202" s="12">
        <v>1548.34</v>
      </c>
      <c r="E202" s="13">
        <f t="shared" ref="E202:F202" si="200">(C202-C203)/C203</f>
        <v>-5.8418361503053849E-3</v>
      </c>
      <c r="F202" s="13">
        <f t="shared" si="200"/>
        <v>-2.4225243218864707E-3</v>
      </c>
      <c r="G202" s="14">
        <f t="shared" si="1"/>
        <v>-3.4193118284189142E-3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x14ac:dyDescent="0.25">
      <c r="A203" s="1"/>
      <c r="B203" s="10">
        <v>41351</v>
      </c>
      <c r="C203" s="11">
        <v>2.7107229835395388</v>
      </c>
      <c r="D203" s="12">
        <v>1552.1</v>
      </c>
      <c r="E203" s="13">
        <f t="shared" ref="E203:F203" si="201">(C203-C204)/C204</f>
        <v>-1.3252612787709447E-2</v>
      </c>
      <c r="F203" s="13">
        <f t="shared" si="201"/>
        <v>-5.5103479208048547E-3</v>
      </c>
      <c r="G203" s="14">
        <f t="shared" si="1"/>
        <v>-7.742264866904592E-3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x14ac:dyDescent="0.25">
      <c r="A204" s="1"/>
      <c r="B204" s="10">
        <v>41348</v>
      </c>
      <c r="C204" s="11">
        <v>2.7471296287875036</v>
      </c>
      <c r="D204" s="12">
        <v>1560.7</v>
      </c>
      <c r="E204" s="13">
        <f t="shared" ref="E204:F204" si="202">(C204-C205)/C205</f>
        <v>-3.9120430490431155E-3</v>
      </c>
      <c r="F204" s="13">
        <f t="shared" si="202"/>
        <v>-1.6184438630271762E-3</v>
      </c>
      <c r="G204" s="14">
        <f t="shared" si="1"/>
        <v>-2.2935991860159391E-3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x14ac:dyDescent="0.25">
      <c r="A205" s="1"/>
      <c r="B205" s="10">
        <v>41347</v>
      </c>
      <c r="C205" s="11">
        <v>2.7579187255676865</v>
      </c>
      <c r="D205" s="12">
        <v>1563.23</v>
      </c>
      <c r="E205" s="13">
        <f t="shared" ref="E205:F205" si="203">(C205-C206)/C206</f>
        <v>1.3419459954769914E-2</v>
      </c>
      <c r="F205" s="13">
        <f t="shared" si="203"/>
        <v>5.6030157218948853E-3</v>
      </c>
      <c r="G205" s="14">
        <f t="shared" si="1"/>
        <v>7.8164442328750288E-3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x14ac:dyDescent="0.25">
      <c r="A206" s="1"/>
      <c r="B206" s="10">
        <v>41346</v>
      </c>
      <c r="C206" s="11">
        <v>2.7213990203925782</v>
      </c>
      <c r="D206" s="12">
        <v>1554.52</v>
      </c>
      <c r="E206" s="13">
        <f t="shared" ref="E206:F206" si="204">(C206-C207)/C207</f>
        <v>3.1258860375371501E-3</v>
      </c>
      <c r="F206" s="13">
        <f t="shared" si="204"/>
        <v>1.3140265897144978E-3</v>
      </c>
      <c r="G206" s="14">
        <f t="shared" si="1"/>
        <v>1.8118594478226523E-3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x14ac:dyDescent="0.25">
      <c r="A207" s="1"/>
      <c r="B207" s="10">
        <v>41345</v>
      </c>
      <c r="C207" s="11">
        <v>2.7129187455648442</v>
      </c>
      <c r="D207" s="12">
        <v>1552.48</v>
      </c>
      <c r="E207" s="13">
        <f t="shared" ref="E207:F207" si="205">(C207-C208)/C208</f>
        <v>-5.795599808082098E-3</v>
      </c>
      <c r="F207" s="13">
        <f t="shared" si="205"/>
        <v>-2.4032591792934217E-3</v>
      </c>
      <c r="G207" s="14">
        <f t="shared" si="1"/>
        <v>-3.3923406287886763E-3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x14ac:dyDescent="0.25">
      <c r="A208" s="1"/>
      <c r="B208" s="10">
        <v>41344</v>
      </c>
      <c r="C208" s="11">
        <v>2.7287333922895045</v>
      </c>
      <c r="D208" s="12">
        <v>1556.22</v>
      </c>
      <c r="E208" s="13">
        <f t="shared" ref="E208:F208" si="206">(C208-C209)/C209</f>
        <v>7.7701566979116541E-3</v>
      </c>
      <c r="F208" s="13">
        <f t="shared" si="206"/>
        <v>3.2491393648705911E-3</v>
      </c>
      <c r="G208" s="14">
        <f t="shared" si="1"/>
        <v>4.521017333041063E-3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x14ac:dyDescent="0.25">
      <c r="A209" s="1"/>
      <c r="B209" s="10">
        <v>41341</v>
      </c>
      <c r="C209" s="11">
        <v>2.7076941841883371</v>
      </c>
      <c r="D209" s="12">
        <v>1551.18</v>
      </c>
      <c r="E209" s="13">
        <f t="shared" ref="E209:F209" si="207">(C209-C210)/C210</f>
        <v>1.072688788733064E-2</v>
      </c>
      <c r="F209" s="13">
        <f t="shared" si="207"/>
        <v>4.4811106937951333E-3</v>
      </c>
      <c r="G209" s="14">
        <f t="shared" si="1"/>
        <v>6.2457771935355072E-3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x14ac:dyDescent="0.25">
      <c r="A210" s="1"/>
      <c r="B210" s="10">
        <v>41340</v>
      </c>
      <c r="C210" s="11">
        <v>2.6789573094746575</v>
      </c>
      <c r="D210" s="12">
        <v>1544.26</v>
      </c>
      <c r="E210" s="13">
        <f t="shared" ref="E210:F210" si="208">(C210-C211)/C211</f>
        <v>4.3317255502356242E-3</v>
      </c>
      <c r="F210" s="13">
        <f t="shared" si="208"/>
        <v>1.8164597200056793E-3</v>
      </c>
      <c r="G210" s="14">
        <f t="shared" si="1"/>
        <v>2.5152658302299447E-3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x14ac:dyDescent="0.25">
      <c r="A211" s="1"/>
      <c r="B211" s="10">
        <v>41339</v>
      </c>
      <c r="C211" s="11">
        <v>2.6674028523862048</v>
      </c>
      <c r="D211" s="12">
        <v>1541.46</v>
      </c>
      <c r="E211" s="13">
        <f t="shared" ref="E211:F211" si="209">(C211-C212)/C212</f>
        <v>2.5751745728674344E-3</v>
      </c>
      <c r="F211" s="13">
        <f t="shared" si="209"/>
        <v>1.0845634794355548E-3</v>
      </c>
      <c r="G211" s="14">
        <f t="shared" si="1"/>
        <v>1.4906110934318796E-3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x14ac:dyDescent="0.25">
      <c r="A212" s="1"/>
      <c r="B212" s="10">
        <v>41338</v>
      </c>
      <c r="C212" s="11">
        <v>2.6605514678962732</v>
      </c>
      <c r="D212" s="12">
        <v>1539.79</v>
      </c>
      <c r="E212" s="13">
        <f t="shared" ref="E212:F212" si="210">(C212-C213)/C213</f>
        <v>2.2930522772969617E-2</v>
      </c>
      <c r="F212" s="13">
        <f t="shared" si="210"/>
        <v>9.5659585628113802E-3</v>
      </c>
      <c r="G212" s="14">
        <f t="shared" si="1"/>
        <v>1.3364564210158237E-2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x14ac:dyDescent="0.25">
      <c r="A213" s="1"/>
      <c r="B213" s="10">
        <v>41337</v>
      </c>
      <c r="C213" s="11">
        <v>2.6009112140715338</v>
      </c>
      <c r="D213" s="12">
        <v>1525.2</v>
      </c>
      <c r="E213" s="13">
        <f t="shared" ref="E213:F213" si="211">(C213-C214)/C214</f>
        <v>1.1037957961913911E-2</v>
      </c>
      <c r="F213" s="13">
        <f t="shared" si="211"/>
        <v>4.6107232248715586E-3</v>
      </c>
      <c r="G213" s="14">
        <f t="shared" si="1"/>
        <v>6.427234737042352E-3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x14ac:dyDescent="0.25">
      <c r="A214" s="1"/>
      <c r="B214" s="10">
        <v>41334</v>
      </c>
      <c r="C214" s="11">
        <v>2.5725158918014737</v>
      </c>
      <c r="D214" s="12">
        <v>1518.2</v>
      </c>
      <c r="E214" s="13">
        <f t="shared" ref="E214:F214" si="212">(C214-C215)/C215</f>
        <v>5.5496379139853723E-3</v>
      </c>
      <c r="F214" s="13">
        <f t="shared" si="212"/>
        <v>2.3239232049013531E-3</v>
      </c>
      <c r="G214" s="14">
        <f t="shared" si="1"/>
        <v>3.2257147090840191E-3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x14ac:dyDescent="0.25">
      <c r="A215" s="1"/>
      <c r="B215" s="10">
        <v>41333</v>
      </c>
      <c r="C215" s="11">
        <v>2.55831815238695</v>
      </c>
      <c r="D215" s="12">
        <v>1514.68</v>
      </c>
      <c r="E215" s="13">
        <f t="shared" ref="E215:F215" si="213">(C215-C216)/C216</f>
        <v>-2.1016700857744825E-3</v>
      </c>
      <c r="F215" s="13">
        <f t="shared" si="213"/>
        <v>-8.6412179499861178E-4</v>
      </c>
      <c r="G215" s="14">
        <f t="shared" si="1"/>
        <v>-1.2375482907758706E-3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x14ac:dyDescent="0.25">
      <c r="A216" s="1"/>
      <c r="B216" s="10">
        <v>41332</v>
      </c>
      <c r="C216" s="11">
        <v>2.5637062170520424</v>
      </c>
      <c r="D216" s="12">
        <v>1515.99</v>
      </c>
      <c r="E216" s="13">
        <f t="shared" ref="E216:F216" si="214">(C216-C217)/C217</f>
        <v>3.0514528527084112E-2</v>
      </c>
      <c r="F216" s="13">
        <f t="shared" si="214"/>
        <v>1.2725960960359101E-2</v>
      </c>
      <c r="G216" s="14">
        <f t="shared" si="1"/>
        <v>1.7788567566725012E-2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x14ac:dyDescent="0.25">
      <c r="A217" s="1"/>
      <c r="B217" s="10">
        <v>41331</v>
      </c>
      <c r="C217" s="11">
        <v>2.4877924047478994</v>
      </c>
      <c r="D217" s="12">
        <v>1496.94</v>
      </c>
      <c r="E217" s="13">
        <f t="shared" ref="E217:F217" si="215">(C217-C218)/C218</f>
        <v>1.4634990646458524E-2</v>
      </c>
      <c r="F217" s="13">
        <f t="shared" si="215"/>
        <v>6.1094868434318954E-3</v>
      </c>
      <c r="G217" s="14">
        <f t="shared" si="1"/>
        <v>8.5255038030266281E-3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x14ac:dyDescent="0.25">
      <c r="A218" s="1"/>
      <c r="B218" s="10">
        <v>41330</v>
      </c>
      <c r="C218" s="11">
        <v>2.4519087432248341</v>
      </c>
      <c r="D218" s="12">
        <v>1487.85</v>
      </c>
      <c r="E218" s="13">
        <f t="shared" ref="E218:F218" si="216">(C218-C219)/C219</f>
        <v>-4.3970770651886842E-2</v>
      </c>
      <c r="F218" s="13">
        <f t="shared" si="216"/>
        <v>-1.8309580364212194E-2</v>
      </c>
      <c r="G218" s="14">
        <f t="shared" si="1"/>
        <v>-2.5661190287674648E-2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x14ac:dyDescent="0.25">
      <c r="A219" s="1"/>
      <c r="B219" s="10">
        <v>41327</v>
      </c>
      <c r="C219" s="11">
        <v>2.5646796854701974</v>
      </c>
      <c r="D219" s="12">
        <v>1515.6</v>
      </c>
      <c r="E219" s="13">
        <f t="shared" ref="E219:F219" si="217">(C219-C220)/C220</f>
        <v>2.1026255049260856E-2</v>
      </c>
      <c r="F219" s="13">
        <f t="shared" si="217"/>
        <v>8.7725136779328253E-3</v>
      </c>
      <c r="G219" s="14">
        <f t="shared" si="1"/>
        <v>1.2253741371328031E-2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x14ac:dyDescent="0.25">
      <c r="A220" s="1"/>
      <c r="B220" s="10">
        <v>41326</v>
      </c>
      <c r="C220" s="11">
        <v>2.5118645801585786</v>
      </c>
      <c r="D220" s="12">
        <v>1502.42</v>
      </c>
      <c r="E220" s="13">
        <f t="shared" ref="E220:F220" si="218">(C220-C221)/C221</f>
        <v>-1.5155262152261033E-2</v>
      </c>
      <c r="F220" s="13">
        <f t="shared" si="218"/>
        <v>-6.3031184893680165E-3</v>
      </c>
      <c r="G220" s="14">
        <f t="shared" si="1"/>
        <v>-8.8521436628930163E-3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x14ac:dyDescent="0.25">
      <c r="A221" s="1"/>
      <c r="B221" s="10">
        <v>41325</v>
      </c>
      <c r="C221" s="11">
        <v>2.5505183544443359</v>
      </c>
      <c r="D221" s="12">
        <v>1511.95</v>
      </c>
      <c r="E221" s="13">
        <f t="shared" ref="E221:F221" si="219">(C221-C222)/C222</f>
        <v>-2.9797723040165907E-2</v>
      </c>
      <c r="F221" s="13">
        <f t="shared" si="219"/>
        <v>-1.2404143859328261E-2</v>
      </c>
      <c r="G221" s="14">
        <f t="shared" si="1"/>
        <v>-1.7393579180837646E-2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x14ac:dyDescent="0.25">
      <c r="A222" s="1"/>
      <c r="B222" s="10">
        <v>41324</v>
      </c>
      <c r="C222" s="11">
        <v>2.6288521631143587</v>
      </c>
      <c r="D222" s="12">
        <v>1530.94</v>
      </c>
      <c r="E222" s="13">
        <f t="shared" ref="E222:F222" si="220">(C222-C223)/C223</f>
        <v>1.7579918022299947E-2</v>
      </c>
      <c r="F222" s="13">
        <f t="shared" si="220"/>
        <v>7.3365399166990773E-3</v>
      </c>
      <c r="G222" s="14">
        <f t="shared" si="1"/>
        <v>1.0243378105600869E-2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x14ac:dyDescent="0.25">
      <c r="A223" s="1"/>
      <c r="B223" s="10">
        <v>41320</v>
      </c>
      <c r="C223" s="11">
        <v>2.5834355774469482</v>
      </c>
      <c r="D223" s="12">
        <v>1519.79</v>
      </c>
      <c r="E223" s="13">
        <f t="shared" ref="E223:F223" si="221">(C223-C224)/C224</f>
        <v>-2.5360268674202257E-3</v>
      </c>
      <c r="F223" s="13">
        <f t="shared" si="221"/>
        <v>-1.0451037873510532E-3</v>
      </c>
      <c r="G223" s="14">
        <f t="shared" si="1"/>
        <v>-1.4909230800691725E-3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x14ac:dyDescent="0.25">
      <c r="A224" s="1"/>
      <c r="B224" s="10">
        <v>41319</v>
      </c>
      <c r="C224" s="11">
        <v>2.5900038969162509</v>
      </c>
      <c r="D224" s="12">
        <v>1521.38</v>
      </c>
      <c r="E224" s="13">
        <f t="shared" ref="E224:F224" si="222">(C224-C225)/C225</f>
        <v>1.6297570995191335E-3</v>
      </c>
      <c r="F224" s="13">
        <f t="shared" si="222"/>
        <v>6.9063953220694317E-4</v>
      </c>
      <c r="G224" s="14">
        <f t="shared" si="1"/>
        <v>9.3911756731219034E-4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x14ac:dyDescent="0.25">
      <c r="A225" s="1"/>
      <c r="B225" s="10">
        <v>41318</v>
      </c>
      <c r="C225" s="11">
        <v>2.5857896878146716</v>
      </c>
      <c r="D225" s="12">
        <v>1520.33</v>
      </c>
      <c r="E225" s="13">
        <f t="shared" ref="E225:F225" si="223">(C225-C226)/C226</f>
        <v>1.3938079484481333E-3</v>
      </c>
      <c r="F225" s="13">
        <f t="shared" si="223"/>
        <v>5.9232738592752781E-4</v>
      </c>
      <c r="G225" s="14">
        <f t="shared" si="1"/>
        <v>8.0148056252060554E-4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x14ac:dyDescent="0.25">
      <c r="A226" s="1"/>
      <c r="B226" s="10">
        <v>41317</v>
      </c>
      <c r="C226" s="11">
        <v>2.5821906100180203</v>
      </c>
      <c r="D226" s="12">
        <v>1519.43</v>
      </c>
      <c r="E226" s="13">
        <f t="shared" ref="E226:F226" si="224">(C226-C227)/C227</f>
        <v>3.8008060812608499E-3</v>
      </c>
      <c r="F226" s="13">
        <f t="shared" si="224"/>
        <v>1.5952432745994245E-3</v>
      </c>
      <c r="G226" s="14">
        <f t="shared" si="1"/>
        <v>2.2055628066614255E-3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x14ac:dyDescent="0.25">
      <c r="A227" s="1"/>
      <c r="B227" s="10">
        <v>41316</v>
      </c>
      <c r="C227" s="11">
        <v>2.5724133656543247</v>
      </c>
      <c r="D227" s="12">
        <v>1517.01</v>
      </c>
      <c r="E227" s="13">
        <f t="shared" ref="E227:F227" si="225">(C227-C228)/C228</f>
        <v>-1.4823903093176389E-3</v>
      </c>
      <c r="F227" s="13">
        <f t="shared" si="225"/>
        <v>-6.0608855480824065E-4</v>
      </c>
      <c r="G227" s="14">
        <f t="shared" si="1"/>
        <v>-8.7630175450939822E-4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x14ac:dyDescent="0.25">
      <c r="A228" s="1"/>
      <c r="B228" s="10">
        <v>41313</v>
      </c>
      <c r="C228" s="11">
        <v>2.5762323475208402</v>
      </c>
      <c r="D228" s="12">
        <v>1517.93</v>
      </c>
      <c r="E228" s="13">
        <f t="shared" ref="E228:F228" si="226">(C228-C229)/C229</f>
        <v>1.3551217710465852E-2</v>
      </c>
      <c r="F228" s="13">
        <f t="shared" si="226"/>
        <v>5.6579147867681402E-3</v>
      </c>
      <c r="G228" s="14">
        <f t="shared" si="1"/>
        <v>7.8933029236977117E-3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x14ac:dyDescent="0.25">
      <c r="A229" s="1"/>
      <c r="B229" s="10">
        <v>41312</v>
      </c>
      <c r="C229" s="11">
        <v>2.541788024625288</v>
      </c>
      <c r="D229" s="12">
        <v>1509.39</v>
      </c>
      <c r="E229" s="13">
        <f t="shared" ref="E229:F229" si="227">(C229-C230)/C230</f>
        <v>-4.3607672230594847E-3</v>
      </c>
      <c r="F229" s="13">
        <f t="shared" si="227"/>
        <v>-1.805412268867412E-3</v>
      </c>
      <c r="G229" s="14">
        <f t="shared" si="1"/>
        <v>-2.5553549541920727E-3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x14ac:dyDescent="0.25">
      <c r="A230" s="1"/>
      <c r="B230" s="10">
        <v>41311</v>
      </c>
      <c r="C230" s="11">
        <v>2.5529207176137274</v>
      </c>
      <c r="D230" s="12">
        <v>1512.12</v>
      </c>
      <c r="E230" s="13">
        <f t="shared" ref="E230:F230" si="228">(C230-C231)/C231</f>
        <v>1.290301479015619E-3</v>
      </c>
      <c r="F230" s="13">
        <f t="shared" si="228"/>
        <v>5.4919969033072889E-4</v>
      </c>
      <c r="G230" s="14">
        <f t="shared" si="1"/>
        <v>7.4110178868489016E-4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x14ac:dyDescent="0.25">
      <c r="A231" s="1"/>
      <c r="B231" s="10">
        <v>41310</v>
      </c>
      <c r="C231" s="11">
        <v>2.5496309250601783</v>
      </c>
      <c r="D231" s="12">
        <v>1511.29</v>
      </c>
      <c r="E231" s="13">
        <f t="shared" ref="E231:F231" si="229">(C231-C232)/C232</f>
        <v>2.4971720788120474E-2</v>
      </c>
      <c r="F231" s="13">
        <f t="shared" si="229"/>
        <v>1.0416457735790981E-2</v>
      </c>
      <c r="G231" s="14">
        <f t="shared" si="1"/>
        <v>1.4555263052329494E-2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x14ac:dyDescent="0.25">
      <c r="A232" s="1"/>
      <c r="B232" s="10">
        <v>41309</v>
      </c>
      <c r="C232" s="11">
        <v>2.4875134341264733</v>
      </c>
      <c r="D232" s="12">
        <v>1495.71</v>
      </c>
      <c r="E232" s="13">
        <f t="shared" ref="E232:F232" si="230">(C232-C233)/C233</f>
        <v>-2.7720634495793779E-2</v>
      </c>
      <c r="F232" s="13">
        <f t="shared" si="230"/>
        <v>-1.1538690299173282E-2</v>
      </c>
      <c r="G232" s="14">
        <f t="shared" si="1"/>
        <v>-1.6181944196620494E-2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x14ac:dyDescent="0.25">
      <c r="A233" s="1"/>
      <c r="B233" s="10">
        <v>41306</v>
      </c>
      <c r="C233" s="11">
        <v>2.5584348720971719</v>
      </c>
      <c r="D233" s="12">
        <v>1513.17</v>
      </c>
      <c r="E233" s="13">
        <f t="shared" ref="E233:F233" si="231">(C233-C234)/C234</f>
        <v>2.4098621485293889E-2</v>
      </c>
      <c r="F233" s="13">
        <f t="shared" si="231"/>
        <v>1.0052666359613228E-2</v>
      </c>
      <c r="G233" s="14">
        <f t="shared" si="1"/>
        <v>1.4045955125680661E-2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x14ac:dyDescent="0.25">
      <c r="A234" s="1"/>
      <c r="B234" s="10">
        <v>41305</v>
      </c>
      <c r="C234" s="11">
        <v>2.4982309500490927</v>
      </c>
      <c r="D234" s="12">
        <v>1498.11</v>
      </c>
      <c r="E234" s="13">
        <f t="shared" ref="E234:F234" si="232">(C234-C235)/C235</f>
        <v>-6.1797392148336102E-3</v>
      </c>
      <c r="F234" s="13">
        <f t="shared" si="232"/>
        <v>-2.563317265439916E-3</v>
      </c>
      <c r="G234" s="14">
        <f t="shared" si="1"/>
        <v>-3.6164219493936942E-3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x14ac:dyDescent="0.25">
      <c r="A235" s="1"/>
      <c r="B235" s="10">
        <v>41304</v>
      </c>
      <c r="C235" s="11">
        <v>2.5137653644486666</v>
      </c>
      <c r="D235" s="12">
        <v>1501.96</v>
      </c>
      <c r="E235" s="13">
        <f t="shared" ref="E235:F235" si="233">(C235-C236)/C236</f>
        <v>-9.3868609696280431E-3</v>
      </c>
      <c r="F235" s="13">
        <f t="shared" si="233"/>
        <v>-3.8996179966043361E-3</v>
      </c>
      <c r="G235" s="14">
        <f t="shared" si="1"/>
        <v>-5.4872429730237066E-3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x14ac:dyDescent="0.25">
      <c r="A236" s="1"/>
      <c r="B236" s="10">
        <v>41303</v>
      </c>
      <c r="C236" s="11">
        <v>2.5375853250938913</v>
      </c>
      <c r="D236" s="12">
        <v>1507.84</v>
      </c>
      <c r="E236" s="13">
        <f t="shared" ref="E236:F236" si="234">(C236-C237)/C237</f>
        <v>1.2226751678687049E-2</v>
      </c>
      <c r="F236" s="13">
        <f t="shared" si="234"/>
        <v>5.1060539401937459E-3</v>
      </c>
      <c r="G236" s="14">
        <f t="shared" si="1"/>
        <v>7.1206977384933026E-3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x14ac:dyDescent="0.25">
      <c r="A237" s="1"/>
      <c r="B237" s="10">
        <v>41302</v>
      </c>
      <c r="C237" s="11">
        <v>2.5069336696402602</v>
      </c>
      <c r="D237" s="12">
        <v>1500.18</v>
      </c>
      <c r="E237" s="13">
        <f t="shared" ref="E237:F237" si="235">(C237-C238)/C238</f>
        <v>-4.467017677708688E-3</v>
      </c>
      <c r="F237" s="13">
        <f t="shared" si="235"/>
        <v>-1.8496832916378165E-3</v>
      </c>
      <c r="G237" s="14">
        <f t="shared" si="1"/>
        <v>-2.6173343860708713E-3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x14ac:dyDescent="0.25">
      <c r="A238" s="1"/>
      <c r="B238" s="10">
        <v>41299</v>
      </c>
      <c r="C238" s="11">
        <v>2.5181824350935185</v>
      </c>
      <c r="D238" s="12">
        <v>1502.96</v>
      </c>
      <c r="E238" s="13">
        <f t="shared" ref="E238:F238" si="236">(C238-C239)/C239</f>
        <v>1.3041354291635004E-2</v>
      </c>
      <c r="F238" s="13">
        <f t="shared" si="236"/>
        <v>5.4454716955888334E-3</v>
      </c>
      <c r="G238" s="14">
        <f t="shared" si="1"/>
        <v>7.5958825960461707E-3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x14ac:dyDescent="0.25">
      <c r="A239" s="1"/>
      <c r="B239" s="10">
        <v>41298</v>
      </c>
      <c r="C239" s="11">
        <v>2.4857646969943761</v>
      </c>
      <c r="D239" s="12">
        <v>1494.82</v>
      </c>
      <c r="E239" s="13">
        <f t="shared" ref="E239:F239" si="237">(C239-C240)/C240</f>
        <v>-1.1722225567421679E-5</v>
      </c>
      <c r="F239" s="13">
        <f t="shared" si="237"/>
        <v>6.6898134210976012E-6</v>
      </c>
      <c r="G239" s="14">
        <f t="shared" si="1"/>
        <v>-1.8412038988519281E-5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x14ac:dyDescent="0.25">
      <c r="A240" s="1"/>
      <c r="B240" s="10">
        <v>41297</v>
      </c>
      <c r="C240" s="11">
        <v>2.4857938360304361</v>
      </c>
      <c r="D240" s="12">
        <v>1494.81</v>
      </c>
      <c r="E240" s="13">
        <f t="shared" ref="E240:F240" si="238">(C240-C241)/C241</f>
        <v>3.5901672294580576E-3</v>
      </c>
      <c r="F240" s="13">
        <f t="shared" si="238"/>
        <v>1.5074770863482876E-3</v>
      </c>
      <c r="G240" s="14">
        <f t="shared" si="1"/>
        <v>2.08269014310977E-3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x14ac:dyDescent="0.25">
      <c r="A241" s="1"/>
      <c r="B241" s="10">
        <v>41296</v>
      </c>
      <c r="C241" s="11">
        <v>2.4769013459874714</v>
      </c>
      <c r="D241" s="12">
        <v>1492.56</v>
      </c>
      <c r="E241" s="13">
        <f t="shared" ref="E241:F241" si="239">(C241-C242)/C242</f>
        <v>1.0599552334336727E-2</v>
      </c>
      <c r="F241" s="13">
        <f t="shared" si="239"/>
        <v>4.4280542133810193E-3</v>
      </c>
      <c r="G241" s="14">
        <f t="shared" si="1"/>
        <v>6.1714981209557073E-3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x14ac:dyDescent="0.25">
      <c r="A242" s="1"/>
      <c r="B242" s="10">
        <v>41292</v>
      </c>
      <c r="C242" s="11">
        <v>2.4509226629540777</v>
      </c>
      <c r="D242" s="12">
        <v>1485.98</v>
      </c>
      <c r="E242" s="13">
        <f t="shared" ref="E242:F242" si="240">(C242-C243)/C243</f>
        <v>8.1400075477584388E-3</v>
      </c>
      <c r="F242" s="13">
        <f t="shared" si="240"/>
        <v>3.4032438856401769E-3</v>
      </c>
      <c r="G242" s="14">
        <f t="shared" si="1"/>
        <v>4.7367636621182619E-3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x14ac:dyDescent="0.25">
      <c r="A243" s="1"/>
      <c r="B243" s="10">
        <v>41291</v>
      </c>
      <c r="C243" s="11">
        <v>2.4311332201921076</v>
      </c>
      <c r="D243" s="12">
        <v>1480.94</v>
      </c>
      <c r="E243" s="13">
        <f t="shared" ref="E243:F243" si="241">(C243-C244)/C244</f>
        <v>1.3515338958944849E-2</v>
      </c>
      <c r="F243" s="13">
        <f t="shared" si="241"/>
        <v>5.6429653069677687E-3</v>
      </c>
      <c r="G243" s="14">
        <f t="shared" si="1"/>
        <v>7.8723736519770802E-3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x14ac:dyDescent="0.25">
      <c r="A244" s="1"/>
      <c r="B244" s="10">
        <v>41290</v>
      </c>
      <c r="C244" s="11">
        <v>2.3987137902513651</v>
      </c>
      <c r="D244" s="12">
        <v>1472.63</v>
      </c>
      <c r="E244" s="13">
        <f t="shared" ref="E244:F244" si="242">(C244-C245)/C245</f>
        <v>4.4493912185154382E-4</v>
      </c>
      <c r="F244" s="13">
        <f t="shared" si="242"/>
        <v>1.9696537484561379E-4</v>
      </c>
      <c r="G244" s="14">
        <f t="shared" si="1"/>
        <v>2.4797374700593006E-4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x14ac:dyDescent="0.25">
      <c r="A245" s="1"/>
      <c r="B245" s="10">
        <v>41289</v>
      </c>
      <c r="C245" s="11">
        <v>2.397646983308102</v>
      </c>
      <c r="D245" s="12">
        <v>1472.34</v>
      </c>
      <c r="E245" s="13">
        <f t="shared" ref="E245:F245" si="243">(C245-C246)/C246</f>
        <v>2.681173183682055E-3</v>
      </c>
      <c r="F245" s="13">
        <f t="shared" si="243"/>
        <v>1.128729567274903E-3</v>
      </c>
      <c r="G245" s="14">
        <f t="shared" si="1"/>
        <v>1.552443616407152E-3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x14ac:dyDescent="0.25">
      <c r="A246" s="1"/>
      <c r="B246" s="10">
        <v>41288</v>
      </c>
      <c r="C246" s="11">
        <v>2.3912356663635839</v>
      </c>
      <c r="D246" s="12">
        <v>1470.68</v>
      </c>
      <c r="E246" s="13">
        <f t="shared" ref="E246:F246" si="244">(C246-C247)/C247</f>
        <v>-2.2613975597141635E-3</v>
      </c>
      <c r="F246" s="13">
        <f t="shared" si="244"/>
        <v>-9.3067490914024045E-4</v>
      </c>
      <c r="G246" s="14">
        <f t="shared" si="1"/>
        <v>-1.3307226505739232E-3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x14ac:dyDescent="0.25">
      <c r="A247" s="1"/>
      <c r="B247" s="10">
        <v>41285</v>
      </c>
      <c r="C247" s="11">
        <v>2.3966554571658945</v>
      </c>
      <c r="D247" s="12">
        <v>1472.05</v>
      </c>
      <c r="E247" s="13">
        <f t="shared" ref="E247:F247" si="245">(C247-C248)/C248</f>
        <v>-1.418989092070969E-4</v>
      </c>
      <c r="F247" s="13">
        <f t="shared" si="245"/>
        <v>-4.7550471428916355E-5</v>
      </c>
      <c r="G247" s="14">
        <f t="shared" si="1"/>
        <v>-9.4348437778180553E-5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x14ac:dyDescent="0.25">
      <c r="A248" s="1"/>
      <c r="B248" s="10">
        <v>41284</v>
      </c>
      <c r="C248" s="11">
        <v>2.3969955882252378</v>
      </c>
      <c r="D248" s="12">
        <v>1472.12</v>
      </c>
      <c r="E248" s="13">
        <f t="shared" ref="E248:F248" si="246">(C248-C249)/C249</f>
        <v>1.8206058856901811E-2</v>
      </c>
      <c r="F248" s="13">
        <f t="shared" si="246"/>
        <v>7.5974319311165554E-3</v>
      </c>
      <c r="G248" s="14">
        <f t="shared" si="1"/>
        <v>1.0608626925785255E-2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x14ac:dyDescent="0.25">
      <c r="A249" s="1"/>
      <c r="B249" s="10">
        <v>41283</v>
      </c>
      <c r="C249" s="11">
        <v>2.3541360487642811</v>
      </c>
      <c r="D249" s="12">
        <v>1461.02</v>
      </c>
      <c r="E249" s="13">
        <f t="shared" ref="E249:F249" si="247">(C249-C250)/C250</f>
        <v>6.3463086237589995E-3</v>
      </c>
      <c r="F249" s="13">
        <f t="shared" si="247"/>
        <v>2.6558693339737778E-3</v>
      </c>
      <c r="G249" s="14">
        <f t="shared" si="1"/>
        <v>3.6904392897852216E-3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x14ac:dyDescent="0.25">
      <c r="A250" s="1"/>
      <c r="B250" s="10">
        <v>41282</v>
      </c>
      <c r="C250" s="11">
        <v>2.3392901912500759</v>
      </c>
      <c r="D250" s="12">
        <v>1457.15</v>
      </c>
      <c r="E250" s="13">
        <f t="shared" ref="E250:F250" si="248">(C250-C251)/C251</f>
        <v>-7.8094850197726832E-3</v>
      </c>
      <c r="F250" s="13">
        <f t="shared" si="248"/>
        <v>-3.2423780174979026E-3</v>
      </c>
      <c r="G250" s="14">
        <f t="shared" si="1"/>
        <v>-4.5671070022747801E-3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x14ac:dyDescent="0.25">
      <c r="A251" s="1"/>
      <c r="B251" s="10">
        <v>41281</v>
      </c>
      <c r="C251" s="11">
        <v>2.3577026346565044</v>
      </c>
      <c r="D251" s="12">
        <v>1461.89</v>
      </c>
      <c r="E251" s="13">
        <f t="shared" ref="E251:F251" si="249">(C251-C252)/C252</f>
        <v>-1.3523328317509485E-2</v>
      </c>
      <c r="F251" s="13">
        <f t="shared" si="249"/>
        <v>-3.1231460582213937E-3</v>
      </c>
      <c r="G251" s="14">
        <f t="shared" si="1"/>
        <v>-1.0400182259288092E-2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x14ac:dyDescent="0.25">
      <c r="A252" s="1"/>
      <c r="B252" s="10">
        <v>41278</v>
      </c>
      <c r="C252" s="11">
        <v>2.3900237099731028</v>
      </c>
      <c r="D252" s="12">
        <v>1466.47</v>
      </c>
      <c r="E252" s="13">
        <f t="shared" ref="E252:F252" si="250">(C252-C253)/C253</f>
        <v>-1.4638084798010394E-3</v>
      </c>
      <c r="F252" s="13">
        <f t="shared" si="250"/>
        <v>4.8651130282246014E-3</v>
      </c>
      <c r="G252" s="14">
        <f t="shared" si="1"/>
        <v>-6.328921508025641E-3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x14ac:dyDescent="0.25">
      <c r="A253" s="1"/>
      <c r="B253" s="10">
        <v>41277</v>
      </c>
      <c r="C253" s="11">
        <v>2.3935273756422037</v>
      </c>
      <c r="D253" s="12">
        <v>1459.37</v>
      </c>
      <c r="E253" s="13">
        <f t="shared" ref="E253:F253" si="251">(C253-C254)/C254</f>
        <v>-2.7350943835283605E-3</v>
      </c>
      <c r="F253" s="13">
        <f t="shared" si="251"/>
        <v>-2.0855841687067887E-3</v>
      </c>
      <c r="G253" s="14">
        <f t="shared" si="1"/>
        <v>-6.4951021482157183E-4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x14ac:dyDescent="0.25">
      <c r="A254" s="1"/>
      <c r="B254" s="10">
        <v>41276</v>
      </c>
      <c r="C254" s="11">
        <v>2.4000918533903639</v>
      </c>
      <c r="D254" s="12">
        <v>1462.42</v>
      </c>
      <c r="E254" s="13">
        <f t="shared" ref="E254:F254" si="252">(C254-C255)/C255</f>
        <v>2.886392473738365E-2</v>
      </c>
      <c r="F254" s="13">
        <f t="shared" si="252"/>
        <v>2.5403347380082611E-2</v>
      </c>
      <c r="G254" s="14">
        <f t="shared" si="1"/>
        <v>3.4605773573010389E-3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x14ac:dyDescent="0.25">
      <c r="A255" s="1"/>
      <c r="B255" s="10">
        <v>41274</v>
      </c>
      <c r="C255" s="11">
        <v>2.3327592655199614</v>
      </c>
      <c r="D255" s="12">
        <v>1426.19</v>
      </c>
      <c r="E255" s="13">
        <f t="shared" ref="E255:F255" si="253">(C255-C256)/C256</f>
        <v>2.8937425692741776E-2</v>
      </c>
      <c r="F255" s="13">
        <f t="shared" si="253"/>
        <v>1.6942022061707172E-2</v>
      </c>
      <c r="G255" s="14">
        <f t="shared" si="1"/>
        <v>1.1995403631034605E-2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x14ac:dyDescent="0.25">
      <c r="A256" s="1"/>
      <c r="B256" s="10">
        <v>41271</v>
      </c>
      <c r="C256" s="11">
        <v>2.2671536745292449</v>
      </c>
      <c r="D256" s="12">
        <v>1402.43</v>
      </c>
      <c r="E256" s="13">
        <f t="shared" ref="E256:F256" si="254">(C256-C257)/C257</f>
        <v>-2.6547769315751164E-2</v>
      </c>
      <c r="F256" s="13">
        <f t="shared" si="254"/>
        <v>-1.1049996474155452E-2</v>
      </c>
      <c r="G256" s="14">
        <f t="shared" si="1"/>
        <v>-1.5497772841595711E-2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x14ac:dyDescent="0.25">
      <c r="A257" s="1"/>
      <c r="B257" s="10">
        <v>41270</v>
      </c>
      <c r="C257" s="11">
        <v>2.3289829773523052</v>
      </c>
      <c r="D257" s="12">
        <v>1418.1</v>
      </c>
      <c r="E257" s="13">
        <f t="shared" ref="E257:F257" si="255">(C257-C258)/C258</f>
        <v>-2.9520715312552409E-3</v>
      </c>
      <c r="F257" s="13">
        <f t="shared" si="255"/>
        <v>-1.21845573061565E-3</v>
      </c>
      <c r="G257" s="14">
        <f t="shared" si="1"/>
        <v>-1.7336158006395908E-3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x14ac:dyDescent="0.25">
      <c r="A258" s="1"/>
      <c r="B258" s="10">
        <v>41269</v>
      </c>
      <c r="C258" s="11">
        <v>2.3358786582397615</v>
      </c>
      <c r="D258" s="12">
        <v>1419.83</v>
      </c>
      <c r="E258" s="13">
        <f t="shared" ref="E258:F258" si="256">(C258-C259)/C259</f>
        <v>-1.1517551094475529E-2</v>
      </c>
      <c r="F258" s="13">
        <f t="shared" si="256"/>
        <v>-4.7874055486241667E-3</v>
      </c>
      <c r="G258" s="14">
        <f t="shared" si="1"/>
        <v>-6.7301455458513623E-3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x14ac:dyDescent="0.25">
      <c r="A259" s="1"/>
      <c r="B259" s="10">
        <v>41267</v>
      </c>
      <c r="C259" s="11">
        <v>2.3630957340983767</v>
      </c>
      <c r="D259" s="12">
        <v>1426.66</v>
      </c>
      <c r="E259" s="13">
        <f t="shared" ref="E259:F259" si="257">(C259-C260)/C260</f>
        <v>-5.8845060929892216E-3</v>
      </c>
      <c r="F259" s="13">
        <f t="shared" si="257"/>
        <v>-2.4403034646715443E-3</v>
      </c>
      <c r="G259" s="14">
        <f t="shared" si="1"/>
        <v>-3.4442026283176773E-3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x14ac:dyDescent="0.25">
      <c r="A260" s="1"/>
      <c r="B260" s="10">
        <v>41264</v>
      </c>
      <c r="C260" s="11">
        <v>2.3770836976004519</v>
      </c>
      <c r="D260" s="12">
        <v>1430.15</v>
      </c>
      <c r="E260" s="13">
        <f t="shared" ref="E260:F260" si="258">(C260-C261)/C261</f>
        <v>-2.2536765164266382E-2</v>
      </c>
      <c r="F260" s="13">
        <f t="shared" si="258"/>
        <v>-9.3787447443703029E-3</v>
      </c>
      <c r="G260" s="14">
        <f t="shared" si="1"/>
        <v>-1.3158020419896079E-2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x14ac:dyDescent="0.25">
      <c r="A261" s="1"/>
      <c r="B261" s="10">
        <v>41263</v>
      </c>
      <c r="C261" s="11">
        <v>2.4318906459944039</v>
      </c>
      <c r="D261" s="12">
        <v>1443.69</v>
      </c>
      <c r="E261" s="13">
        <f t="shared" ref="E261:F261" si="259">(C261-C262)/C262</f>
        <v>1.314388142504185E-2</v>
      </c>
      <c r="F261" s="13">
        <f t="shared" si="259"/>
        <v>5.4881913345081242E-3</v>
      </c>
      <c r="G261" s="14">
        <f t="shared" si="1"/>
        <v>7.6556900905337261E-3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x14ac:dyDescent="0.25">
      <c r="A262" s="1"/>
      <c r="B262" s="10">
        <v>41262</v>
      </c>
      <c r="C262" s="11">
        <v>2.4003408504760624</v>
      </c>
      <c r="D262" s="12">
        <v>1435.81</v>
      </c>
      <c r="E262" s="13">
        <f t="shared" ref="E262:F262" si="260">(C262-C263)/C263</f>
        <v>-1.8241893164254043E-2</v>
      </c>
      <c r="F262" s="13">
        <f t="shared" si="260"/>
        <v>-7.5892147443651246E-3</v>
      </c>
      <c r="G262" s="14">
        <f t="shared" si="1"/>
        <v>-1.0652678419888918E-2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x14ac:dyDescent="0.25">
      <c r="A263" s="1"/>
      <c r="B263" s="10">
        <v>41261</v>
      </c>
      <c r="C263" s="11">
        <v>2.4449412067627101</v>
      </c>
      <c r="D263" s="12">
        <v>1446.79</v>
      </c>
      <c r="E263" s="13">
        <f t="shared" ref="E263:F263" si="261">(C263-C264)/C264</f>
        <v>2.7540107230192352E-2</v>
      </c>
      <c r="F263" s="13">
        <f t="shared" si="261"/>
        <v>1.1486618753320887E-2</v>
      </c>
      <c r="G263" s="14">
        <f t="shared" si="1"/>
        <v>1.6053488476871464E-2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x14ac:dyDescent="0.25">
      <c r="A264" s="1"/>
      <c r="B264" s="10">
        <v>41260</v>
      </c>
      <c r="C264" s="11">
        <v>2.3794119466083163</v>
      </c>
      <c r="D264" s="12">
        <v>1430.36</v>
      </c>
      <c r="E264" s="13">
        <f t="shared" ref="E264:F264" si="262">(C264-C265)/C265</f>
        <v>2.8461589643945726E-2</v>
      </c>
      <c r="F264" s="13">
        <f t="shared" si="262"/>
        <v>1.1870569759051468E-2</v>
      </c>
      <c r="G264" s="14">
        <f t="shared" si="1"/>
        <v>1.6591019884894257E-2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x14ac:dyDescent="0.25">
      <c r="A265" s="1"/>
      <c r="B265" s="10">
        <v>41257</v>
      </c>
      <c r="C265" s="11">
        <v>2.3135642308548157</v>
      </c>
      <c r="D265" s="12">
        <v>1413.58</v>
      </c>
      <c r="E265" s="13">
        <f t="shared" ref="E265:F265" si="263">(C265-C266)/C266</f>
        <v>-9.9527487172261474E-3</v>
      </c>
      <c r="F265" s="13">
        <f t="shared" si="263"/>
        <v>-4.1354045581035743E-3</v>
      </c>
      <c r="G265" s="14">
        <f t="shared" si="1"/>
        <v>-5.8173441591225731E-3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x14ac:dyDescent="0.25">
      <c r="A266" s="1"/>
      <c r="B266" s="10">
        <v>41256</v>
      </c>
      <c r="C266" s="11">
        <v>2.3368220333496219</v>
      </c>
      <c r="D266" s="12">
        <v>1419.45</v>
      </c>
      <c r="E266" s="13">
        <f t="shared" ref="E266:F266" si="264">(C266-C267)/C267</f>
        <v>-1.5199148745519808E-2</v>
      </c>
      <c r="F266" s="13">
        <f t="shared" si="264"/>
        <v>-6.3214045698924536E-3</v>
      </c>
      <c r="G266" s="14">
        <f t="shared" si="1"/>
        <v>-8.8777441756273546E-3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x14ac:dyDescent="0.25">
      <c r="A267" s="1"/>
      <c r="B267" s="10">
        <v>41255</v>
      </c>
      <c r="C267" s="11">
        <v>2.3728879096447582</v>
      </c>
      <c r="D267" s="12">
        <v>1428.48</v>
      </c>
      <c r="E267" s="13">
        <f t="shared" ref="E267:F267" si="265">(C267-C268)/C268</f>
        <v>1.0479730066239887E-3</v>
      </c>
      <c r="F267" s="13">
        <f t="shared" si="265"/>
        <v>4.4822949350074246E-4</v>
      </c>
      <c r="G267" s="14">
        <f t="shared" si="1"/>
        <v>5.9974351312324617E-4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x14ac:dyDescent="0.25">
      <c r="A268" s="1"/>
      <c r="B268" s="10">
        <v>41254</v>
      </c>
      <c r="C268" s="11">
        <v>2.3704037904575594</v>
      </c>
      <c r="D268" s="12">
        <v>1427.84</v>
      </c>
      <c r="E268" s="13">
        <f t="shared" ref="E268:F268" si="266">(C268-C269)/C269</f>
        <v>1.5689680189864923E-2</v>
      </c>
      <c r="F268" s="13">
        <f t="shared" si="266"/>
        <v>6.5489408198512308E-3</v>
      </c>
      <c r="G268" s="14">
        <f t="shared" si="1"/>
        <v>9.1407393700136917E-3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x14ac:dyDescent="0.25">
      <c r="A269" s="1"/>
      <c r="B269" s="10">
        <v>41253</v>
      </c>
      <c r="C269" s="11">
        <v>2.3337874123270161</v>
      </c>
      <c r="D269" s="12">
        <v>1418.55</v>
      </c>
      <c r="E269" s="13">
        <f t="shared" ref="E269:F269" si="267">(C269-C270)/C270</f>
        <v>7.8459396691733048E-4</v>
      </c>
      <c r="F269" s="13">
        <f t="shared" si="267"/>
        <v>3.3848822695636902E-4</v>
      </c>
      <c r="G269" s="14">
        <f t="shared" si="1"/>
        <v>4.4610573996096145E-4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x14ac:dyDescent="0.25">
      <c r="A270" s="1"/>
      <c r="B270" s="10">
        <v>41250</v>
      </c>
      <c r="C270" s="11">
        <v>2.3319577723277418</v>
      </c>
      <c r="D270" s="12">
        <v>1418.07</v>
      </c>
      <c r="E270" s="13">
        <f t="shared" ref="E270:F270" si="268">(C270-C271)/C271</f>
        <v>6.9824206747729923E-3</v>
      </c>
      <c r="F270" s="13">
        <f t="shared" si="268"/>
        <v>2.920916021896178E-3</v>
      </c>
      <c r="G270" s="14">
        <f t="shared" si="1"/>
        <v>4.0615046528768139E-3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x14ac:dyDescent="0.25">
      <c r="A271" s="1"/>
      <c r="B271" s="10">
        <v>41249</v>
      </c>
      <c r="C271" s="11">
        <v>2.3157879665517007</v>
      </c>
      <c r="D271" s="12">
        <v>1413.94</v>
      </c>
      <c r="E271" s="13">
        <f t="shared" ref="E271:F271" si="269">(C271-C272)/C272</f>
        <v>7.9081895246750963E-3</v>
      </c>
      <c r="F271" s="13">
        <f t="shared" si="269"/>
        <v>3.306653042688523E-3</v>
      </c>
      <c r="G271" s="14">
        <f t="shared" si="1"/>
        <v>4.6015364819865737E-3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x14ac:dyDescent="0.25">
      <c r="A272" s="1"/>
      <c r="B272" s="10">
        <v>41248</v>
      </c>
      <c r="C272" s="11">
        <v>2.2976179682038458</v>
      </c>
      <c r="D272" s="12">
        <v>1409.28</v>
      </c>
      <c r="E272" s="13">
        <f t="shared" ref="E272:F272" si="270">(C272-C273)/C273</f>
        <v>3.7759250046390264E-3</v>
      </c>
      <c r="F272" s="13">
        <f t="shared" si="270"/>
        <v>1.584876159340477E-3</v>
      </c>
      <c r="G272" s="14">
        <f t="shared" si="1"/>
        <v>2.1910488452985492E-3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x14ac:dyDescent="0.25">
      <c r="A273" s="1"/>
      <c r="B273" s="10">
        <v>41247</v>
      </c>
      <c r="C273" s="11">
        <v>2.2889749703782019</v>
      </c>
      <c r="D273" s="12">
        <v>1407.05</v>
      </c>
      <c r="E273" s="13">
        <f t="shared" ref="E273:F273" si="271">(C273-C274)/C274</f>
        <v>-4.1314770668675052E-3</v>
      </c>
      <c r="F273" s="13">
        <f t="shared" si="271"/>
        <v>-1.7098747037873241E-3</v>
      </c>
      <c r="G273" s="14">
        <f t="shared" si="1"/>
        <v>-2.4216023630801811E-3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x14ac:dyDescent="0.25">
      <c r="A274" s="1"/>
      <c r="B274" s="10">
        <v>41246</v>
      </c>
      <c r="C274" s="11">
        <v>2.2984710508134967</v>
      </c>
      <c r="D274" s="12">
        <v>1409.46</v>
      </c>
      <c r="E274" s="13">
        <f t="shared" ref="E274:F274" si="272">(C274-C275)/C275</f>
        <v>-1.1416160610468759E-2</v>
      </c>
      <c r="F274" s="13">
        <f t="shared" si="272"/>
        <v>-4.7451595136211687E-3</v>
      </c>
      <c r="G274" s="14">
        <f t="shared" si="1"/>
        <v>-6.67100109684759E-3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x14ac:dyDescent="0.25">
      <c r="A275" s="1"/>
      <c r="B275" s="10">
        <v>41243</v>
      </c>
      <c r="C275" s="11">
        <v>2.3250137815654006</v>
      </c>
      <c r="D275" s="12">
        <v>1416.18</v>
      </c>
      <c r="E275" s="13">
        <f t="shared" ref="E275:F275" si="273">(C275-C276)/C276</f>
        <v>3.6206649638426244E-4</v>
      </c>
      <c r="F275" s="13">
        <f t="shared" si="273"/>
        <v>1.6243511423427251E-4</v>
      </c>
      <c r="G275" s="14">
        <f t="shared" si="1"/>
        <v>1.9963138214998993E-4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x14ac:dyDescent="0.25">
      <c r="A276" s="1"/>
      <c r="B276" s="10">
        <v>41242</v>
      </c>
      <c r="C276" s="11">
        <v>2.3241722766521997</v>
      </c>
      <c r="D276" s="12">
        <v>1415.95</v>
      </c>
      <c r="E276" s="13">
        <f t="shared" ref="E276:F276" si="274">(C276-C277)/C277</f>
        <v>1.0219539464922428E-2</v>
      </c>
      <c r="F276" s="13">
        <f t="shared" si="274"/>
        <v>4.2697155177916502E-3</v>
      </c>
      <c r="G276" s="14">
        <f t="shared" si="1"/>
        <v>5.9498239471307782E-3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x14ac:dyDescent="0.25">
      <c r="A277" s="1"/>
      <c r="B277" s="10">
        <v>41241</v>
      </c>
      <c r="C277" s="11">
        <v>2.3006605850083157</v>
      </c>
      <c r="D277" s="12">
        <v>1409.93</v>
      </c>
      <c r="E277" s="13">
        <f t="shared" ref="E277:F277" si="275">(C277-C278)/C278</f>
        <v>1.8826497602152804E-2</v>
      </c>
      <c r="F277" s="13">
        <f t="shared" si="275"/>
        <v>7.8559480749710552E-3</v>
      </c>
      <c r="G277" s="14">
        <f t="shared" si="1"/>
        <v>1.0970549527181749E-2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x14ac:dyDescent="0.25">
      <c r="A278" s="1"/>
      <c r="B278" s="10">
        <v>41240</v>
      </c>
      <c r="C278" s="11">
        <v>2.2581475751003812</v>
      </c>
      <c r="D278" s="12">
        <v>1398.94</v>
      </c>
      <c r="E278" s="13">
        <f t="shared" ref="E278:F278" si="276">(C278-C279)/C279</f>
        <v>-1.2571420980815552E-2</v>
      </c>
      <c r="F278" s="13">
        <f t="shared" si="276"/>
        <v>-5.2265180012656771E-3</v>
      </c>
      <c r="G278" s="14">
        <f t="shared" si="1"/>
        <v>-7.3449029795498747E-3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x14ac:dyDescent="0.25">
      <c r="A279" s="1"/>
      <c r="B279" s="10">
        <v>41239</v>
      </c>
      <c r="C279" s="11">
        <v>2.2868971215552678</v>
      </c>
      <c r="D279" s="12">
        <v>1406.29</v>
      </c>
      <c r="E279" s="13">
        <f t="shared" ref="E279:F279" si="277">(C279-C280)/C280</f>
        <v>-4.8987993155849181E-3</v>
      </c>
      <c r="F279" s="13">
        <f t="shared" si="277"/>
        <v>-2.0295923074194564E-3</v>
      </c>
      <c r="G279" s="14">
        <f t="shared" si="1"/>
        <v>-2.8692070081654617E-3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x14ac:dyDescent="0.25">
      <c r="A280" s="1"/>
      <c r="B280" s="10">
        <v>41236</v>
      </c>
      <c r="C280" s="11">
        <v>2.29815532328006</v>
      </c>
      <c r="D280" s="12">
        <v>1409.15</v>
      </c>
      <c r="E280" s="13">
        <f t="shared" ref="E280:F280" si="278">(C280-C281)/C281</f>
        <v>3.1235386927513022E-2</v>
      </c>
      <c r="F280" s="13">
        <f t="shared" si="278"/>
        <v>1.3026318627204388E-2</v>
      </c>
      <c r="G280" s="14">
        <f t="shared" si="1"/>
        <v>1.8209068300308634E-2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x14ac:dyDescent="0.25">
      <c r="A281" s="1"/>
      <c r="B281" s="10">
        <v>41234</v>
      </c>
      <c r="C281" s="11">
        <v>2.228545831933908</v>
      </c>
      <c r="D281" s="12">
        <v>1391.03</v>
      </c>
      <c r="E281" s="13">
        <f t="shared" ref="E281:F281" si="279">(C281-C282)/C282</f>
        <v>5.5407078218364537E-3</v>
      </c>
      <c r="F281" s="13">
        <f t="shared" si="279"/>
        <v>2.320202333172428E-3</v>
      </c>
      <c r="G281" s="14">
        <f t="shared" si="1"/>
        <v>3.2205054886640257E-3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x14ac:dyDescent="0.25">
      <c r="A282" s="1"/>
      <c r="B282" s="10">
        <v>41233</v>
      </c>
      <c r="C282" s="11">
        <v>2.2162661487482671</v>
      </c>
      <c r="D282" s="12">
        <v>1387.81</v>
      </c>
      <c r="E282" s="13">
        <f t="shared" ref="E282:F282" si="280">(C282-C283)/C283</f>
        <v>1.5642735024244743E-3</v>
      </c>
      <c r="F282" s="13">
        <f t="shared" si="280"/>
        <v>6.6335470008424991E-4</v>
      </c>
      <c r="G282" s="14">
        <f t="shared" si="1"/>
        <v>9.0091880234022443E-4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x14ac:dyDescent="0.25">
      <c r="A283" s="1"/>
      <c r="B283" s="10">
        <v>41232</v>
      </c>
      <c r="C283" s="11">
        <v>2.2128047169634812</v>
      </c>
      <c r="D283" s="12">
        <v>1386.89</v>
      </c>
      <c r="E283" s="13">
        <f t="shared" ref="E283:F283" si="281">(C283-C284)/C284</f>
        <v>4.7641134185042712E-2</v>
      </c>
      <c r="F283" s="13">
        <f t="shared" si="281"/>
        <v>1.9862046651175094E-2</v>
      </c>
      <c r="G283" s="14">
        <f t="shared" si="1"/>
        <v>2.7779087533867618E-2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x14ac:dyDescent="0.25">
      <c r="A284" s="1"/>
      <c r="B284" s="10">
        <v>41229</v>
      </c>
      <c r="C284" s="11">
        <v>2.1121781541012288</v>
      </c>
      <c r="D284" s="12">
        <v>1359.88</v>
      </c>
      <c r="E284" s="13">
        <f t="shared" ref="E284:F284" si="282">(C284-C285)/C285</f>
        <v>1.1588014379345979E-2</v>
      </c>
      <c r="F284" s="13">
        <f t="shared" si="282"/>
        <v>4.8399133988016093E-3</v>
      </c>
      <c r="G284" s="14">
        <f t="shared" si="1"/>
        <v>6.7481009805443696E-3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x14ac:dyDescent="0.25">
      <c r="A285" s="1"/>
      <c r="B285" s="10">
        <v>41228</v>
      </c>
      <c r="C285" s="11">
        <v>2.0879825819181375</v>
      </c>
      <c r="D285" s="12">
        <v>1353.33</v>
      </c>
      <c r="E285" s="13">
        <f t="shared" ref="E285:F285" si="283">(C285-C286)/C286</f>
        <v>-3.8522250256367518E-3</v>
      </c>
      <c r="F285" s="13">
        <f t="shared" si="283"/>
        <v>-1.5935196866078553E-3</v>
      </c>
      <c r="G285" s="14">
        <f t="shared" si="1"/>
        <v>-2.2587053390288967E-3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x14ac:dyDescent="0.25">
      <c r="A286" s="1"/>
      <c r="B286" s="10">
        <v>41227</v>
      </c>
      <c r="C286" s="11">
        <v>2.0960570654006365</v>
      </c>
      <c r="D286" s="12">
        <v>1355.49</v>
      </c>
      <c r="E286" s="13">
        <f t="shared" ref="E286:F286" si="284">(C286-C287)/C287</f>
        <v>-3.327259600655446E-2</v>
      </c>
      <c r="F286" s="13">
        <f t="shared" si="284"/>
        <v>-1.3852007595323465E-2</v>
      </c>
      <c r="G286" s="14">
        <f t="shared" si="1"/>
        <v>-1.9420588411230996E-2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x14ac:dyDescent="0.25">
      <c r="A287" s="1"/>
      <c r="B287" s="10">
        <v>41226</v>
      </c>
      <c r="C287" s="11">
        <v>2.1681986635964319</v>
      </c>
      <c r="D287" s="12">
        <v>1374.53</v>
      </c>
      <c r="E287" s="13">
        <f t="shared" ref="E287:F287" si="285">(C287-C288)/C288</f>
        <v>-9.5927872340940551E-3</v>
      </c>
      <c r="F287" s="13">
        <f t="shared" si="285"/>
        <v>-3.9854206067984031E-3</v>
      </c>
      <c r="G287" s="14">
        <f t="shared" si="1"/>
        <v>-5.607366627295652E-3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x14ac:dyDescent="0.25">
      <c r="A288" s="1"/>
      <c r="B288" s="10">
        <v>41225</v>
      </c>
      <c r="C288" s="11">
        <v>2.1891991855969151</v>
      </c>
      <c r="D288" s="12">
        <v>1380.03</v>
      </c>
      <c r="E288" s="13">
        <f t="shared" ref="E288:F288" si="286">(C288-C289)/C289</f>
        <v>2.8529973064679202E-4</v>
      </c>
      <c r="F288" s="13">
        <f t="shared" si="286"/>
        <v>1.3044896184372481E-4</v>
      </c>
      <c r="G288" s="14">
        <f t="shared" si="1"/>
        <v>1.5485076880306721E-4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x14ac:dyDescent="0.25">
      <c r="A289" s="1"/>
      <c r="B289" s="10">
        <v>41222</v>
      </c>
      <c r="C289" s="11">
        <v>2.188574785800026</v>
      </c>
      <c r="D289" s="12">
        <v>1379.85</v>
      </c>
      <c r="E289" s="13">
        <f t="shared" ref="E289:F289" si="287">(C289-C290)/C290</f>
        <v>4.0491436238817994E-3</v>
      </c>
      <c r="F289" s="13">
        <f t="shared" si="287"/>
        <v>1.6987172506914055E-3</v>
      </c>
      <c r="G289" s="14">
        <f t="shared" si="1"/>
        <v>2.3504263731903936E-3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x14ac:dyDescent="0.25">
      <c r="A290" s="1"/>
      <c r="B290" s="10">
        <v>41221</v>
      </c>
      <c r="C290" s="11">
        <v>2.1797486703697335</v>
      </c>
      <c r="D290" s="12">
        <v>1377.51</v>
      </c>
      <c r="E290" s="13">
        <f t="shared" ref="E290:F290" si="288">(C290-C291)/C291</f>
        <v>-2.9319367058754542E-2</v>
      </c>
      <c r="F290" s="13">
        <f t="shared" si="288"/>
        <v>-1.2204828867073482E-2</v>
      </c>
      <c r="G290" s="14">
        <f t="shared" si="1"/>
        <v>-1.7114538191681058E-2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x14ac:dyDescent="0.25">
      <c r="A291" s="1"/>
      <c r="B291" s="10">
        <v>41220</v>
      </c>
      <c r="C291" s="11">
        <v>2.2455878858578937</v>
      </c>
      <c r="D291" s="12">
        <v>1394.53</v>
      </c>
      <c r="E291" s="13">
        <f t="shared" ref="E291:F291" si="289">(C291-C292)/C292</f>
        <v>-5.6919803064989449E-2</v>
      </c>
      <c r="F291" s="13">
        <f t="shared" si="289"/>
        <v>-2.3705010536338202E-2</v>
      </c>
      <c r="G291" s="14">
        <f t="shared" si="1"/>
        <v>-3.3214792528651248E-2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x14ac:dyDescent="0.25">
      <c r="A292" s="1"/>
      <c r="B292" s="10">
        <v>41219</v>
      </c>
      <c r="C292" s="11">
        <v>2.3811208136444852</v>
      </c>
      <c r="D292" s="12">
        <v>1428.39</v>
      </c>
      <c r="E292" s="13">
        <f t="shared" ref="E292:F292" si="290">(C292-C293)/C293</f>
        <v>1.8819857800732771E-2</v>
      </c>
      <c r="F292" s="13">
        <f t="shared" si="290"/>
        <v>7.8531814910461802E-3</v>
      </c>
      <c r="G292" s="14">
        <f t="shared" si="1"/>
        <v>1.096667630968659E-2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x14ac:dyDescent="0.25">
      <c r="A293" s="1"/>
      <c r="B293" s="10">
        <v>41218</v>
      </c>
      <c r="C293" s="11">
        <v>2.3371362419107853</v>
      </c>
      <c r="D293" s="12">
        <v>1417.26</v>
      </c>
      <c r="E293" s="13">
        <f t="shared" ref="E293:F293" si="291">(C293-C294)/C294</f>
        <v>5.1652642247676664E-3</v>
      </c>
      <c r="F293" s="13">
        <f t="shared" si="291"/>
        <v>2.1637675010606318E-3</v>
      </c>
      <c r="G293" s="14">
        <f t="shared" si="1"/>
        <v>3.0014967237070346E-3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x14ac:dyDescent="0.25">
      <c r="A294" s="1"/>
      <c r="B294" s="10">
        <v>41215</v>
      </c>
      <c r="C294" s="11">
        <v>2.3251263499572863</v>
      </c>
      <c r="D294" s="12">
        <v>1414.2</v>
      </c>
      <c r="E294" s="13">
        <f t="shared" ref="E294:F294" si="292">(C294-C295)/C295</f>
        <v>-2.2538442604513431E-2</v>
      </c>
      <c r="F294" s="13">
        <f t="shared" si="292"/>
        <v>-9.3794436778065638E-3</v>
      </c>
      <c r="G294" s="14">
        <f t="shared" si="1"/>
        <v>-1.3158998926706867E-2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x14ac:dyDescent="0.25">
      <c r="A295" s="1"/>
      <c r="B295" s="10">
        <v>41214</v>
      </c>
      <c r="C295" s="11">
        <v>2.3787394321191977</v>
      </c>
      <c r="D295" s="12">
        <v>1427.59</v>
      </c>
      <c r="E295" s="13">
        <f t="shared" ref="E295:F295" si="293">(C295-C296)/C296</f>
        <v>2.6195879598156318E-2</v>
      </c>
      <c r="F295" s="13">
        <f t="shared" si="293"/>
        <v>1.0926523906639358E-2</v>
      </c>
      <c r="G295" s="14">
        <f t="shared" si="1"/>
        <v>1.526935569151696E-2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x14ac:dyDescent="0.25">
      <c r="A296" s="1"/>
      <c r="B296" s="10">
        <v>41213</v>
      </c>
      <c r="C296" s="11">
        <v>2.3180169394664478</v>
      </c>
      <c r="D296" s="12">
        <v>1412.16</v>
      </c>
      <c r="E296" s="13">
        <f t="shared" ref="E296:F296" si="294">(C296-C297)/C297</f>
        <v>3.4617578965430895E-4</v>
      </c>
      <c r="F296" s="13">
        <f t="shared" si="294"/>
        <v>1.5581398643003759E-4</v>
      </c>
      <c r="G296" s="14">
        <f t="shared" si="1"/>
        <v>1.9036180322427136E-4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x14ac:dyDescent="0.25">
      <c r="A297" s="1"/>
      <c r="B297" s="10">
        <v>41208</v>
      </c>
      <c r="C297" s="11">
        <v>2.3172147758116326</v>
      </c>
      <c r="D297" s="12">
        <v>1411.94</v>
      </c>
      <c r="E297" s="13">
        <f t="shared" ref="E297:F297" si="295">(C297-C298)/C298</f>
        <v>-1.7772841367240833E-3</v>
      </c>
      <c r="F297" s="13">
        <f t="shared" si="295"/>
        <v>-7.2896098289416814E-4</v>
      </c>
      <c r="G297" s="14">
        <f t="shared" si="1"/>
        <v>-1.0483231538299153E-3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x14ac:dyDescent="0.25">
      <c r="A298" s="1"/>
      <c r="B298" s="10">
        <v>41207</v>
      </c>
      <c r="C298" s="11">
        <v>2.3213404573824743</v>
      </c>
      <c r="D298" s="12">
        <v>1412.97</v>
      </c>
      <c r="E298" s="13">
        <f t="shared" ref="E298:F298" si="296">(C298-C299)/C299</f>
        <v>7.1615744848664625E-3</v>
      </c>
      <c r="F298" s="13">
        <f t="shared" si="296"/>
        <v>2.995563442768431E-3</v>
      </c>
      <c r="G298" s="14">
        <f t="shared" si="1"/>
        <v>4.1660110420980315E-3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x14ac:dyDescent="0.25">
      <c r="A299" s="1"/>
      <c r="B299" s="10">
        <v>41206</v>
      </c>
      <c r="C299" s="11">
        <v>2.304834215473095</v>
      </c>
      <c r="D299" s="12">
        <v>1408.75</v>
      </c>
      <c r="E299" s="13">
        <f t="shared" ref="E299:F299" si="297">(C299-C300)/C300</f>
        <v>-7.4327214835045374E-3</v>
      </c>
      <c r="F299" s="13">
        <f t="shared" si="297"/>
        <v>-3.0853932107195478E-3</v>
      </c>
      <c r="G299" s="14">
        <f t="shared" si="1"/>
        <v>-4.34732827278499E-3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x14ac:dyDescent="0.25">
      <c r="A300" s="1"/>
      <c r="B300" s="10">
        <v>41205</v>
      </c>
      <c r="C300" s="11">
        <v>2.3220936911379262</v>
      </c>
      <c r="D300" s="12">
        <v>1413.11</v>
      </c>
      <c r="E300" s="13">
        <f t="shared" ref="E300:F300" si="298">(C300-C301)/C301</f>
        <v>-3.4693216954243683E-2</v>
      </c>
      <c r="F300" s="13">
        <f t="shared" si="298"/>
        <v>-1.4443932990194053E-2</v>
      </c>
      <c r="G300" s="14">
        <f t="shared" si="1"/>
        <v>-2.0249283964049632E-2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x14ac:dyDescent="0.25">
      <c r="A301" s="1"/>
      <c r="B301" s="10">
        <v>41204</v>
      </c>
      <c r="C301" s="11">
        <v>2.4055499577152117</v>
      </c>
      <c r="D301" s="12">
        <v>1433.82</v>
      </c>
      <c r="E301" s="13">
        <f t="shared" ref="E301:F301" si="299">(C301-C302)/C302</f>
        <v>1.0272114420740374E-3</v>
      </c>
      <c r="F301" s="13">
        <f t="shared" si="299"/>
        <v>4.3957884160500822E-4</v>
      </c>
      <c r="G301" s="14">
        <f t="shared" si="1"/>
        <v>5.8763260046902914E-4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x14ac:dyDescent="0.25">
      <c r="A302" s="1"/>
      <c r="B302" s="10">
        <v>41201</v>
      </c>
      <c r="C302" s="11">
        <v>2.403081484917668</v>
      </c>
      <c r="D302" s="12">
        <v>1433.19</v>
      </c>
      <c r="E302" s="13">
        <f t="shared" ref="E302:F302" si="300">(C302-C303)/C303</f>
        <v>-3.9798867571511409E-2</v>
      </c>
      <c r="F302" s="13">
        <f t="shared" si="300"/>
        <v>-1.6571287414055651E-2</v>
      </c>
      <c r="G302" s="14">
        <f t="shared" si="1"/>
        <v>-2.3227580157455758E-2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x14ac:dyDescent="0.25">
      <c r="A303" s="1"/>
      <c r="B303" s="10">
        <v>41200</v>
      </c>
      <c r="C303" s="11">
        <v>2.5026855351023434</v>
      </c>
      <c r="D303" s="12">
        <v>1457.34</v>
      </c>
      <c r="E303" s="13">
        <f t="shared" ref="E303:F303" si="301">(C303-C304)/C304</f>
        <v>-5.8926154474498076E-3</v>
      </c>
      <c r="F303" s="13">
        <f t="shared" si="301"/>
        <v>-2.4436823623632965E-3</v>
      </c>
      <c r="G303" s="14">
        <f t="shared" si="1"/>
        <v>-3.4489330850865111E-3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x14ac:dyDescent="0.25">
      <c r="A304" s="1"/>
      <c r="B304" s="10">
        <v>41199</v>
      </c>
      <c r="C304" s="11">
        <v>2.5175203141950377</v>
      </c>
      <c r="D304" s="12">
        <v>1460.91</v>
      </c>
      <c r="E304" s="13">
        <f t="shared" ref="E304:F304" si="302">(C304-C305)/C305</f>
        <v>9.8531778761411486E-3</v>
      </c>
      <c r="F304" s="13">
        <f t="shared" si="302"/>
        <v>4.1170648557996379E-3</v>
      </c>
      <c r="G304" s="14">
        <f t="shared" si="1"/>
        <v>5.7361130203415107E-3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x14ac:dyDescent="0.25">
      <c r="A305" s="1"/>
      <c r="B305" s="10">
        <v>41198</v>
      </c>
      <c r="C305" s="11">
        <v>2.4929567677251123</v>
      </c>
      <c r="D305" s="12">
        <v>1454.92</v>
      </c>
      <c r="E305" s="13">
        <f t="shared" ref="E305:F305" si="303">(C305-C306)/C306</f>
        <v>2.4619997075881112E-2</v>
      </c>
      <c r="F305" s="13">
        <f t="shared" si="303"/>
        <v>1.0269906189024576E-2</v>
      </c>
      <c r="G305" s="14">
        <f t="shared" si="1"/>
        <v>1.4350090886856535E-2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x14ac:dyDescent="0.25">
      <c r="A306" s="1"/>
      <c r="B306" s="10">
        <v>41197</v>
      </c>
      <c r="C306" s="11">
        <v>2.4330549616830184</v>
      </c>
      <c r="D306" s="12">
        <v>1440.13</v>
      </c>
      <c r="E306" s="13">
        <f t="shared" ref="E306:F306" si="304">(C306-C307)/C307</f>
        <v>1.9359170191898624E-2</v>
      </c>
      <c r="F306" s="13">
        <f t="shared" si="304"/>
        <v>8.0778949873652976E-3</v>
      </c>
      <c r="G306" s="14">
        <f t="shared" si="1"/>
        <v>1.1281275204533326E-2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x14ac:dyDescent="0.25">
      <c r="A307" s="1"/>
      <c r="B307" s="10">
        <v>41194</v>
      </c>
      <c r="C307" s="11">
        <v>2.3868475732895851</v>
      </c>
      <c r="D307" s="12">
        <v>1428.59</v>
      </c>
      <c r="E307" s="13">
        <f t="shared" ref="E307:F307" si="305">(C307-C308)/C308</f>
        <v>-7.1465070148179896E-3</v>
      </c>
      <c r="F307" s="13">
        <f t="shared" si="305"/>
        <v>-2.9661371820998857E-3</v>
      </c>
      <c r="G307" s="14">
        <f t="shared" si="1"/>
        <v>-4.1803698327181043E-3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x14ac:dyDescent="0.25">
      <c r="A308" s="1"/>
      <c r="B308" s="10">
        <v>41193</v>
      </c>
      <c r="C308" s="11">
        <v>2.4040279760844916</v>
      </c>
      <c r="D308" s="12">
        <v>1432.84</v>
      </c>
      <c r="E308" s="13">
        <f t="shared" ref="E308:F308" si="306">(C308-C309)/C309</f>
        <v>4.4131252210506677E-4</v>
      </c>
      <c r="F308" s="13">
        <f t="shared" si="306"/>
        <v>1.9545429161778405E-4</v>
      </c>
      <c r="G308" s="14">
        <f t="shared" si="1"/>
        <v>2.4585823048728275E-4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x14ac:dyDescent="0.25">
      <c r="A309" s="1"/>
      <c r="B309" s="10">
        <v>41192</v>
      </c>
      <c r="C309" s="11">
        <v>2.4029675164292796</v>
      </c>
      <c r="D309" s="12">
        <v>1432.56</v>
      </c>
      <c r="E309" s="13">
        <f t="shared" ref="E309:F309" si="307">(C309-C310)/C310</f>
        <v>-1.4879180502755239E-2</v>
      </c>
      <c r="F309" s="13">
        <f t="shared" si="307"/>
        <v>-6.1880844687405116E-3</v>
      </c>
      <c r="G309" s="14">
        <f t="shared" si="1"/>
        <v>-8.6910960340147274E-3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x14ac:dyDescent="0.25">
      <c r="A310" s="1"/>
      <c r="B310" s="10">
        <v>41191</v>
      </c>
      <c r="C310" s="11">
        <v>2.439261732033672</v>
      </c>
      <c r="D310" s="12">
        <v>1441.48</v>
      </c>
      <c r="E310" s="13">
        <f t="shared" ref="E310:F310" si="308">(C310-C311)/C311</f>
        <v>-2.3765997960760087E-2</v>
      </c>
      <c r="F310" s="13">
        <f t="shared" si="308"/>
        <v>-9.8909250762426095E-3</v>
      </c>
      <c r="G310" s="14">
        <f t="shared" si="1"/>
        <v>-1.3875072884517477E-2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x14ac:dyDescent="0.25">
      <c r="A311" s="1"/>
      <c r="B311" s="10">
        <v>41190</v>
      </c>
      <c r="C311" s="11">
        <v>2.4986445124205225</v>
      </c>
      <c r="D311" s="12">
        <v>1455.88</v>
      </c>
      <c r="E311" s="13">
        <f t="shared" ref="E311:F311" si="309">(C311-C312)/C312</f>
        <v>-8.3238631480555252E-3</v>
      </c>
      <c r="F311" s="13">
        <f t="shared" si="309"/>
        <v>-3.4567022376157338E-3</v>
      </c>
      <c r="G311" s="14">
        <f t="shared" si="1"/>
        <v>-4.8671609104397918E-3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x14ac:dyDescent="0.25">
      <c r="A312" s="1"/>
      <c r="B312" s="10">
        <v>41187</v>
      </c>
      <c r="C312" s="11">
        <v>2.5196174633710742</v>
      </c>
      <c r="D312" s="12">
        <v>1460.93</v>
      </c>
      <c r="E312" s="13">
        <f t="shared" ref="E312:F312" si="310">(C312-C313)/C313</f>
        <v>-7.9964037528704288E-4</v>
      </c>
      <c r="F312" s="13">
        <f t="shared" si="310"/>
        <v>-3.2160941562886768E-4</v>
      </c>
      <c r="G312" s="14">
        <f t="shared" si="1"/>
        <v>-4.7803095965817519E-4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x14ac:dyDescent="0.25">
      <c r="A313" s="1"/>
      <c r="B313" s="10">
        <v>41186</v>
      </c>
      <c r="C313" s="11">
        <v>2.5216338636201159</v>
      </c>
      <c r="D313" s="12">
        <v>1461.4</v>
      </c>
      <c r="E313" s="13">
        <f t="shared" ref="E313:F313" si="311">(C313-C314)/C314</f>
        <v>1.7190810909945814E-2</v>
      </c>
      <c r="F313" s="13">
        <f t="shared" si="311"/>
        <v>7.1744119532182044E-3</v>
      </c>
      <c r="G313" s="14">
        <f t="shared" si="1"/>
        <v>1.001639895672761E-2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x14ac:dyDescent="0.25">
      <c r="A314" s="1"/>
      <c r="B314" s="10">
        <v>41185</v>
      </c>
      <c r="C314" s="11">
        <v>2.479017541816313</v>
      </c>
      <c r="D314" s="12">
        <v>1450.99</v>
      </c>
      <c r="E314" s="13">
        <f t="shared" ref="E314:F314" si="312">(C314-C315)/C315</f>
        <v>8.6708215651234363E-3</v>
      </c>
      <c r="F314" s="13">
        <f t="shared" si="312"/>
        <v>3.6244163928756765E-3</v>
      </c>
      <c r="G314" s="14">
        <f t="shared" si="1"/>
        <v>5.0464051722477598E-3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x14ac:dyDescent="0.25">
      <c r="A315" s="1"/>
      <c r="B315" s="10">
        <v>41184</v>
      </c>
      <c r="C315" s="11">
        <v>2.4577072012152565</v>
      </c>
      <c r="D315" s="12">
        <v>1445.75</v>
      </c>
      <c r="E315" s="13">
        <f t="shared" ref="E315:F315" si="313">(C315-C316)/C316</f>
        <v>2.0656946588603494E-3</v>
      </c>
      <c r="F315" s="13">
        <f t="shared" si="313"/>
        <v>8.7228018193271739E-4</v>
      </c>
      <c r="G315" s="14">
        <f t="shared" si="1"/>
        <v>1.193414476927632E-3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x14ac:dyDescent="0.25">
      <c r="A316" s="1"/>
      <c r="B316" s="10">
        <v>41183</v>
      </c>
      <c r="C316" s="11">
        <v>2.4526407942265198</v>
      </c>
      <c r="D316" s="12">
        <v>1444.49</v>
      </c>
      <c r="E316" s="13">
        <f t="shared" ref="E316:F316" si="314">(C316-C317)/C317</f>
        <v>6.3359279980070042E-3</v>
      </c>
      <c r="F316" s="13">
        <f t="shared" si="314"/>
        <v>2.6515440732436547E-3</v>
      </c>
      <c r="G316" s="14">
        <f t="shared" si="1"/>
        <v>3.6843839247633495E-3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x14ac:dyDescent="0.25">
      <c r="A317" s="1"/>
      <c r="B317" s="10">
        <v>41180</v>
      </c>
      <c r="C317" s="11">
        <v>2.4371988776210891</v>
      </c>
      <c r="D317" s="12">
        <v>1440.67</v>
      </c>
      <c r="E317" s="13">
        <f t="shared" ref="E317:F317" si="315">(C317-C318)/C318</f>
        <v>-1.0774417725260776E-2</v>
      </c>
      <c r="F317" s="13">
        <f t="shared" si="315"/>
        <v>-4.4777666447845888E-3</v>
      </c>
      <c r="G317" s="14">
        <f t="shared" si="1"/>
        <v>-6.2966510804761877E-3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x14ac:dyDescent="0.25">
      <c r="A318" s="1"/>
      <c r="B318" s="10">
        <v>41179</v>
      </c>
      <c r="C318" s="11">
        <v>2.463744287745484</v>
      </c>
      <c r="D318" s="12">
        <v>1447.15</v>
      </c>
      <c r="E318" s="13">
        <f t="shared" ref="E318:F318" si="316">(C318-C319)/C319</f>
        <v>2.3129646942452207E-2</v>
      </c>
      <c r="F318" s="13">
        <f t="shared" si="316"/>
        <v>9.6489269667625905E-3</v>
      </c>
      <c r="G318" s="14">
        <f t="shared" si="1"/>
        <v>1.3480719975689616E-2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x14ac:dyDescent="0.25">
      <c r="A319" s="1"/>
      <c r="B319" s="10">
        <v>41178</v>
      </c>
      <c r="C319" s="11">
        <v>2.4080470105701686</v>
      </c>
      <c r="D319" s="12">
        <v>1433.32</v>
      </c>
      <c r="E319" s="13">
        <f t="shared" ref="E319:F319" si="317">(C319-C320)/C320</f>
        <v>-1.379590879977434E-2</v>
      </c>
      <c r="F319" s="13">
        <f t="shared" si="317"/>
        <v>-5.7367212591652146E-3</v>
      </c>
      <c r="G319" s="14">
        <f t="shared" si="1"/>
        <v>-8.0591875406091258E-3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x14ac:dyDescent="0.25">
      <c r="A320" s="1"/>
      <c r="B320" s="10">
        <v>41177</v>
      </c>
      <c r="C320" s="11">
        <v>2.4417329354611965</v>
      </c>
      <c r="D320" s="12">
        <v>1441.59</v>
      </c>
      <c r="E320" s="13">
        <f t="shared" ref="E320:F320" si="318">(C320-C321)/C321</f>
        <v>-2.5232151477920368E-2</v>
      </c>
      <c r="F320" s="13">
        <f t="shared" si="318"/>
        <v>-1.0501822375059325E-2</v>
      </c>
      <c r="G320" s="14">
        <f t="shared" si="1"/>
        <v>-1.4730329102861043E-2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x14ac:dyDescent="0.25">
      <c r="A321" s="1"/>
      <c r="B321" s="10">
        <v>41176</v>
      </c>
      <c r="C321" s="11">
        <v>2.5049379082037793</v>
      </c>
      <c r="D321" s="12">
        <v>1456.89</v>
      </c>
      <c r="E321" s="13">
        <f t="shared" ref="E321:F321" si="319">(C321-C322)/C322</f>
        <v>-5.386131371586631E-3</v>
      </c>
      <c r="F321" s="13">
        <f t="shared" si="319"/>
        <v>-2.2326473307536835E-3</v>
      </c>
      <c r="G321" s="14">
        <f t="shared" si="1"/>
        <v>-3.1534840408329475E-3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x14ac:dyDescent="0.25">
      <c r="A322" s="1"/>
      <c r="B322" s="10">
        <v>41173</v>
      </c>
      <c r="C322" s="11">
        <v>2.5185028956595228</v>
      </c>
      <c r="D322" s="12">
        <v>1460.15</v>
      </c>
      <c r="E322" s="13">
        <f t="shared" ref="E322:F322" si="320">(C322-C323)/C323</f>
        <v>-2.0856750015586578E-4</v>
      </c>
      <c r="F322" s="13">
        <f t="shared" si="320"/>
        <v>-7.5329050990850915E-5</v>
      </c>
      <c r="G322" s="14">
        <f t="shared" si="1"/>
        <v>-1.3323844916501485E-4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x14ac:dyDescent="0.25">
      <c r="A323" s="1"/>
      <c r="B323" s="10">
        <v>41172</v>
      </c>
      <c r="C323" s="11">
        <v>2.5190282830913491</v>
      </c>
      <c r="D323" s="12">
        <v>1460.26</v>
      </c>
      <c r="E323" s="13">
        <f t="shared" ref="E323:F323" si="321">(C323-C324)/C324</f>
        <v>-1.3254746396239806E-3</v>
      </c>
      <c r="F323" s="13">
        <f t="shared" si="321"/>
        <v>-5.407070257691137E-4</v>
      </c>
      <c r="G323" s="14">
        <f t="shared" si="1"/>
        <v>-7.8476761385486691E-4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x14ac:dyDescent="0.25">
      <c r="A324" s="1"/>
      <c r="B324" s="10">
        <v>41171</v>
      </c>
      <c r="C324" s="11">
        <v>2.522371622708957</v>
      </c>
      <c r="D324" s="12">
        <v>1461.05</v>
      </c>
      <c r="E324" s="13">
        <f t="shared" ref="E324:F324" si="322">(C324-C325)/C325</f>
        <v>2.8173829820281331E-3</v>
      </c>
      <c r="F324" s="13">
        <f t="shared" si="322"/>
        <v>1.185483649919153E-3</v>
      </c>
      <c r="G324" s="14">
        <f t="shared" si="1"/>
        <v>1.6318993321089801E-3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x14ac:dyDescent="0.25">
      <c r="A325" s="1"/>
      <c r="B325" s="10">
        <v>41170</v>
      </c>
      <c r="C325" s="11">
        <v>2.5152851012696908</v>
      </c>
      <c r="D325" s="12">
        <v>1459.32</v>
      </c>
      <c r="E325" s="13">
        <f t="shared" ref="E325:F325" si="323">(C325-C326)/C326</f>
        <v>-3.0992469227900999E-3</v>
      </c>
      <c r="F325" s="13">
        <f t="shared" si="323"/>
        <v>-1.2797788104217235E-3</v>
      </c>
      <c r="G325" s="14">
        <f t="shared" si="1"/>
        <v>-1.8194681123683764E-3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x14ac:dyDescent="0.25">
      <c r="A326" s="1"/>
      <c r="B326" s="10">
        <v>41169</v>
      </c>
      <c r="C326" s="11">
        <v>2.5231048261379758</v>
      </c>
      <c r="D326" s="12">
        <v>1461.19</v>
      </c>
      <c r="E326" s="13">
        <f t="shared" ref="E326:F326" si="324">(C326-C327)/C327</f>
        <v>-7.5269079278011781E-3</v>
      </c>
      <c r="F326" s="13">
        <f t="shared" si="324"/>
        <v>-3.1246375625097575E-3</v>
      </c>
      <c r="G326" s="14">
        <f t="shared" si="1"/>
        <v>-4.4022703652914202E-3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x14ac:dyDescent="0.25">
      <c r="A327" s="1"/>
      <c r="B327" s="10">
        <v>41166</v>
      </c>
      <c r="C327" s="11">
        <v>2.5422400327951955</v>
      </c>
      <c r="D327" s="12">
        <v>1465.77</v>
      </c>
      <c r="E327" s="13">
        <f t="shared" ref="E327:F327" si="325">(C327-C328)/C328</f>
        <v>9.4736571635573984E-3</v>
      </c>
      <c r="F327" s="13">
        <f t="shared" si="325"/>
        <v>3.9589312255563208E-3</v>
      </c>
      <c r="G327" s="14">
        <f t="shared" si="1"/>
        <v>5.5147259380010777E-3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x14ac:dyDescent="0.25">
      <c r="A328" s="1"/>
      <c r="B328" s="10">
        <v>41165</v>
      </c>
      <c r="C328" s="11">
        <v>2.5183817475123034</v>
      </c>
      <c r="D328" s="12">
        <v>1459.99</v>
      </c>
      <c r="E328" s="13">
        <f t="shared" ref="E328:F328" si="326">(C328-C329)/C329</f>
        <v>3.9115731717126762E-2</v>
      </c>
      <c r="F328" s="13">
        <f t="shared" si="326"/>
        <v>1.6309795622876919E-2</v>
      </c>
      <c r="G328" s="14">
        <f t="shared" si="1"/>
        <v>2.2805936094249843E-2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x14ac:dyDescent="0.25">
      <c r="A329" s="1"/>
      <c r="B329" s="10">
        <v>41164</v>
      </c>
      <c r="C329" s="11">
        <v>2.4235815806105703</v>
      </c>
      <c r="D329" s="12">
        <v>1436.56</v>
      </c>
      <c r="E329" s="13">
        <f t="shared" ref="E329:F329" si="327">(C329-C330)/C330</f>
        <v>4.9946837864403406E-3</v>
      </c>
      <c r="F329" s="13">
        <f t="shared" si="327"/>
        <v>2.0926923184240633E-3</v>
      </c>
      <c r="G329" s="14">
        <f t="shared" si="1"/>
        <v>2.9019914680162772E-3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x14ac:dyDescent="0.25">
      <c r="A330" s="1"/>
      <c r="B330" s="10">
        <v>41163</v>
      </c>
      <c r="C330" s="11">
        <v>2.4115367172684241</v>
      </c>
      <c r="D330" s="12">
        <v>1433.56</v>
      </c>
      <c r="E330" s="13">
        <f t="shared" ref="E330:F330" si="328">(C330-C331)/C331</f>
        <v>7.4959437773482185E-3</v>
      </c>
      <c r="F330" s="13">
        <f t="shared" si="328"/>
        <v>3.1348839813026691E-3</v>
      </c>
      <c r="G330" s="14">
        <f t="shared" si="1"/>
        <v>4.3610597960455494E-3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x14ac:dyDescent="0.25">
      <c r="A331" s="1"/>
      <c r="B331" s="10">
        <v>41162</v>
      </c>
      <c r="C331" s="11">
        <v>2.3935944677126781</v>
      </c>
      <c r="D331" s="12">
        <v>1429.08</v>
      </c>
      <c r="E331" s="13">
        <f t="shared" ref="E331:F331" si="329">(C331-C332)/C332</f>
        <v>-1.4782423376976878E-2</v>
      </c>
      <c r="F331" s="13">
        <f t="shared" si="329"/>
        <v>-6.1477689996662852E-3</v>
      </c>
      <c r="G331" s="14">
        <f t="shared" si="1"/>
        <v>-8.6346543773105928E-3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x14ac:dyDescent="0.25">
      <c r="A332" s="1"/>
      <c r="B332" s="10">
        <v>41159</v>
      </c>
      <c r="C332" s="11">
        <v>2.4295084908219686</v>
      </c>
      <c r="D332" s="12">
        <v>1437.92</v>
      </c>
      <c r="E332" s="13">
        <f t="shared" ref="E332:F332" si="330">(C332-C333)/C333</f>
        <v>9.6920781002215167E-3</v>
      </c>
      <c r="F332" s="13">
        <f t="shared" si="330"/>
        <v>4.0499399491663981E-3</v>
      </c>
      <c r="G332" s="14">
        <f t="shared" si="1"/>
        <v>5.6421381510551186E-3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x14ac:dyDescent="0.25">
      <c r="A333" s="1"/>
      <c r="B333" s="10">
        <v>41158</v>
      </c>
      <c r="C333" s="11">
        <v>2.4061875333252014</v>
      </c>
      <c r="D333" s="12">
        <v>1432.12</v>
      </c>
      <c r="E333" s="13">
        <f t="shared" ref="E333:F333" si="331">(C333-C334)/C334</f>
        <v>4.9017425437179817E-2</v>
      </c>
      <c r="F333" s="13">
        <f t="shared" si="331"/>
        <v>2.043550133956552E-2</v>
      </c>
      <c r="G333" s="14">
        <f t="shared" si="1"/>
        <v>2.8581924097614297E-2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x14ac:dyDescent="0.25">
      <c r="A334" s="1"/>
      <c r="B334" s="10">
        <v>41157</v>
      </c>
      <c r="C334" s="11">
        <v>2.2937536355246135</v>
      </c>
      <c r="D334" s="12">
        <v>1403.44</v>
      </c>
      <c r="E334" s="13">
        <f t="shared" ref="E334:F334" si="332">(C334-C335)/C335</f>
        <v>-2.5901647836283855E-3</v>
      </c>
      <c r="F334" s="13">
        <f t="shared" si="332"/>
        <v>-1.0676612524378264E-3</v>
      </c>
      <c r="G334" s="14">
        <f t="shared" si="1"/>
        <v>-1.5225035311905591E-3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x14ac:dyDescent="0.25">
      <c r="A335" s="1"/>
      <c r="B335" s="10">
        <v>41156</v>
      </c>
      <c r="C335" s="11">
        <v>2.2997102640631386</v>
      </c>
      <c r="D335" s="12">
        <v>1404.94</v>
      </c>
      <c r="E335" s="13">
        <f t="shared" ref="E335:F335" si="333">(C335-C336)/C336</f>
        <v>-2.8260544488518478E-3</v>
      </c>
      <c r="F335" s="13">
        <f t="shared" si="333"/>
        <v>-1.1659486129476267E-3</v>
      </c>
      <c r="G335" s="14">
        <f t="shared" si="1"/>
        <v>-1.6601058359042211E-3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x14ac:dyDescent="0.25">
      <c r="A336" s="1"/>
      <c r="B336" s="10">
        <v>41152</v>
      </c>
      <c r="C336" s="11">
        <v>2.306227789367346</v>
      </c>
      <c r="D336" s="12">
        <v>1406.58</v>
      </c>
      <c r="E336" s="13">
        <f t="shared" ref="E336:F336" si="334">(C336-C337)/C337</f>
        <v>1.2148173289761147E-2</v>
      </c>
      <c r="F336" s="13">
        <f t="shared" si="334"/>
        <v>5.0733129448080061E-3</v>
      </c>
      <c r="G336" s="14">
        <f t="shared" si="1"/>
        <v>7.0748603449531412E-3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x14ac:dyDescent="0.25">
      <c r="A337" s="1"/>
      <c r="B337" s="10">
        <v>41151</v>
      </c>
      <c r="C337" s="11">
        <v>2.2785475982942978</v>
      </c>
      <c r="D337" s="12">
        <v>1399.48</v>
      </c>
      <c r="E337" s="13">
        <f t="shared" ref="E337:F337" si="335">(C337-C338)/C338</f>
        <v>-1.8761692942011663E-2</v>
      </c>
      <c r="F337" s="13">
        <f t="shared" si="335"/>
        <v>-7.8057979850973706E-3</v>
      </c>
      <c r="G337" s="14">
        <f t="shared" si="1"/>
        <v>-1.0955894956914292E-2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x14ac:dyDescent="0.25">
      <c r="A338" s="1"/>
      <c r="B338" s="10">
        <v>41150</v>
      </c>
      <c r="C338" s="11">
        <v>2.3221143955600199</v>
      </c>
      <c r="D338" s="12">
        <v>1410.49</v>
      </c>
      <c r="E338" s="13">
        <f t="shared" ref="E338:F338" si="336">(C338-C339)/C339</f>
        <v>1.9987602198092798E-3</v>
      </c>
      <c r="F338" s="13">
        <f t="shared" si="336"/>
        <v>8.4439083232814487E-4</v>
      </c>
      <c r="G338" s="14">
        <f t="shared" si="1"/>
        <v>1.154369387481135E-3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x14ac:dyDescent="0.25">
      <c r="A339" s="1"/>
      <c r="B339" s="10">
        <v>41149</v>
      </c>
      <c r="C339" s="11">
        <v>2.317482304120432</v>
      </c>
      <c r="D339" s="12">
        <v>1409.3</v>
      </c>
      <c r="E339" s="13">
        <f t="shared" ref="E339:F339" si="337">(C339-C340)/C340</f>
        <v>-1.9675979757304732E-3</v>
      </c>
      <c r="F339" s="13">
        <f t="shared" si="337"/>
        <v>-8.0825841581357591E-4</v>
      </c>
      <c r="G339" s="14">
        <f t="shared" si="1"/>
        <v>-1.1593395599168973E-3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x14ac:dyDescent="0.25">
      <c r="A340" s="1"/>
      <c r="B340" s="10">
        <v>41148</v>
      </c>
      <c r="C340" s="11">
        <v>2.3220511672967477</v>
      </c>
      <c r="D340" s="12">
        <v>1410.44</v>
      </c>
      <c r="E340" s="13">
        <f t="shared" ref="E340:F340" si="338">(C340-C341)/C341</f>
        <v>-1.2013053762276206E-3</v>
      </c>
      <c r="F340" s="13">
        <f t="shared" si="338"/>
        <v>-4.8896983268731766E-4</v>
      </c>
      <c r="G340" s="14">
        <f t="shared" si="1"/>
        <v>-7.1233554354030297E-4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x14ac:dyDescent="0.25">
      <c r="A341" s="1"/>
      <c r="B341" s="10">
        <v>41145</v>
      </c>
      <c r="C341" s="11">
        <v>2.3248440149107505</v>
      </c>
      <c r="D341" s="12">
        <v>1411.13</v>
      </c>
      <c r="E341" s="13">
        <f t="shared" ref="E341:F341" si="339">(C341-C342)/C342</f>
        <v>1.5463492335197636E-2</v>
      </c>
      <c r="F341" s="13">
        <f t="shared" si="339"/>
        <v>6.454695880406384E-3</v>
      </c>
      <c r="G341" s="14">
        <f t="shared" si="1"/>
        <v>9.0087964547912527E-3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x14ac:dyDescent="0.25">
      <c r="A342" s="1"/>
      <c r="B342" s="10">
        <v>41144</v>
      </c>
      <c r="C342" s="11">
        <v>2.2894412575723946</v>
      </c>
      <c r="D342" s="12">
        <v>1402.08</v>
      </c>
      <c r="E342" s="13">
        <f t="shared" ref="E342:F342" si="340">(C342-C343)/C343</f>
        <v>-1.9401101961181968E-2</v>
      </c>
      <c r="F342" s="13">
        <f t="shared" si="340"/>
        <v>-8.0722184097518079E-3</v>
      </c>
      <c r="G342" s="14">
        <f t="shared" si="1"/>
        <v>-1.132888355143016E-2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x14ac:dyDescent="0.25">
      <c r="A343" s="1"/>
      <c r="B343" s="10">
        <v>41143</v>
      </c>
      <c r="C343" s="11">
        <v>2.3347377425685876</v>
      </c>
      <c r="D343" s="12">
        <v>1413.49</v>
      </c>
      <c r="E343" s="13">
        <f t="shared" ref="E343:F343" si="341">(C343-C344)/C344</f>
        <v>5.1568125404384448E-4</v>
      </c>
      <c r="F343" s="13">
        <f t="shared" si="341"/>
        <v>2.2644126325915235E-4</v>
      </c>
      <c r="G343" s="14">
        <f t="shared" si="1"/>
        <v>2.8923999078469214E-4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x14ac:dyDescent="0.25">
      <c r="A344" s="1"/>
      <c r="B344" s="10">
        <v>41142</v>
      </c>
      <c r="C344" s="11">
        <v>2.3335343826317976</v>
      </c>
      <c r="D344" s="12">
        <v>1413.17</v>
      </c>
      <c r="E344" s="13">
        <f t="shared" ref="E344:F344" si="342">(C344-C345)/C345</f>
        <v>-8.4219306410559767E-3</v>
      </c>
      <c r="F344" s="13">
        <f t="shared" si="342"/>
        <v>-3.4975636930323988E-3</v>
      </c>
      <c r="G344" s="14">
        <f t="shared" si="1"/>
        <v>-4.9243669480235775E-3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x14ac:dyDescent="0.25">
      <c r="A345" s="1"/>
      <c r="B345" s="10">
        <v>41141</v>
      </c>
      <c r="C345" s="11">
        <v>2.3533541682103047</v>
      </c>
      <c r="D345" s="12">
        <v>1418.13</v>
      </c>
      <c r="E345" s="13">
        <f t="shared" ref="E345:F345" si="343">(C345-C346)/C346</f>
        <v>-7.8547789624194703E-5</v>
      </c>
      <c r="F345" s="13">
        <f t="shared" si="343"/>
        <v>-2.11541716026208E-5</v>
      </c>
      <c r="G345" s="14">
        <f t="shared" si="1"/>
        <v>-5.7393618021573904E-5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x14ac:dyDescent="0.25">
      <c r="A346" s="1"/>
      <c r="B346" s="10">
        <v>41138</v>
      </c>
      <c r="C346" s="11">
        <v>2.3535390334991804</v>
      </c>
      <c r="D346" s="12">
        <v>1418.16</v>
      </c>
      <c r="E346" s="13">
        <f t="shared" ref="E346:F346" si="344">(C346-C347)/C347</f>
        <v>4.465302454788718E-3</v>
      </c>
      <c r="F346" s="13">
        <f t="shared" si="344"/>
        <v>1.8721167635693786E-3</v>
      </c>
      <c r="G346" s="14">
        <f t="shared" si="1"/>
        <v>2.5931856912193392E-3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x14ac:dyDescent="0.25">
      <c r="A347" s="1"/>
      <c r="B347" s="10">
        <v>41137</v>
      </c>
      <c r="C347" s="11">
        <v>2.3430764883041979</v>
      </c>
      <c r="D347" s="12">
        <v>1415.51</v>
      </c>
      <c r="E347" s="13">
        <f t="shared" ref="E347:F347" si="345">(C347-C348)/C348</f>
        <v>1.7013480679886315E-2</v>
      </c>
      <c r="F347" s="13">
        <f t="shared" si="345"/>
        <v>7.1005243573598704E-3</v>
      </c>
      <c r="G347" s="14">
        <f t="shared" si="1"/>
        <v>9.9129563225264436E-3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x14ac:dyDescent="0.25">
      <c r="A348" s="1"/>
      <c r="B348" s="10">
        <v>41136</v>
      </c>
      <c r="C348" s="11">
        <v>2.3038794792944355</v>
      </c>
      <c r="D348" s="12">
        <v>1405.53</v>
      </c>
      <c r="E348" s="13">
        <f t="shared" ref="E348:F348" si="346">(C348-C349)/C349</f>
        <v>2.7074013265933443E-3</v>
      </c>
      <c r="F348" s="13">
        <f t="shared" si="346"/>
        <v>1.1396579601546438E-3</v>
      </c>
      <c r="G348" s="14">
        <f t="shared" si="1"/>
        <v>1.5677433664387005E-3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x14ac:dyDescent="0.25">
      <c r="A349" s="1"/>
      <c r="B349" s="10">
        <v>41135</v>
      </c>
      <c r="C349" s="11">
        <v>2.2976587948252667</v>
      </c>
      <c r="D349" s="12">
        <v>1403.93</v>
      </c>
      <c r="E349" s="13">
        <f t="shared" ref="E349:F349" si="347">(C349-C350)/C350</f>
        <v>-6.3354459804115248E-3</v>
      </c>
      <c r="F349" s="13">
        <f t="shared" si="347"/>
        <v>-1.2819508443059042E-4</v>
      </c>
      <c r="G349" s="14">
        <f t="shared" si="1"/>
        <v>-6.2072508959809345E-3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x14ac:dyDescent="0.25">
      <c r="A350" s="1"/>
      <c r="B350" s="10">
        <v>41134</v>
      </c>
      <c r="C350" s="11">
        <v>2.3123082991445543</v>
      </c>
      <c r="D350" s="12">
        <v>1404.11</v>
      </c>
      <c r="E350" s="13">
        <f t="shared" ref="E350:F350" si="348">(C350-C351)/C351</f>
        <v>1.9841269841467342E-5</v>
      </c>
      <c r="F350" s="13">
        <f t="shared" si="348"/>
        <v>-1.2518938450923564E-3</v>
      </c>
      <c r="G350" s="14">
        <f t="shared" si="1"/>
        <v>1.2717351149338237E-3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x14ac:dyDescent="0.25">
      <c r="A351" s="1"/>
      <c r="B351" s="10">
        <v>41131</v>
      </c>
      <c r="C351" s="11">
        <v>2.3122624209219165</v>
      </c>
      <c r="D351" s="12">
        <v>1405.87</v>
      </c>
      <c r="E351" s="13">
        <f t="shared" ref="E351:F351" si="349">(C351-C352)/C352</f>
        <v>1.9841269841392102E-5</v>
      </c>
      <c r="F351" s="13">
        <f t="shared" si="349"/>
        <v>2.188480182492113E-3</v>
      </c>
      <c r="G351" s="14">
        <f t="shared" si="1"/>
        <v>-2.1686389126507211E-3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x14ac:dyDescent="0.25">
      <c r="A352" s="1"/>
      <c r="B352" s="10">
        <v>41130</v>
      </c>
      <c r="C352" s="11">
        <v>2.312216543609543</v>
      </c>
      <c r="D352" s="12">
        <v>1402.8</v>
      </c>
      <c r="E352" s="13">
        <f t="shared" ref="E352:F352" si="350">(C352-C353)/C353</f>
        <v>1.9841269841380532E-5</v>
      </c>
      <c r="F352" s="13">
        <f t="shared" si="350"/>
        <v>4.1362981557810277E-4</v>
      </c>
      <c r="G352" s="14">
        <f t="shared" si="1"/>
        <v>-3.9378854573672226E-4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x14ac:dyDescent="0.25">
      <c r="A353" s="1"/>
      <c r="B353" s="10">
        <v>41129</v>
      </c>
      <c r="C353" s="11">
        <v>2.3121706672074156</v>
      </c>
      <c r="D353" s="12">
        <v>1402.22</v>
      </c>
      <c r="E353" s="13">
        <f t="shared" ref="E353:F353" si="351">(C353-C354)/C354</f>
        <v>1.9841269841240713E-5</v>
      </c>
      <c r="F353" s="13">
        <f t="shared" si="351"/>
        <v>6.2082991401157328E-4</v>
      </c>
      <c r="G353" s="14">
        <f t="shared" si="1"/>
        <v>-6.0098864417033253E-4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x14ac:dyDescent="0.25">
      <c r="A354" s="1"/>
      <c r="B354" s="10">
        <v>41128</v>
      </c>
      <c r="C354" s="11">
        <v>2.3121247917155165</v>
      </c>
      <c r="D354" s="12">
        <v>1401.35</v>
      </c>
      <c r="E354" s="13">
        <f t="shared" ref="E354:F354" si="352">(C354-C355)/C355</f>
        <v>1.9841269841356954E-5</v>
      </c>
      <c r="F354" s="13">
        <f t="shared" si="352"/>
        <v>5.1067614382131286E-3</v>
      </c>
      <c r="G354" s="14">
        <f t="shared" si="1"/>
        <v>-5.0869201683717714E-3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x14ac:dyDescent="0.25">
      <c r="A355" s="1"/>
      <c r="B355" s="10">
        <v>41127</v>
      </c>
      <c r="C355" s="11">
        <v>2.3120789171338272</v>
      </c>
      <c r="D355" s="12">
        <v>1394.23</v>
      </c>
      <c r="E355" s="13">
        <f t="shared" ref="E355:F355" si="353">(C355-C356)/C356</f>
        <v>1.9841269841345258E-5</v>
      </c>
      <c r="F355" s="13">
        <f t="shared" si="353"/>
        <v>2.3292762708574536E-3</v>
      </c>
      <c r="G355" s="14">
        <f t="shared" si="1"/>
        <v>-2.3094350010161085E-3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x14ac:dyDescent="0.25">
      <c r="A356" s="1"/>
      <c r="B356" s="10">
        <v>41124</v>
      </c>
      <c r="C356" s="11">
        <v>2.3120330434623297</v>
      </c>
      <c r="D356" s="12">
        <v>1390.99</v>
      </c>
      <c r="E356" s="13">
        <f t="shared" ref="E356:F356" si="354">(C356-C357)/C357</f>
        <v>1.9841269841397862E-5</v>
      </c>
      <c r="F356" s="13">
        <f t="shared" si="354"/>
        <v>1.9040293040293046E-2</v>
      </c>
      <c r="G356" s="14">
        <f t="shared" si="1"/>
        <v>-1.9020451770451648E-2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x14ac:dyDescent="0.25">
      <c r="A357" s="1"/>
      <c r="B357" s="10">
        <v>41123</v>
      </c>
      <c r="C357" s="11">
        <v>2.311987170701006</v>
      </c>
      <c r="D357" s="12">
        <v>1365</v>
      </c>
      <c r="E357" s="13">
        <f t="shared" ref="E357:F357" si="355">(C357-C358)/C358</f>
        <v>1.9841269841322832E-5</v>
      </c>
      <c r="F357" s="13">
        <f t="shared" si="355"/>
        <v>-7.5037082279032783E-3</v>
      </c>
      <c r="G357" s="14">
        <f t="shared" si="1"/>
        <v>7.5235494977446008E-3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x14ac:dyDescent="0.25">
      <c r="A358" s="1"/>
      <c r="B358" s="10">
        <v>41122</v>
      </c>
      <c r="C358" s="11">
        <v>2.3119412988498382</v>
      </c>
      <c r="D358" s="12">
        <v>1375.32</v>
      </c>
      <c r="E358" s="13">
        <f t="shared" ref="E358:F358" si="356">(C358-C359)/C359</f>
        <v>1.984126984131241E-5</v>
      </c>
      <c r="F358" s="13">
        <f t="shared" si="356"/>
        <v>-2.8999797001420993E-3</v>
      </c>
      <c r="G358" s="14">
        <f t="shared" si="1"/>
        <v>2.9198209699834118E-3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x14ac:dyDescent="0.25">
      <c r="A359" s="1"/>
      <c r="B359" s="10">
        <v>41121</v>
      </c>
      <c r="C359" s="11">
        <v>2.3118954279088082</v>
      </c>
      <c r="D359" s="12">
        <v>1379.32</v>
      </c>
      <c r="E359" s="13">
        <f t="shared" ref="E359:F359" si="357">(C359-C360)/C360</f>
        <v>1.9841269841558849E-5</v>
      </c>
      <c r="F359" s="13">
        <f t="shared" si="357"/>
        <v>-4.3167544936115057E-3</v>
      </c>
      <c r="G359" s="14">
        <f t="shared" si="1"/>
        <v>4.3365957634530642E-3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x14ac:dyDescent="0.25">
      <c r="A360" s="1"/>
      <c r="B360" s="10">
        <v>41120</v>
      </c>
      <c r="C360" s="11">
        <v>2.3118495578778973</v>
      </c>
      <c r="D360" s="12">
        <v>1385.3</v>
      </c>
      <c r="E360" s="13">
        <f t="shared" ref="E360:F360" si="358">(C360-C361)/C361</f>
        <v>1.9841269841101827E-5</v>
      </c>
      <c r="F360" s="13">
        <f t="shared" si="358"/>
        <v>-4.8341594695417128E-4</v>
      </c>
      <c r="G360" s="14">
        <f t="shared" si="1"/>
        <v>5.0325721679527315E-4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x14ac:dyDescent="0.25">
      <c r="A361" s="1"/>
      <c r="B361" s="10">
        <v>41117</v>
      </c>
      <c r="C361" s="11">
        <v>2.311803688757089</v>
      </c>
      <c r="D361" s="12">
        <v>1385.97</v>
      </c>
      <c r="E361" s="13">
        <f t="shared" ref="E361:F361" si="359">(C361-C362)/C362</f>
        <v>1.9841269841286165E-5</v>
      </c>
      <c r="F361" s="13">
        <f t="shared" si="359"/>
        <v>1.9080601755856564E-2</v>
      </c>
      <c r="G361" s="14">
        <f t="shared" si="1"/>
        <v>-1.9060760486015276E-2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x14ac:dyDescent="0.25">
      <c r="A362" s="1"/>
      <c r="B362" s="10">
        <v>41116</v>
      </c>
      <c r="C362" s="11">
        <v>2.3117578205463638</v>
      </c>
      <c r="D362" s="12">
        <v>1360.02</v>
      </c>
      <c r="E362" s="13">
        <f t="shared" ref="E362:F362" si="360">(C362-C363)/C363</f>
        <v>1.9841269841343645E-5</v>
      </c>
      <c r="F362" s="13">
        <f t="shared" si="360"/>
        <v>1.6540971230818588E-2</v>
      </c>
      <c r="G362" s="14">
        <f t="shared" si="1"/>
        <v>-1.6521129960977245E-2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x14ac:dyDescent="0.25">
      <c r="A363" s="1"/>
      <c r="B363" s="10">
        <v>41115</v>
      </c>
      <c r="C363" s="11">
        <v>2.311711953245704</v>
      </c>
      <c r="D363" s="12">
        <v>1337.89</v>
      </c>
      <c r="E363" s="13">
        <f t="shared" ref="E363:F363" si="361">(C363-C364)/C364</f>
        <v>1.9841269841466519E-5</v>
      </c>
      <c r="F363" s="13">
        <f t="shared" si="361"/>
        <v>-3.1382863462116057E-4</v>
      </c>
      <c r="G363" s="14">
        <f t="shared" si="1"/>
        <v>3.3366990446262711E-4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x14ac:dyDescent="0.25">
      <c r="A364" s="1"/>
      <c r="B364" s="10">
        <v>41114</v>
      </c>
      <c r="C364" s="11">
        <v>2.3116660868550913</v>
      </c>
      <c r="D364" s="12">
        <v>1338.31</v>
      </c>
      <c r="E364" s="13">
        <f t="shared" ref="E364:F364" si="362">(C364-C365)/C365</f>
        <v>1.9841269841270719E-5</v>
      </c>
      <c r="F364" s="13">
        <f t="shared" si="362"/>
        <v>-9.0409619998223171E-3</v>
      </c>
      <c r="G364" s="14">
        <f t="shared" si="1"/>
        <v>9.0608032696635876E-3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x14ac:dyDescent="0.25">
      <c r="A365" s="1"/>
      <c r="B365" s="10">
        <v>41113</v>
      </c>
      <c r="C365" s="11">
        <v>2.3116202213745085</v>
      </c>
      <c r="D365" s="12">
        <v>1350.52</v>
      </c>
      <c r="E365" s="13">
        <f t="shared" ref="E365:F365" si="363">(C365-C366)/C366</f>
        <v>1.9841269841332728E-5</v>
      </c>
      <c r="F365" s="13">
        <f t="shared" si="363"/>
        <v>-8.9090455432757256E-3</v>
      </c>
      <c r="G365" s="14">
        <f t="shared" si="1"/>
        <v>8.9288868131170585E-3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x14ac:dyDescent="0.25">
      <c r="A366" s="1"/>
      <c r="B366" s="10">
        <v>41110</v>
      </c>
      <c r="C366" s="11">
        <v>2.3115743568039369</v>
      </c>
      <c r="D366" s="12">
        <v>1362.66</v>
      </c>
      <c r="E366" s="13">
        <f t="shared" ref="E366:F366" si="364">(C366-C367)/C367</f>
        <v>1.9841269841268479E-5</v>
      </c>
      <c r="F366" s="13">
        <f t="shared" si="364"/>
        <v>-1.0061677721193388E-2</v>
      </c>
      <c r="G366" s="14">
        <f t="shared" si="1"/>
        <v>1.0081518991034656E-2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x14ac:dyDescent="0.25">
      <c r="A367" s="1"/>
      <c r="B367" s="10">
        <v>41109</v>
      </c>
      <c r="C367" s="11">
        <v>2.3115284931433586</v>
      </c>
      <c r="D367" s="12">
        <v>1376.51</v>
      </c>
      <c r="E367" s="13">
        <f t="shared" ref="E367:F367" si="365">(C367-C368)/C368</f>
        <v>1.9841269841462372E-5</v>
      </c>
      <c r="F367" s="13">
        <f t="shared" si="365"/>
        <v>2.7171141770713577E-3</v>
      </c>
      <c r="G367" s="14">
        <f t="shared" si="1"/>
        <v>-2.6972729072298951E-3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x14ac:dyDescent="0.25">
      <c r="A368" s="1"/>
      <c r="B368" s="10">
        <v>41108</v>
      </c>
      <c r="C368" s="11">
        <v>2.3114826303927551</v>
      </c>
      <c r="D368" s="12">
        <v>1372.78</v>
      </c>
      <c r="E368" s="13">
        <f t="shared" ref="E368:F368" si="366">(C368-C369)/C369</f>
        <v>1.9841269841338187E-5</v>
      </c>
      <c r="F368" s="13">
        <f t="shared" si="366"/>
        <v>6.680501880953529E-3</v>
      </c>
      <c r="G368" s="14">
        <f t="shared" si="1"/>
        <v>-6.6606606111121909E-3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x14ac:dyDescent="0.25">
      <c r="A369" s="1"/>
      <c r="B369" s="10">
        <v>41107</v>
      </c>
      <c r="C369" s="11">
        <v>2.3114367685521091</v>
      </c>
      <c r="D369" s="12">
        <v>1363.67</v>
      </c>
      <c r="E369" s="13">
        <f t="shared" ref="E369:F369" si="367">(C369-C370)/C370</f>
        <v>1.9841269841280324E-5</v>
      </c>
      <c r="F369" s="13">
        <f t="shared" si="367"/>
        <v>7.4096510150409058E-3</v>
      </c>
      <c r="G369" s="14">
        <f t="shared" si="1"/>
        <v>-7.3898097451996258E-3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x14ac:dyDescent="0.25">
      <c r="A370" s="1"/>
      <c r="B370" s="10">
        <v>41106</v>
      </c>
      <c r="C370" s="11">
        <v>2.3113909076214023</v>
      </c>
      <c r="D370" s="12">
        <v>1353.64</v>
      </c>
      <c r="E370" s="13">
        <f t="shared" ref="E370:F370" si="368">(C370-C371)/C371</f>
        <v>1.9841269841288944E-5</v>
      </c>
      <c r="F370" s="13">
        <f t="shared" si="368"/>
        <v>-2.314302982060373E-3</v>
      </c>
      <c r="G370" s="14">
        <f t="shared" si="1"/>
        <v>2.3341442519016621E-3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x14ac:dyDescent="0.25">
      <c r="A371" s="1"/>
      <c r="B371" s="10">
        <v>41103</v>
      </c>
      <c r="C371" s="11">
        <v>2.3113450476006165</v>
      </c>
      <c r="D371" s="12">
        <v>1356.78</v>
      </c>
      <c r="E371" s="13">
        <f t="shared" ref="E371:F371" si="369">(C371-C372)/C372</f>
        <v>1.9841269841364207E-5</v>
      </c>
      <c r="F371" s="13">
        <f t="shared" si="369"/>
        <v>1.6497347837813526E-2</v>
      </c>
      <c r="G371" s="14">
        <f t="shared" si="1"/>
        <v>-1.6477506567972162E-2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x14ac:dyDescent="0.25">
      <c r="A372" s="1"/>
      <c r="B372" s="10">
        <v>41102</v>
      </c>
      <c r="C372" s="11">
        <v>2.3112991884897336</v>
      </c>
      <c r="D372" s="12">
        <v>1334.76</v>
      </c>
      <c r="E372" s="13">
        <f t="shared" ref="E372:F372" si="370">(C372-C373)/C373</f>
        <v>1.9841269841314124E-5</v>
      </c>
      <c r="F372" s="13">
        <f t="shared" si="370"/>
        <v>-4.9871407804987543E-3</v>
      </c>
      <c r="G372" s="14">
        <f t="shared" si="1"/>
        <v>5.0069820503400682E-3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x14ac:dyDescent="0.25">
      <c r="A373" s="1"/>
      <c r="B373" s="10">
        <v>41101</v>
      </c>
      <c r="C373" s="11">
        <v>2.3112533302887357</v>
      </c>
      <c r="D373" s="12">
        <v>1341.45</v>
      </c>
      <c r="E373" s="13">
        <f t="shared" ref="E373:F373" si="371">(C373-C374)/C374</f>
        <v>1.9841269841330997E-5</v>
      </c>
      <c r="F373" s="13">
        <f t="shared" si="371"/>
        <v>-1.4909017719354E-5</v>
      </c>
      <c r="G373" s="14">
        <f t="shared" si="1"/>
        <v>3.4750287560684999E-5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x14ac:dyDescent="0.25">
      <c r="A374" s="1"/>
      <c r="B374" s="10">
        <v>41100</v>
      </c>
      <c r="C374" s="11">
        <v>2.3112074729976047</v>
      </c>
      <c r="D374" s="12">
        <v>1341.47</v>
      </c>
      <c r="E374" s="13">
        <f t="shared" ref="E374:F374" si="372">(C374-C375)/C375</f>
        <v>1.9841269841222824E-5</v>
      </c>
      <c r="F374" s="13">
        <f t="shared" si="372"/>
        <v>-8.1259334841695934E-3</v>
      </c>
      <c r="G374" s="14">
        <f t="shared" si="1"/>
        <v>8.145774754010817E-3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x14ac:dyDescent="0.25">
      <c r="A375" s="1"/>
      <c r="B375" s="10">
        <v>41099</v>
      </c>
      <c r="C375" s="11">
        <v>2.3111616166163227</v>
      </c>
      <c r="D375" s="12">
        <v>1352.46</v>
      </c>
      <c r="E375" s="13">
        <f t="shared" ref="E375:F375" si="373">(C375-C376)/C376</f>
        <v>1.9841269841566232E-5</v>
      </c>
      <c r="F375" s="13">
        <f t="shared" si="373"/>
        <v>-1.6387633979980712E-3</v>
      </c>
      <c r="G375" s="14">
        <f t="shared" si="1"/>
        <v>1.6586046678396375E-3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x14ac:dyDescent="0.25">
      <c r="A376" s="1"/>
      <c r="B376" s="10">
        <v>41096</v>
      </c>
      <c r="C376" s="11">
        <v>2.3111157611448707</v>
      </c>
      <c r="D376" s="12">
        <v>1354.68</v>
      </c>
      <c r="E376" s="13">
        <f t="shared" ref="E376:F376" si="374">(C376-C377)/C377</f>
        <v>1.9841269841400596E-5</v>
      </c>
      <c r="F376" s="13">
        <f t="shared" si="374"/>
        <v>-9.4327205721053721E-3</v>
      </c>
      <c r="G376" s="14">
        <f t="shared" si="1"/>
        <v>9.4525618419467727E-3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x14ac:dyDescent="0.25">
      <c r="A377" s="1"/>
      <c r="B377" s="10">
        <v>41095</v>
      </c>
      <c r="C377" s="11">
        <v>2.3110699065832319</v>
      </c>
      <c r="D377" s="12">
        <v>1367.58</v>
      </c>
      <c r="E377" s="13">
        <f t="shared" ref="E377:F377" si="375">(C377-C378)/C378</f>
        <v>1.984126984130253E-5</v>
      </c>
      <c r="F377" s="13">
        <f t="shared" si="375"/>
        <v>-4.6869768998996043E-3</v>
      </c>
      <c r="G377" s="14">
        <f t="shared" si="1"/>
        <v>4.7068181697409069E-3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x14ac:dyDescent="0.25">
      <c r="A378" s="1"/>
      <c r="B378" s="10">
        <v>41093</v>
      </c>
      <c r="C378" s="11">
        <v>2.3110240529313879</v>
      </c>
      <c r="D378" s="12">
        <v>1374.02</v>
      </c>
      <c r="E378" s="13">
        <f t="shared" ref="E378:F378" si="376">(C378-C379)/C379</f>
        <v>1.9841269841272196E-5</v>
      </c>
      <c r="F378" s="13">
        <f t="shared" si="376"/>
        <v>6.232103756105771E-3</v>
      </c>
      <c r="G378" s="14">
        <f t="shared" si="1"/>
        <v>-6.2122624862644988E-3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x14ac:dyDescent="0.25">
      <c r="A379" s="1"/>
      <c r="B379" s="10">
        <v>41092</v>
      </c>
      <c r="C379" s="11">
        <v>2.3109782001893207</v>
      </c>
      <c r="D379" s="12">
        <v>1365.51</v>
      </c>
      <c r="E379" s="13">
        <f t="shared" ref="E379:F379" si="377">(C379-C380)/C380</f>
        <v>1.9841269841309753E-5</v>
      </c>
      <c r="F379" s="13">
        <f t="shared" si="377"/>
        <v>2.4593293005226325E-3</v>
      </c>
      <c r="G379" s="14">
        <f t="shared" si="1"/>
        <v>-2.4394880306813226E-3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x14ac:dyDescent="0.25">
      <c r="A380" s="1"/>
      <c r="B380" s="10">
        <v>41089</v>
      </c>
      <c r="C380" s="11">
        <v>2.3109323483570119</v>
      </c>
      <c r="D380" s="12">
        <v>1362.16</v>
      </c>
      <c r="E380" s="13">
        <f t="shared" ref="E380:F380" si="378">(C380-C381)/C381</f>
        <v>1.9841269841415362E-5</v>
      </c>
      <c r="F380" s="13">
        <f t="shared" si="378"/>
        <v>2.4920243183049508E-2</v>
      </c>
      <c r="G380" s="14">
        <f t="shared" si="1"/>
        <v>-2.4900401913208092E-2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x14ac:dyDescent="0.25">
      <c r="A381" s="1"/>
      <c r="B381" s="10">
        <v>41088</v>
      </c>
      <c r="C381" s="11">
        <v>2.3108864974344434</v>
      </c>
      <c r="D381" s="12">
        <v>1329.04</v>
      </c>
      <c r="E381" s="13">
        <f t="shared" ref="E381:F381" si="379">(C381-C382)/C382</f>
        <v>1.9841269841204823E-5</v>
      </c>
      <c r="F381" s="13">
        <f t="shared" si="379"/>
        <v>-2.109847205015539E-3</v>
      </c>
      <c r="G381" s="14">
        <f t="shared" si="1"/>
        <v>2.129688474856744E-3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x14ac:dyDescent="0.25">
      <c r="A382" s="1"/>
      <c r="B382" s="10">
        <v>41087</v>
      </c>
      <c r="C382" s="11">
        <v>2.3108406474215979</v>
      </c>
      <c r="D382" s="12">
        <v>1331.85</v>
      </c>
      <c r="E382" s="13">
        <f t="shared" ref="E382:F382" si="380">(C382-C383)/C383</f>
        <v>1.9841269841446996E-5</v>
      </c>
      <c r="F382" s="13">
        <f t="shared" si="380"/>
        <v>8.9849165523980482E-3</v>
      </c>
      <c r="G382" s="14">
        <f t="shared" si="1"/>
        <v>-8.9650752825566008E-3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x14ac:dyDescent="0.25">
      <c r="A383" s="1"/>
      <c r="B383" s="10">
        <v>41086</v>
      </c>
      <c r="C383" s="11">
        <v>2.3107947983184562</v>
      </c>
      <c r="D383" s="12">
        <v>1319.99</v>
      </c>
      <c r="E383" s="13">
        <f t="shared" ref="E383:F383" si="381">(C383-C384)/C384</f>
        <v>1.9841269841373332E-5</v>
      </c>
      <c r="F383" s="13">
        <f t="shared" si="381"/>
        <v>4.7727065128033231E-3</v>
      </c>
      <c r="G383" s="14">
        <f t="shared" si="1"/>
        <v>-4.7528652429619494E-3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x14ac:dyDescent="0.25">
      <c r="A384" s="1"/>
      <c r="B384" s="10">
        <v>41085</v>
      </c>
      <c r="C384" s="11">
        <v>2.3107489501250011</v>
      </c>
      <c r="D384" s="12">
        <v>1313.72</v>
      </c>
      <c r="E384" s="13">
        <f t="shared" ref="E384:F384" si="382">(C384-C385)/C385</f>
        <v>1.9841269841368334E-5</v>
      </c>
      <c r="F384" s="13">
        <f t="shared" si="382"/>
        <v>-1.5954817156297249E-2</v>
      </c>
      <c r="G384" s="14">
        <f t="shared" si="1"/>
        <v>1.5974658426138617E-2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x14ac:dyDescent="0.25">
      <c r="A385" s="1"/>
      <c r="B385" s="10">
        <v>41082</v>
      </c>
      <c r="C385" s="11">
        <v>2.3107031028412144</v>
      </c>
      <c r="D385" s="12">
        <v>1335.02</v>
      </c>
      <c r="E385" s="13">
        <f t="shared" ref="E385:F385" si="383">(C385-C386)/C386</f>
        <v>1.9841269841432167E-5</v>
      </c>
      <c r="F385" s="13">
        <f t="shared" si="383"/>
        <v>7.1745969475899771E-3</v>
      </c>
      <c r="G385" s="14">
        <f t="shared" si="1"/>
        <v>-7.1547556777485453E-3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x14ac:dyDescent="0.25">
      <c r="A386" s="1"/>
      <c r="B386" s="10">
        <v>41081</v>
      </c>
      <c r="C386" s="11">
        <v>2.3106572564670778</v>
      </c>
      <c r="D386" s="12">
        <v>1325.51</v>
      </c>
      <c r="E386" s="13">
        <f t="shared" ref="E386:F386" si="384">(C386-C387)/C387</f>
        <v>-1.4638084798012023E-3</v>
      </c>
      <c r="F386" s="13">
        <f t="shared" si="384"/>
        <v>-2.2261726500896268E-2</v>
      </c>
      <c r="G386" s="14">
        <f t="shared" si="1"/>
        <v>2.0797918021095065E-2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x14ac:dyDescent="0.25">
      <c r="A387" s="1"/>
      <c r="B387" s="10">
        <v>41080</v>
      </c>
      <c r="C387" s="11">
        <v>2.3140445745379243</v>
      </c>
      <c r="D387" s="12">
        <v>1355.69</v>
      </c>
      <c r="E387" s="13">
        <f t="shared" ref="E387:F387" si="385">(C387-C388)/C388</f>
        <v>-2.498151989853991E-3</v>
      </c>
      <c r="F387" s="13">
        <f t="shared" si="385"/>
        <v>-1.6863282228014873E-3</v>
      </c>
      <c r="G387" s="14">
        <f t="shared" si="1"/>
        <v>-8.1182376705250369E-4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x14ac:dyDescent="0.25">
      <c r="A388" s="1"/>
      <c r="B388" s="10">
        <v>41079</v>
      </c>
      <c r="C388" s="11">
        <v>2.3198398871681962</v>
      </c>
      <c r="D388" s="12">
        <v>1357.98</v>
      </c>
      <c r="E388" s="13">
        <f t="shared" ref="E388:F388" si="386">(C388-C389)/C389</f>
        <v>1.0226749254799352E-2</v>
      </c>
      <c r="F388" s="13">
        <f t="shared" si="386"/>
        <v>9.8157319412841108E-3</v>
      </c>
      <c r="G388" s="14">
        <f t="shared" si="1"/>
        <v>4.1101731351524118E-4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x14ac:dyDescent="0.25">
      <c r="A389" s="1"/>
      <c r="B389" s="10">
        <v>41078</v>
      </c>
      <c r="C389" s="11">
        <v>2.2963556339004505</v>
      </c>
      <c r="D389" s="12">
        <v>1344.78</v>
      </c>
      <c r="E389" s="13">
        <f t="shared" ref="E389:F389" si="387">(C389-C390)/C390</f>
        <v>1.0760293918789889E-3</v>
      </c>
      <c r="F389" s="13">
        <f t="shared" si="387"/>
        <v>1.4446992940335816E-3</v>
      </c>
      <c r="G389" s="14">
        <f t="shared" si="1"/>
        <v>-3.6866990215459264E-4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x14ac:dyDescent="0.25">
      <c r="A390" s="1"/>
      <c r="B390" s="10">
        <v>41075</v>
      </c>
      <c r="C390" s="11">
        <v>2.2938873436969733</v>
      </c>
      <c r="D390" s="12">
        <v>1342.84</v>
      </c>
      <c r="E390" s="13">
        <f t="shared" ref="E390:F390" si="388">(C390-C391)/C391</f>
        <v>2.4782996430333135E-2</v>
      </c>
      <c r="F390" s="13">
        <f t="shared" si="388"/>
        <v>1.0337822586712821E-2</v>
      </c>
      <c r="G390" s="14">
        <f t="shared" si="1"/>
        <v>1.4445173843620315E-2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x14ac:dyDescent="0.25">
      <c r="A391" s="1"/>
      <c r="B391" s="10">
        <v>41074</v>
      </c>
      <c r="C391" s="11">
        <v>2.2384127680566142</v>
      </c>
      <c r="D391" s="12">
        <v>1329.1</v>
      </c>
      <c r="E391" s="13">
        <f t="shared" ref="E391:F391" si="389">(C391-C392)/C392</f>
        <v>2.5927442470456891E-2</v>
      </c>
      <c r="F391" s="13">
        <f t="shared" si="389"/>
        <v>1.0814675103431339E-2</v>
      </c>
      <c r="G391" s="14">
        <f t="shared" si="1"/>
        <v>1.5112767367025551E-2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x14ac:dyDescent="0.25">
      <c r="A392" s="1"/>
      <c r="B392" s="10">
        <v>41073</v>
      </c>
      <c r="C392" s="11">
        <v>2.1818431551713489</v>
      </c>
      <c r="D392" s="12">
        <v>1314.88</v>
      </c>
      <c r="E392" s="13">
        <f t="shared" ref="E392:F392" si="390">(C392-C393)/C393</f>
        <v>-1.6883492257682254E-2</v>
      </c>
      <c r="F392" s="13">
        <f t="shared" si="390"/>
        <v>-7.0232143666268589E-3</v>
      </c>
      <c r="G392" s="14">
        <f t="shared" si="1"/>
        <v>-9.860277891055395E-3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x14ac:dyDescent="0.25">
      <c r="A393" s="1"/>
      <c r="B393" s="10">
        <v>41072</v>
      </c>
      <c r="C393" s="11">
        <v>2.2193129074618554</v>
      </c>
      <c r="D393" s="12">
        <v>1324.18</v>
      </c>
      <c r="E393" s="13">
        <f t="shared" ref="E393:F393" si="391">(C393-C394)/C394</f>
        <v>2.7933992523155156E-2</v>
      </c>
      <c r="F393" s="13">
        <f t="shared" si="391"/>
        <v>1.1650737625388676E-2</v>
      </c>
      <c r="G393" s="14">
        <f t="shared" si="1"/>
        <v>1.628325489776648E-2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x14ac:dyDescent="0.25">
      <c r="A394" s="1"/>
      <c r="B394" s="10">
        <v>41071</v>
      </c>
      <c r="C394" s="11">
        <v>2.1590033247313429</v>
      </c>
      <c r="D394" s="12">
        <v>1308.93</v>
      </c>
      <c r="E394" s="13">
        <f t="shared" ref="E394:F394" si="392">(C394-C395)/C395</f>
        <v>-3.0316086997336469E-2</v>
      </c>
      <c r="F394" s="13">
        <f t="shared" si="392"/>
        <v>-1.2620128841482746E-2</v>
      </c>
      <c r="G394" s="14">
        <f t="shared" si="1"/>
        <v>-1.7695958155853724E-2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x14ac:dyDescent="0.25">
      <c r="A395" s="1"/>
      <c r="B395" s="10">
        <v>41068</v>
      </c>
      <c r="C395" s="11">
        <v>2.2265021578484334</v>
      </c>
      <c r="D395" s="12">
        <v>1325.66</v>
      </c>
      <c r="E395" s="13">
        <f t="shared" ref="E395:F395" si="393">(C395-C396)/C396</f>
        <v>1.9446134571365313E-2</v>
      </c>
      <c r="F395" s="13">
        <f t="shared" si="393"/>
        <v>8.1141301454764475E-3</v>
      </c>
      <c r="G395" s="14">
        <f t="shared" si="1"/>
        <v>1.1332004425888866E-2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x14ac:dyDescent="0.25">
      <c r="A396" s="1"/>
      <c r="B396" s="10">
        <v>41067</v>
      </c>
      <c r="C396" s="11">
        <v>2.1840311933544041</v>
      </c>
      <c r="D396" s="12">
        <v>1314.99</v>
      </c>
      <c r="E396" s="13">
        <f t="shared" ref="E396:F396" si="394">(C396-C397)/C397</f>
        <v>-2.8326582838869444E-4</v>
      </c>
      <c r="F396" s="13">
        <f t="shared" si="394"/>
        <v>-1.0645335442131199E-4</v>
      </c>
      <c r="G396" s="14">
        <f t="shared" si="1"/>
        <v>-1.7681247396738245E-4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x14ac:dyDescent="0.25">
      <c r="A397" s="1"/>
      <c r="B397" s="10">
        <v>41066</v>
      </c>
      <c r="C397" s="11">
        <v>2.184650030054907</v>
      </c>
      <c r="D397" s="12">
        <v>1315.13</v>
      </c>
      <c r="E397" s="13">
        <f t="shared" ref="E397:F397" si="395">(C397-C398)/C398</f>
        <v>5.5290775314404697E-2</v>
      </c>
      <c r="F397" s="13">
        <f t="shared" si="395"/>
        <v>2.3049397121742598E-2</v>
      </c>
      <c r="G397" s="14">
        <f t="shared" si="1"/>
        <v>3.2241378192662096E-2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x14ac:dyDescent="0.25">
      <c r="A398" s="1"/>
      <c r="B398" s="10">
        <v>41065</v>
      </c>
      <c r="C398" s="11">
        <v>2.0701877446090915</v>
      </c>
      <c r="D398" s="12">
        <v>1285.5</v>
      </c>
      <c r="E398" s="13">
        <f t="shared" ref="E398:F398" si="396">(C398-C399)/C399</f>
        <v>1.371676524433112E-2</v>
      </c>
      <c r="F398" s="13">
        <f t="shared" si="396"/>
        <v>5.7268929258789342E-3</v>
      </c>
      <c r="G398" s="14">
        <f t="shared" si="1"/>
        <v>7.9898723184521868E-3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x14ac:dyDescent="0.25">
      <c r="A399" s="1"/>
      <c r="B399" s="10">
        <v>41064</v>
      </c>
      <c r="C399" s="11">
        <v>2.0421756999452647</v>
      </c>
      <c r="D399" s="12">
        <v>1278.18</v>
      </c>
      <c r="E399" s="13">
        <f t="shared" ref="E399:F399" si="397">(C399-C400)/C400</f>
        <v>2.3512479178172045E-4</v>
      </c>
      <c r="F399" s="13">
        <f t="shared" si="397"/>
        <v>1.095427373165942E-4</v>
      </c>
      <c r="G399" s="14">
        <f t="shared" si="1"/>
        <v>1.2558205446512626E-4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x14ac:dyDescent="0.25">
      <c r="A400" s="1"/>
      <c r="B400" s="10">
        <v>41061</v>
      </c>
      <c r="C400" s="11">
        <v>2.0416956466814571</v>
      </c>
      <c r="D400" s="12">
        <v>1278.04</v>
      </c>
      <c r="E400" s="13">
        <f t="shared" ref="E400:F400" si="398">(C400-C401)/C401</f>
        <v>-5.9170131230724954E-2</v>
      </c>
      <c r="F400" s="13">
        <f t="shared" si="398"/>
        <v>-2.4642647272061211E-2</v>
      </c>
      <c r="G400" s="14">
        <f t="shared" si="1"/>
        <v>-3.4527483958663743E-2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x14ac:dyDescent="0.25">
      <c r="A401" s="1"/>
      <c r="B401" s="10">
        <v>41060</v>
      </c>
      <c r="C401" s="11">
        <v>2.1701007955372997</v>
      </c>
      <c r="D401" s="12">
        <v>1310.33</v>
      </c>
      <c r="E401" s="13">
        <f t="shared" ref="E401:F401" si="399">(C401-C402)/C402</f>
        <v>-5.4917926408729022E-3</v>
      </c>
      <c r="F401" s="13">
        <f t="shared" si="399"/>
        <v>-2.2766728596229475E-3</v>
      </c>
      <c r="G401" s="14">
        <f t="shared" si="1"/>
        <v>-3.2151197812499547E-3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x14ac:dyDescent="0.25">
      <c r="A402" s="1"/>
      <c r="B402" s="10">
        <v>41059</v>
      </c>
      <c r="C402" s="11">
        <v>2.1820843503141187</v>
      </c>
      <c r="D402" s="12">
        <v>1313.32</v>
      </c>
      <c r="E402" s="13">
        <f t="shared" ref="E402:F402" si="400">(C402-C403)/C403</f>
        <v>-3.4431344220791631E-2</v>
      </c>
      <c r="F402" s="13">
        <f t="shared" si="400"/>
        <v>-1.4334819351255712E-2</v>
      </c>
      <c r="G402" s="14">
        <f t="shared" si="1"/>
        <v>-2.009652486953592E-2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x14ac:dyDescent="0.25">
      <c r="A403" s="1"/>
      <c r="B403" s="10">
        <v>41058</v>
      </c>
      <c r="C403" s="11">
        <v>2.2598955933932934</v>
      </c>
      <c r="D403" s="12">
        <v>1332.42</v>
      </c>
      <c r="E403" s="13">
        <f t="shared" ref="E403:F403" si="401">(C403-C404)/C404</f>
        <v>2.6561589510622572E-2</v>
      </c>
      <c r="F403" s="13">
        <f t="shared" si="401"/>
        <v>1.1078903036833662E-2</v>
      </c>
      <c r="G403" s="14">
        <f t="shared" si="1"/>
        <v>1.548268647378891E-2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x14ac:dyDescent="0.25">
      <c r="A404" s="1"/>
      <c r="B404" s="10">
        <v>41054</v>
      </c>
      <c r="C404" s="11">
        <v>2.2014223174574648</v>
      </c>
      <c r="D404" s="12">
        <v>1317.82</v>
      </c>
      <c r="E404" s="13">
        <f t="shared" ref="E404:F404" si="402">(C404-C405)/C405</f>
        <v>-5.2251003691702567E-3</v>
      </c>
      <c r="F404" s="13">
        <f t="shared" si="402"/>
        <v>-2.1655510797468935E-3</v>
      </c>
      <c r="G404" s="14">
        <f t="shared" si="1"/>
        <v>-3.0595492894233633E-3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x14ac:dyDescent="0.25">
      <c r="A405" s="1"/>
      <c r="B405" s="10">
        <v>41053</v>
      </c>
      <c r="C405" s="11">
        <v>2.2129853882264552</v>
      </c>
      <c r="D405" s="12">
        <v>1320.68</v>
      </c>
      <c r="E405" s="13">
        <f t="shared" ref="E405:F405" si="403">(C405-C406)/C406</f>
        <v>3.284173452830674E-3</v>
      </c>
      <c r="F405" s="13">
        <f t="shared" si="403"/>
        <v>1.3799796794202294E-3</v>
      </c>
      <c r="G405" s="14">
        <f t="shared" si="1"/>
        <v>1.9041937734104446E-3</v>
      </c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x14ac:dyDescent="0.25">
      <c r="A406" s="1"/>
      <c r="B406" s="10">
        <v>41052</v>
      </c>
      <c r="C406" s="11">
        <v>2.2057413510375667</v>
      </c>
      <c r="D406" s="12">
        <v>1318.86</v>
      </c>
      <c r="E406" s="13">
        <f t="shared" ref="E406:F406" si="404">(C406-C407)/C407</f>
        <v>4.037145549200755E-3</v>
      </c>
      <c r="F406" s="13">
        <f t="shared" si="404"/>
        <v>1.6937180529076434E-3</v>
      </c>
      <c r="G406" s="14">
        <f t="shared" si="1"/>
        <v>2.3434274962931116E-3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x14ac:dyDescent="0.25">
      <c r="A407" s="1"/>
      <c r="B407" s="10">
        <v>41051</v>
      </c>
      <c r="C407" s="11">
        <v>2.1968722579791038</v>
      </c>
      <c r="D407" s="12">
        <v>1316.63</v>
      </c>
      <c r="E407" s="13">
        <f t="shared" ref="E407:F407" si="405">(C407-C408)/C408</f>
        <v>1.1394043436672898E-3</v>
      </c>
      <c r="F407" s="13">
        <f t="shared" si="405"/>
        <v>4.8632588393536427E-4</v>
      </c>
      <c r="G407" s="14">
        <f t="shared" si="1"/>
        <v>6.5307845973192557E-4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x14ac:dyDescent="0.25">
      <c r="A408" s="1"/>
      <c r="B408" s="10">
        <v>41050</v>
      </c>
      <c r="C408" s="11">
        <v>2.1943719810123166</v>
      </c>
      <c r="D408" s="12">
        <v>1315.99</v>
      </c>
      <c r="E408" s="13">
        <f t="shared" ref="E408:F408" si="406">(C408-C409)/C409</f>
        <v>3.845834813133394E-2</v>
      </c>
      <c r="F408" s="13">
        <f t="shared" si="406"/>
        <v>1.6035885795463306E-2</v>
      </c>
      <c r="G408" s="14">
        <f t="shared" si="1"/>
        <v>2.2422462335870634E-2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x14ac:dyDescent="0.25">
      <c r="A409" s="1"/>
      <c r="B409" s="10">
        <v>41047</v>
      </c>
      <c r="C409" s="11">
        <v>2.1131054364972894</v>
      </c>
      <c r="D409" s="12">
        <v>1295.22</v>
      </c>
      <c r="E409" s="13">
        <f t="shared" ref="E409:F409" si="407">(C409-C410)/C410</f>
        <v>-1.7758415547346369E-2</v>
      </c>
      <c r="F409" s="13">
        <f t="shared" si="407"/>
        <v>-7.387765737320382E-3</v>
      </c>
      <c r="G409" s="14">
        <f t="shared" si="1"/>
        <v>-1.0370649810025986E-2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x14ac:dyDescent="0.25">
      <c r="A410" s="1"/>
      <c r="B410" s="10">
        <v>41046</v>
      </c>
      <c r="C410" s="11">
        <v>2.1513092806743677</v>
      </c>
      <c r="D410" s="12">
        <v>1304.8599999999999</v>
      </c>
      <c r="E410" s="13">
        <f t="shared" ref="E410:F410" si="408">(C410-C411)/C411</f>
        <v>-3.6150966183574933E-2</v>
      </c>
      <c r="F410" s="13">
        <f t="shared" si="408"/>
        <v>-1.5051328502415501E-2</v>
      </c>
      <c r="G410" s="14">
        <f t="shared" si="1"/>
        <v>-2.1099637681159432E-2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x14ac:dyDescent="0.25">
      <c r="A411" s="1"/>
      <c r="B411" s="10">
        <v>41045</v>
      </c>
      <c r="C411" s="11">
        <v>2.2319981710788399</v>
      </c>
      <c r="D411" s="12">
        <v>1324.8</v>
      </c>
      <c r="E411" s="13">
        <f t="shared" ref="E411:F411" si="409">(C411-C412)/C412</f>
        <v>-1.059696900619108E-2</v>
      </c>
      <c r="F411" s="13">
        <f t="shared" si="409"/>
        <v>-4.4038296785054989E-3</v>
      </c>
      <c r="G411" s="14">
        <f t="shared" si="1"/>
        <v>-6.1931393276855812E-3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x14ac:dyDescent="0.25">
      <c r="A412" s="1"/>
      <c r="B412" s="10">
        <v>41044</v>
      </c>
      <c r="C412" s="11">
        <v>2.2559039149464728</v>
      </c>
      <c r="D412" s="12">
        <v>1330.66</v>
      </c>
      <c r="E412" s="13">
        <f t="shared" ref="E412:F412" si="410">(C412-C413)/C413</f>
        <v>-1.3817892471243386E-2</v>
      </c>
      <c r="F412" s="13">
        <f t="shared" si="410"/>
        <v>-5.7458811222773024E-3</v>
      </c>
      <c r="G412" s="14">
        <f t="shared" si="1"/>
        <v>-8.0720113489660839E-3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x14ac:dyDescent="0.25">
      <c r="A413" s="1"/>
      <c r="B413" s="10">
        <v>41043</v>
      </c>
      <c r="C413" s="11">
        <v>2.2875125169320634</v>
      </c>
      <c r="D413" s="12">
        <v>1338.35</v>
      </c>
      <c r="E413" s="13">
        <f t="shared" ref="E413:F413" si="411">(C413-C414)/C414</f>
        <v>-2.6698582202223518E-2</v>
      </c>
      <c r="F413" s="13">
        <f t="shared" si="411"/>
        <v>-1.1112835176852342E-2</v>
      </c>
      <c r="G413" s="14">
        <f t="shared" si="1"/>
        <v>-1.5585747025371176E-2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x14ac:dyDescent="0.25">
      <c r="A414" s="1"/>
      <c r="B414" s="10">
        <v>41040</v>
      </c>
      <c r="C414" s="11">
        <v>2.3502611576461727</v>
      </c>
      <c r="D414" s="12">
        <v>1353.39</v>
      </c>
      <c r="E414" s="13">
        <f t="shared" ref="E414:F414" si="412">(C414-C415)/C415</f>
        <v>-8.1574399991492033E-3</v>
      </c>
      <c r="F414" s="13">
        <f t="shared" si="412"/>
        <v>-3.3873592589046377E-3</v>
      </c>
      <c r="G414" s="14">
        <f t="shared" si="1"/>
        <v>-4.7700807402445656E-3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x14ac:dyDescent="0.25">
      <c r="A415" s="1"/>
      <c r="B415" s="10">
        <v>41039</v>
      </c>
      <c r="C415" s="11">
        <v>2.3695909536732893</v>
      </c>
      <c r="D415" s="12">
        <v>1357.99</v>
      </c>
      <c r="E415" s="13">
        <f t="shared" ref="E415:F415" si="413">(C415-C416)/C416</f>
        <v>6.0139473325888163E-3</v>
      </c>
      <c r="F415" s="13">
        <f t="shared" si="413"/>
        <v>2.5173854626526909E-3</v>
      </c>
      <c r="G415" s="14">
        <f t="shared" si="1"/>
        <v>3.4965618699361253E-3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x14ac:dyDescent="0.25">
      <c r="A416" s="1"/>
      <c r="B416" s="10">
        <v>41038</v>
      </c>
      <c r="C416" s="11">
        <v>2.3554255484789031</v>
      </c>
      <c r="D416" s="12">
        <v>1354.58</v>
      </c>
      <c r="E416" s="13">
        <f t="shared" ref="E416:F416" si="414">(C416-C417)/C417</f>
        <v>-1.6113191205754329E-2</v>
      </c>
      <c r="F416" s="13">
        <f t="shared" si="414"/>
        <v>-6.702255594990247E-3</v>
      </c>
      <c r="G416" s="14">
        <f t="shared" si="1"/>
        <v>-9.4109356107640822E-3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x14ac:dyDescent="0.25">
      <c r="A417" s="1"/>
      <c r="B417" s="10">
        <v>41037</v>
      </c>
      <c r="C417" s="11">
        <v>2.3940005368762689</v>
      </c>
      <c r="D417" s="12">
        <v>1363.72</v>
      </c>
      <c r="E417" s="13">
        <f t="shared" ref="E417:F417" si="415">(C417-C418)/C418</f>
        <v>-1.0296619320440287E-2</v>
      </c>
      <c r="F417" s="13">
        <f t="shared" si="415"/>
        <v>-4.2786839761093914E-3</v>
      </c>
      <c r="G417" s="14">
        <f t="shared" si="1"/>
        <v>-6.0179353443308957E-3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x14ac:dyDescent="0.25">
      <c r="A418" s="1"/>
      <c r="B418" s="10">
        <v>41036</v>
      </c>
      <c r="C418" s="11">
        <v>2.4189071024820357</v>
      </c>
      <c r="D418" s="12">
        <v>1369.58</v>
      </c>
      <c r="E418" s="13">
        <f t="shared" ref="E418:F418" si="416">(C418-C419)/C419</f>
        <v>8.1365089799448613E-4</v>
      </c>
      <c r="F418" s="13">
        <f t="shared" si="416"/>
        <v>3.5059528157184883E-4</v>
      </c>
      <c r="G418" s="14">
        <f t="shared" si="1"/>
        <v>4.630556164226373E-4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x14ac:dyDescent="0.25">
      <c r="A419" s="1"/>
      <c r="B419" s="10">
        <v>41033</v>
      </c>
      <c r="C419" s="11">
        <v>2.4169405566277362</v>
      </c>
      <c r="D419" s="12">
        <v>1369.1</v>
      </c>
      <c r="E419" s="13">
        <f t="shared" ref="E419:F419" si="417">(C419-C420)/C420</f>
        <v>-3.8781128309910533E-2</v>
      </c>
      <c r="F419" s="13">
        <f t="shared" si="417"/>
        <v>-1.6147229388388674E-2</v>
      </c>
      <c r="G419" s="14">
        <f t="shared" si="1"/>
        <v>-2.2633898921521858E-2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x14ac:dyDescent="0.25">
      <c r="A420" s="1"/>
      <c r="B420" s="10">
        <v>41032</v>
      </c>
      <c r="C420" s="11">
        <v>2.5144539165966271</v>
      </c>
      <c r="D420" s="12">
        <v>1391.57</v>
      </c>
      <c r="E420" s="13">
        <f t="shared" ref="E420:F420" si="418">(C420-C421)/C421</f>
        <v>-1.8408877534607675E-2</v>
      </c>
      <c r="F420" s="13">
        <f t="shared" si="418"/>
        <v>-7.6587915653457579E-3</v>
      </c>
      <c r="G420" s="14">
        <f t="shared" si="1"/>
        <v>-1.0750085969261917E-2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x14ac:dyDescent="0.25">
      <c r="A421" s="1"/>
      <c r="B421" s="10">
        <v>41031</v>
      </c>
      <c r="C421" s="11">
        <v>2.5616102866550512</v>
      </c>
      <c r="D421" s="12">
        <v>1402.31</v>
      </c>
      <c r="E421" s="13">
        <f t="shared" ref="E421:F421" si="419">(C421-C422)/C422</f>
        <v>-6.0200100692518492E-3</v>
      </c>
      <c r="F421" s="13">
        <f t="shared" si="419"/>
        <v>-2.4967634547808332E-3</v>
      </c>
      <c r="G421" s="14">
        <f t="shared" si="1"/>
        <v>-3.523246614471016E-3</v>
      </c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x14ac:dyDescent="0.25">
      <c r="A422" s="1"/>
      <c r="B422" s="10">
        <v>41030</v>
      </c>
      <c r="C422" s="11">
        <v>2.5771246027131007</v>
      </c>
      <c r="D422" s="12">
        <v>1405.82</v>
      </c>
      <c r="E422" s="13">
        <f t="shared" ref="E422:F422" si="420">(C422-C423)/C423</f>
        <v>1.3552495630381078E-2</v>
      </c>
      <c r="F422" s="13">
        <f t="shared" si="420"/>
        <v>5.6584472533996134E-3</v>
      </c>
      <c r="G422" s="14">
        <f t="shared" si="1"/>
        <v>7.8940483769814641E-3</v>
      </c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x14ac:dyDescent="0.25">
      <c r="A423" s="1"/>
      <c r="B423" s="10">
        <v>41029</v>
      </c>
      <c r="C423" s="11">
        <v>2.5426651444533741</v>
      </c>
      <c r="D423" s="12">
        <v>1397.91</v>
      </c>
      <c r="E423" s="13">
        <f t="shared" ref="E423:F423" si="421">(C423-C424)/C424</f>
        <v>-9.3482657495027686E-3</v>
      </c>
      <c r="F423" s="13">
        <f t="shared" si="421"/>
        <v>-3.8835366548852887E-3</v>
      </c>
      <c r="G423" s="14">
        <f t="shared" si="1"/>
        <v>-5.4647290946174803E-3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x14ac:dyDescent="0.25">
      <c r="A424" s="1"/>
      <c r="B424" s="10">
        <v>41026</v>
      </c>
      <c r="C424" s="11">
        <v>2.5666589544478939</v>
      </c>
      <c r="D424" s="12">
        <v>1403.36</v>
      </c>
      <c r="E424" s="13">
        <f t="shared" ref="E424:F424" si="422">(C424-C425)/C425</f>
        <v>5.7665907132006776E-3</v>
      </c>
      <c r="F424" s="13">
        <f t="shared" si="422"/>
        <v>2.4143202045742666E-3</v>
      </c>
      <c r="G424" s="14">
        <f t="shared" si="1"/>
        <v>3.352270508626411E-3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x14ac:dyDescent="0.25">
      <c r="A425" s="1"/>
      <c r="B425" s="10">
        <v>41025</v>
      </c>
      <c r="C425" s="11">
        <v>2.5519429439665982</v>
      </c>
      <c r="D425" s="12">
        <v>1399.98</v>
      </c>
      <c r="E425" s="13">
        <f t="shared" ref="E425:F425" si="423">(C425-C426)/C426</f>
        <v>1.6004551497617821E-2</v>
      </c>
      <c r="F425" s="13">
        <f t="shared" si="423"/>
        <v>6.6801371980815018E-3</v>
      </c>
      <c r="G425" s="14">
        <f t="shared" si="1"/>
        <v>9.324414299536319E-3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x14ac:dyDescent="0.25">
      <c r="A426" s="1"/>
      <c r="B426" s="10">
        <v>41024</v>
      </c>
      <c r="C426" s="11">
        <v>2.5117436139483491</v>
      </c>
      <c r="D426" s="12">
        <v>1390.69</v>
      </c>
      <c r="E426" s="13">
        <f t="shared" ref="E426:F426" si="424">(C426-C427)/C427</f>
        <v>3.2719293951196105E-2</v>
      </c>
      <c r="F426" s="13">
        <f t="shared" si="424"/>
        <v>1.3644613220405714E-2</v>
      </c>
      <c r="G426" s="14">
        <f t="shared" si="1"/>
        <v>1.907468073079039E-2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x14ac:dyDescent="0.25">
      <c r="A427" s="1"/>
      <c r="B427" s="10">
        <v>41023</v>
      </c>
      <c r="C427" s="11">
        <v>2.4321648957853674</v>
      </c>
      <c r="D427" s="12">
        <v>1371.97</v>
      </c>
      <c r="E427" s="13">
        <f t="shared" ref="E427:F427" si="425">(C427-C428)/C428</f>
        <v>8.8036266730388453E-3</v>
      </c>
      <c r="F427" s="13">
        <f t="shared" si="425"/>
        <v>3.6797518545071272E-3</v>
      </c>
      <c r="G427" s="14">
        <f t="shared" si="1"/>
        <v>5.1238748185317186E-3</v>
      </c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x14ac:dyDescent="0.25">
      <c r="A428" s="1"/>
      <c r="B428" s="10">
        <v>41022</v>
      </c>
      <c r="C428" s="11">
        <v>2.4109398811406644</v>
      </c>
      <c r="D428" s="12">
        <v>1366.94</v>
      </c>
      <c r="E428" s="13">
        <f t="shared" ref="E428:F428" si="426">(C428-C429)/C429</f>
        <v>-2.0205793490166896E-2</v>
      </c>
      <c r="F428" s="13">
        <f t="shared" si="426"/>
        <v>-8.40750654682881E-3</v>
      </c>
      <c r="G428" s="14">
        <f t="shared" si="1"/>
        <v>-1.1798286943338086E-2</v>
      </c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x14ac:dyDescent="0.25">
      <c r="A429" s="1"/>
      <c r="B429" s="10">
        <v>41019</v>
      </c>
      <c r="C429" s="11">
        <v>2.4606594579986103</v>
      </c>
      <c r="D429" s="12">
        <v>1378.53</v>
      </c>
      <c r="E429" s="13">
        <f t="shared" ref="E429:F429" si="427">(C429-C430)/C430</f>
        <v>2.7784854764414594E-3</v>
      </c>
      <c r="F429" s="13">
        <f t="shared" si="427"/>
        <v>1.1692763559247449E-3</v>
      </c>
      <c r="G429" s="14">
        <f t="shared" si="1"/>
        <v>1.6092091205167146E-3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x14ac:dyDescent="0.25">
      <c r="A430" s="1"/>
      <c r="B430" s="10">
        <v>41018</v>
      </c>
      <c r="C430" s="11">
        <v>2.4538414950431435</v>
      </c>
      <c r="D430" s="12">
        <v>1376.92</v>
      </c>
      <c r="E430" s="13">
        <f t="shared" ref="E430:F430" si="428">(C430-C431)/C431</f>
        <v>-1.4270381413511703E-2</v>
      </c>
      <c r="F430" s="13">
        <f t="shared" si="428"/>
        <v>-5.9344181815556745E-3</v>
      </c>
      <c r="G430" s="14">
        <f t="shared" si="1"/>
        <v>-8.3359632319560291E-3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x14ac:dyDescent="0.25">
      <c r="A431" s="1"/>
      <c r="B431" s="10">
        <v>41017</v>
      </c>
      <c r="C431" s="11">
        <v>2.4893656929593848</v>
      </c>
      <c r="D431" s="12">
        <v>1385.14</v>
      </c>
      <c r="E431" s="13">
        <f t="shared" ref="E431:F431" si="429">(C431-C432)/C432</f>
        <v>-9.7604457770300197E-3</v>
      </c>
      <c r="F431" s="13">
        <f t="shared" si="429"/>
        <v>-4.0552783330216665E-3</v>
      </c>
      <c r="G431" s="14">
        <f t="shared" si="1"/>
        <v>-5.7051674440083532E-3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x14ac:dyDescent="0.25">
      <c r="A432" s="1"/>
      <c r="B432" s="10">
        <v>41016</v>
      </c>
      <c r="C432" s="11">
        <v>2.5139025020190822</v>
      </c>
      <c r="D432" s="12">
        <v>1390.78</v>
      </c>
      <c r="E432" s="13">
        <f t="shared" ref="E432:F432" si="430">(C432-C433)/C433</f>
        <v>3.7140092429659703E-2</v>
      </c>
      <c r="F432" s="13">
        <f t="shared" si="430"/>
        <v>1.5486612586432266E-2</v>
      </c>
      <c r="G432" s="14">
        <f t="shared" si="1"/>
        <v>2.1653479843227436E-2</v>
      </c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x14ac:dyDescent="0.25">
      <c r="A433" s="1"/>
      <c r="B433" s="10">
        <v>41015</v>
      </c>
      <c r="C433" s="11">
        <v>2.4238793971698462</v>
      </c>
      <c r="D433" s="12">
        <v>1369.57</v>
      </c>
      <c r="E433" s="13">
        <f t="shared" ref="E433:F433" si="431">(C433-C434)/C434</f>
        <v>-1.2363075458511859E-3</v>
      </c>
      <c r="F433" s="13">
        <f t="shared" si="431"/>
        <v>-5.0355407003054497E-4</v>
      </c>
      <c r="G433" s="14">
        <f t="shared" si="1"/>
        <v>-7.3275347582064097E-4</v>
      </c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x14ac:dyDescent="0.25">
      <c r="A434" s="1"/>
      <c r="B434" s="10">
        <v>41012</v>
      </c>
      <c r="C434" s="11">
        <v>2.426879766938586</v>
      </c>
      <c r="D434" s="12">
        <v>1370.26</v>
      </c>
      <c r="E434" s="13">
        <f t="shared" ref="E434:F434" si="432">(C434-C435)/C435</f>
        <v>-2.9967888907306364E-2</v>
      </c>
      <c r="F434" s="13">
        <f t="shared" si="432"/>
        <v>-1.2475046303970212E-2</v>
      </c>
      <c r="G434" s="14">
        <f t="shared" si="1"/>
        <v>-1.7492842603336153E-2</v>
      </c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x14ac:dyDescent="0.25">
      <c r="A435" s="1"/>
      <c r="B435" s="10">
        <v>41011</v>
      </c>
      <c r="C435" s="11">
        <v>2.5018550821011738</v>
      </c>
      <c r="D435" s="12">
        <v>1387.57</v>
      </c>
      <c r="E435" s="13">
        <f t="shared" ref="E435:F435" si="433">(C435-C436)/C436</f>
        <v>3.3042777708775062E-2</v>
      </c>
      <c r="F435" s="13">
        <f t="shared" si="433"/>
        <v>1.3779398119397024E-2</v>
      </c>
      <c r="G435" s="14">
        <f t="shared" si="1"/>
        <v>1.9263379589378037E-2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x14ac:dyDescent="0.25">
      <c r="A436" s="1"/>
      <c r="B436" s="10">
        <v>41010</v>
      </c>
      <c r="C436" s="11">
        <v>2.4218310568417443</v>
      </c>
      <c r="D436" s="12">
        <v>1368.71</v>
      </c>
      <c r="E436" s="13">
        <f t="shared" ref="E436:F436" si="434">(C436-C437)/C437</f>
        <v>1.7849580365591207E-2</v>
      </c>
      <c r="F436" s="13">
        <f t="shared" si="434"/>
        <v>7.4488992264039322E-3</v>
      </c>
      <c r="G436" s="14">
        <f t="shared" si="1"/>
        <v>1.0400681139187275E-2</v>
      </c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x14ac:dyDescent="0.25">
      <c r="A437" s="1"/>
      <c r="B437" s="10">
        <v>41009</v>
      </c>
      <c r="C437" s="11">
        <v>2.3793604708977441</v>
      </c>
      <c r="D437" s="12">
        <v>1358.59</v>
      </c>
      <c r="E437" s="13">
        <f t="shared" ref="E437:F437" si="435">(C437-C438)/C438</f>
        <v>-4.1023292175115668E-2</v>
      </c>
      <c r="F437" s="13">
        <f t="shared" si="435"/>
        <v>-1.7081464332224083E-2</v>
      </c>
      <c r="G437" s="14">
        <f t="shared" si="1"/>
        <v>-2.3941827842891585E-2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x14ac:dyDescent="0.25">
      <c r="A438" s="1"/>
      <c r="B438" s="10">
        <v>41008</v>
      </c>
      <c r="C438" s="11">
        <v>2.4811452160235694</v>
      </c>
      <c r="D438" s="12">
        <v>1382.2</v>
      </c>
      <c r="E438" s="13">
        <f t="shared" ref="E438:F438" si="436">(C438-C439)/C439</f>
        <v>-2.7288020396225972E-2</v>
      </c>
      <c r="F438" s="13">
        <f t="shared" si="436"/>
        <v>-1.1358434424353315E-2</v>
      </c>
      <c r="G438" s="14">
        <f t="shared" si="1"/>
        <v>-1.5929585971872655E-2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x14ac:dyDescent="0.25">
      <c r="A439" s="1"/>
      <c r="B439" s="10">
        <v>41004</v>
      </c>
      <c r="C439" s="11">
        <v>2.5507501378097994</v>
      </c>
      <c r="D439" s="12">
        <v>1398.08</v>
      </c>
      <c r="E439" s="13">
        <f t="shared" ref="E439:F439" si="437">(C439-C440)/C440</f>
        <v>-1.5374706925151244E-3</v>
      </c>
      <c r="F439" s="13">
        <f t="shared" si="437"/>
        <v>-6.2903871447368698E-4</v>
      </c>
      <c r="G439" s="14">
        <f t="shared" si="1"/>
        <v>-9.0843197804143746E-4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x14ac:dyDescent="0.25">
      <c r="A440" s="1"/>
      <c r="B440" s="10">
        <v>41003</v>
      </c>
      <c r="C440" s="11">
        <v>2.5546778801793919</v>
      </c>
      <c r="D440" s="12">
        <v>1398.96</v>
      </c>
      <c r="E440" s="13">
        <f t="shared" ref="E440:F440" si="438">(C440-C441)/C441</f>
        <v>-2.451376173113785E-2</v>
      </c>
      <c r="F440" s="13">
        <f t="shared" si="438"/>
        <v>-1.0202493313900064E-2</v>
      </c>
      <c r="G440" s="14">
        <f t="shared" si="1"/>
        <v>-1.4311268417237786E-2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x14ac:dyDescent="0.25">
      <c r="A441" s="1"/>
      <c r="B441" s="10">
        <v>41002</v>
      </c>
      <c r="C441" s="11">
        <v>2.6188763920575937</v>
      </c>
      <c r="D441" s="12">
        <v>1413.38</v>
      </c>
      <c r="E441" s="13">
        <f t="shared" ref="E441:F441" si="439">(C441-C442)/C442</f>
        <v>-9.6004466243220128E-3</v>
      </c>
      <c r="F441" s="13">
        <f t="shared" si="439"/>
        <v>-3.9886120193932907E-3</v>
      </c>
      <c r="G441" s="14">
        <f t="shared" si="1"/>
        <v>-5.6118346049287221E-3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x14ac:dyDescent="0.25">
      <c r="A442" s="1"/>
      <c r="B442" s="10">
        <v>41001</v>
      </c>
      <c r="C442" s="11">
        <v>2.6442624929821656</v>
      </c>
      <c r="D442" s="12">
        <v>1419.04</v>
      </c>
      <c r="E442" s="13">
        <f t="shared" ref="E442:F442" si="440">(C442-C443)/C443</f>
        <v>1.798325547106628E-2</v>
      </c>
      <c r="F442" s="13">
        <f t="shared" si="440"/>
        <v>7.5045971870184927E-3</v>
      </c>
      <c r="G442" s="14">
        <f t="shared" si="1"/>
        <v>1.0478658284047787E-2</v>
      </c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x14ac:dyDescent="0.25">
      <c r="A443" s="1"/>
      <c r="B443" s="10">
        <v>40998</v>
      </c>
      <c r="C443" s="11">
        <v>2.5975500861834386</v>
      </c>
      <c r="D443" s="12">
        <v>1408.47</v>
      </c>
      <c r="E443" s="13">
        <f t="shared" ref="E443:F443" si="441">(C443-C444)/C444</f>
        <v>8.8485690667577076E-3</v>
      </c>
      <c r="F443" s="13">
        <f t="shared" si="441"/>
        <v>3.6984778518898971E-3</v>
      </c>
      <c r="G443" s="14">
        <f t="shared" si="1"/>
        <v>5.15009121486781E-3</v>
      </c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x14ac:dyDescent="0.25">
      <c r="A444" s="1"/>
      <c r="B444" s="10">
        <v>40997</v>
      </c>
      <c r="C444" s="11">
        <v>2.57476708182906</v>
      </c>
      <c r="D444" s="12">
        <v>1403.28</v>
      </c>
      <c r="E444" s="13">
        <f t="shared" ref="E444:F444" si="442">(C444-C445)/C445</f>
        <v>-3.8867928182603206E-3</v>
      </c>
      <c r="F444" s="13">
        <f t="shared" si="442"/>
        <v>-1.6079229335344359E-3</v>
      </c>
      <c r="G444" s="14">
        <f t="shared" si="1"/>
        <v>-2.2788698847258848E-3</v>
      </c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x14ac:dyDescent="0.25">
      <c r="A445" s="1"/>
      <c r="B445" s="10">
        <v>40996</v>
      </c>
      <c r="C445" s="11">
        <v>2.5848137172216981</v>
      </c>
      <c r="D445" s="12">
        <v>1405.54</v>
      </c>
      <c r="E445" s="13">
        <f t="shared" ref="E445:F445" si="443">(C445-C446)/C446</f>
        <v>-1.1887432862307938E-2</v>
      </c>
      <c r="F445" s="13">
        <f t="shared" si="443"/>
        <v>-4.9415229518874199E-3</v>
      </c>
      <c r="G445" s="14">
        <f t="shared" si="1"/>
        <v>-6.9459099104205186E-3</v>
      </c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x14ac:dyDescent="0.25">
      <c r="A446" s="1"/>
      <c r="B446" s="10">
        <v>40995</v>
      </c>
      <c r="C446" s="11">
        <v>2.6159101737864123</v>
      </c>
      <c r="D446" s="12">
        <v>1412.52</v>
      </c>
      <c r="E446" s="13">
        <f t="shared" ref="E446:F446" si="444">(C446-C447)/C447</f>
        <v>-6.7880547966480834E-3</v>
      </c>
      <c r="F446" s="13">
        <f t="shared" si="444"/>
        <v>-2.8167820911959738E-3</v>
      </c>
      <c r="G446" s="14">
        <f t="shared" si="1"/>
        <v>-3.9712727054521096E-3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x14ac:dyDescent="0.25">
      <c r="A447" s="1"/>
      <c r="B447" s="10">
        <v>40994</v>
      </c>
      <c r="C447" s="11">
        <v>2.6337884742725546</v>
      </c>
      <c r="D447" s="12">
        <v>1416.51</v>
      </c>
      <c r="E447" s="13">
        <f t="shared" ref="E447:F447" si="445">(C447-C448)/C448</f>
        <v>3.3298159335262596E-2</v>
      </c>
      <c r="F447" s="13">
        <f t="shared" si="445"/>
        <v>1.3885807130433603E-2</v>
      </c>
      <c r="G447" s="14">
        <f t="shared" si="1"/>
        <v>1.9412352204828995E-2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x14ac:dyDescent="0.25">
      <c r="A448" s="1"/>
      <c r="B448" s="10">
        <v>40991</v>
      </c>
      <c r="C448" s="11">
        <v>2.5489143191418373</v>
      </c>
      <c r="D448" s="12">
        <v>1397.11</v>
      </c>
      <c r="E448" s="13">
        <f t="shared" ref="E448:F448" si="446">(C448-C449)/C449</f>
        <v>7.4335585423875297E-3</v>
      </c>
      <c r="F448" s="13">
        <f t="shared" si="446"/>
        <v>3.1088901334022081E-3</v>
      </c>
      <c r="G448" s="14">
        <f t="shared" si="1"/>
        <v>4.3246684089853216E-3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x14ac:dyDescent="0.25">
      <c r="A449" s="1"/>
      <c r="B449" s="10">
        <v>40990</v>
      </c>
      <c r="C449" s="11">
        <v>2.5301066234380283</v>
      </c>
      <c r="D449" s="12">
        <v>1392.78</v>
      </c>
      <c r="E449" s="13">
        <f t="shared" ref="E449:F449" si="447">(C449-C450)/C450</f>
        <v>-1.7323503030649078E-2</v>
      </c>
      <c r="F449" s="13">
        <f t="shared" si="447"/>
        <v>-7.2065521886962814E-3</v>
      </c>
      <c r="G449" s="14">
        <f t="shared" si="1"/>
        <v>-1.0116950841952795E-2</v>
      </c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x14ac:dyDescent="0.25">
      <c r="A450" s="1"/>
      <c r="B450" s="10">
        <v>40989</v>
      </c>
      <c r="C450" s="11">
        <v>2.5747096132257865</v>
      </c>
      <c r="D450" s="12">
        <v>1402.89</v>
      </c>
      <c r="E450" s="13">
        <f t="shared" ref="E450:F450" si="448">(C450-C451)/C451</f>
        <v>-4.5186423688184157E-3</v>
      </c>
      <c r="F450" s="13">
        <f t="shared" si="448"/>
        <v>-1.8711935796003486E-3</v>
      </c>
      <c r="G450" s="14">
        <f t="shared" si="1"/>
        <v>-2.6474487892180669E-3</v>
      </c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x14ac:dyDescent="0.25">
      <c r="A451" s="1"/>
      <c r="B451" s="10">
        <v>40988</v>
      </c>
      <c r="C451" s="11">
        <v>2.5863966145508646</v>
      </c>
      <c r="D451" s="12">
        <v>1405.52</v>
      </c>
      <c r="E451" s="13">
        <f t="shared" ref="E451:F451" si="449">(C451-C452)/C452</f>
        <v>-7.2290545999092208E-3</v>
      </c>
      <c r="F451" s="13">
        <f t="shared" si="449"/>
        <v>-3.0005320092215061E-3</v>
      </c>
      <c r="G451" s="14">
        <f t="shared" si="1"/>
        <v>-4.2285225906877142E-3</v>
      </c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x14ac:dyDescent="0.25">
      <c r="A452" s="1"/>
      <c r="B452" s="10">
        <v>40987</v>
      </c>
      <c r="C452" s="11">
        <v>2.6052299642074397</v>
      </c>
      <c r="D452" s="12">
        <v>1409.75</v>
      </c>
      <c r="E452" s="13">
        <f t="shared" ref="E452:F452" si="450">(C452-C453)/C453</f>
        <v>9.5095289585855891E-3</v>
      </c>
      <c r="F452" s="13">
        <f t="shared" si="450"/>
        <v>3.973877806818211E-3</v>
      </c>
      <c r="G452" s="14">
        <f t="shared" si="1"/>
        <v>5.5356511517673781E-3</v>
      </c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x14ac:dyDescent="0.25">
      <c r="A453" s="1"/>
      <c r="B453" s="10">
        <v>40984</v>
      </c>
      <c r="C453" s="11">
        <v>2.5806888290544481</v>
      </c>
      <c r="D453" s="12">
        <v>1404.17</v>
      </c>
      <c r="E453" s="13">
        <f t="shared" ref="E453:F453" si="451">(C453-C454)/C454</f>
        <v>2.6586616917790812E-3</v>
      </c>
      <c r="F453" s="13">
        <f t="shared" si="451"/>
        <v>1.1193497789820075E-3</v>
      </c>
      <c r="G453" s="14">
        <f t="shared" si="1"/>
        <v>1.5393119127970736E-3</v>
      </c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x14ac:dyDescent="0.25">
      <c r="A454" s="1"/>
      <c r="B454" s="10">
        <v>40983</v>
      </c>
      <c r="C454" s="11">
        <v>2.5738458437092335</v>
      </c>
      <c r="D454" s="12">
        <v>1402.6</v>
      </c>
      <c r="E454" s="13">
        <f t="shared" ref="E454:F454" si="452">(C454-C455)/C455</f>
        <v>1.4293592391771649E-2</v>
      </c>
      <c r="F454" s="13">
        <f t="shared" si="452"/>
        <v>5.9672375706457358E-3</v>
      </c>
      <c r="G454" s="14">
        <f t="shared" si="1"/>
        <v>8.3263548211259131E-3</v>
      </c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x14ac:dyDescent="0.25">
      <c r="A455" s="1"/>
      <c r="B455" s="10">
        <v>40982</v>
      </c>
      <c r="C455" s="11">
        <v>2.5375747840819285</v>
      </c>
      <c r="D455" s="12">
        <v>1394.28</v>
      </c>
      <c r="E455" s="13">
        <f t="shared" ref="E455:F455" si="453">(C455-C456)/C456</f>
        <v>-2.8989407850487201E-3</v>
      </c>
      <c r="F455" s="13">
        <f t="shared" si="453"/>
        <v>-1.1963179196963162E-3</v>
      </c>
      <c r="G455" s="14">
        <f t="shared" si="1"/>
        <v>-1.7026228653524039E-3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x14ac:dyDescent="0.25">
      <c r="A456" s="1"/>
      <c r="B456" s="10">
        <v>40981</v>
      </c>
      <c r="C456" s="11">
        <v>2.5449524505367993</v>
      </c>
      <c r="D456" s="12">
        <v>1395.95</v>
      </c>
      <c r="E456" s="13">
        <f t="shared" ref="E456:F456" si="454">(C456-C457)/C457</f>
        <v>4.3487965171262966E-2</v>
      </c>
      <c r="F456" s="13">
        <f t="shared" si="454"/>
        <v>1.813155956210032E-2</v>
      </c>
      <c r="G456" s="14">
        <f t="shared" si="1"/>
        <v>2.5356405609162646E-2</v>
      </c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x14ac:dyDescent="0.25">
      <c r="A457" s="1"/>
      <c r="B457" s="10">
        <v>40980</v>
      </c>
      <c r="C457" s="11">
        <v>2.4388900835278036</v>
      </c>
      <c r="D457" s="12">
        <v>1371.09</v>
      </c>
      <c r="E457" s="13">
        <f t="shared" ref="E457:F457" si="455">(C457-C458)/C458</f>
        <v>3.5737909340642919E-4</v>
      </c>
      <c r="F457" s="13">
        <f t="shared" si="455"/>
        <v>1.6048202966001686E-4</v>
      </c>
      <c r="G457" s="14">
        <f t="shared" si="1"/>
        <v>1.9689706374641233E-4</v>
      </c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x14ac:dyDescent="0.25">
      <c r="A458" s="1"/>
      <c r="B458" s="10">
        <v>40977</v>
      </c>
      <c r="C458" s="11">
        <v>2.4380187865841463</v>
      </c>
      <c r="D458" s="12">
        <v>1370.87</v>
      </c>
      <c r="E458" s="13">
        <f t="shared" ref="E458:F458" si="456">(C458-C459)/C459</f>
        <v>8.6872912970515307E-3</v>
      </c>
      <c r="F458" s="13">
        <f t="shared" si="456"/>
        <v>3.6312787811787076E-3</v>
      </c>
      <c r="G458" s="14">
        <f t="shared" si="1"/>
        <v>5.0560125158728231E-3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x14ac:dyDescent="0.25">
      <c r="A459" s="1"/>
      <c r="B459" s="10">
        <v>40976</v>
      </c>
      <c r="C459" s="11">
        <v>2.4170214174594635</v>
      </c>
      <c r="D459" s="12">
        <v>1365.91</v>
      </c>
      <c r="E459" s="13">
        <f t="shared" ref="E459:F459" si="457">(C459-C460)/C460</f>
        <v>2.3535206926095373E-2</v>
      </c>
      <c r="F459" s="13">
        <f t="shared" si="457"/>
        <v>9.8179102932804772E-3</v>
      </c>
      <c r="G459" s="14">
        <f t="shared" si="1"/>
        <v>1.3717296632814896E-2</v>
      </c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x14ac:dyDescent="0.25">
      <c r="A460" s="1"/>
      <c r="B460" s="10">
        <v>40975</v>
      </c>
      <c r="C460" s="11">
        <v>2.3614443363588031</v>
      </c>
      <c r="D460" s="12">
        <v>1352.63</v>
      </c>
      <c r="E460" s="13">
        <f t="shared" ref="E460:F460" si="458">(C460-C461)/C461</f>
        <v>1.653368005928775E-2</v>
      </c>
      <c r="F460" s="13">
        <f t="shared" si="458"/>
        <v>6.9006074321106853E-3</v>
      </c>
      <c r="G460" s="14">
        <f t="shared" si="1"/>
        <v>9.633072627177065E-3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x14ac:dyDescent="0.25">
      <c r="A461" s="1"/>
      <c r="B461" s="10">
        <v>40974</v>
      </c>
      <c r="C461" s="11">
        <v>2.3230360023300709</v>
      </c>
      <c r="D461" s="12">
        <v>1343.36</v>
      </c>
      <c r="E461" s="13">
        <f t="shared" ref="E461:F461" si="459">(C461-C462)/C462</f>
        <v>-3.6916213859957421E-2</v>
      </c>
      <c r="F461" s="13">
        <f t="shared" si="459"/>
        <v>-1.5370181700908158E-2</v>
      </c>
      <c r="G461" s="14">
        <f t="shared" si="1"/>
        <v>-2.1546032159049263E-2</v>
      </c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x14ac:dyDescent="0.25">
      <c r="A462" s="1"/>
      <c r="B462" s="10">
        <v>40973</v>
      </c>
      <c r="C462" s="11">
        <v>2.412080896554806</v>
      </c>
      <c r="D462" s="12">
        <v>1364.33</v>
      </c>
      <c r="E462" s="13">
        <f t="shared" ref="E462:F462" si="460">(C462-C463)/C463</f>
        <v>-9.3149575270536147E-3</v>
      </c>
      <c r="F462" s="13">
        <f t="shared" si="460"/>
        <v>-3.8696582288648626E-3</v>
      </c>
      <c r="G462" s="14">
        <f t="shared" si="1"/>
        <v>-5.4452992981887521E-3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x14ac:dyDescent="0.25">
      <c r="A463" s="1"/>
      <c r="B463" s="10">
        <v>40970</v>
      </c>
      <c r="C463" s="11">
        <v>2.4347605880207634</v>
      </c>
      <c r="D463" s="12">
        <v>1369.63</v>
      </c>
      <c r="E463" s="13">
        <f t="shared" ref="E463:F463" si="461">(C463-C464)/C464</f>
        <v>-7.8176605365488649E-3</v>
      </c>
      <c r="F463" s="13">
        <f t="shared" si="461"/>
        <v>-3.2457844828212195E-3</v>
      </c>
      <c r="G463" s="14">
        <f t="shared" si="1"/>
        <v>-4.5718760537276455E-3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x14ac:dyDescent="0.25">
      <c r="A464" s="1"/>
      <c r="B464" s="10">
        <v>40969</v>
      </c>
      <c r="C464" s="11">
        <v>2.453944694618758</v>
      </c>
      <c r="D464" s="12">
        <v>1374.09</v>
      </c>
      <c r="E464" s="13">
        <f t="shared" ref="E464:F464" si="462">(C464-C465)/C465</f>
        <v>1.4751672752361143E-2</v>
      </c>
      <c r="F464" s="13">
        <f t="shared" si="462"/>
        <v>6.1581043875577396E-3</v>
      </c>
      <c r="G464" s="14">
        <f t="shared" si="1"/>
        <v>8.5935683648034021E-3</v>
      </c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x14ac:dyDescent="0.25">
      <c r="A465" s="1"/>
      <c r="B465" s="10">
        <v>40968</v>
      </c>
      <c r="C465" s="11">
        <v>2.4182711499876639</v>
      </c>
      <c r="D465" s="12">
        <v>1365.68</v>
      </c>
      <c r="E465" s="13">
        <f t="shared" ref="E465:F465" si="463">(C465-C466)/C466</f>
        <v>-1.1396548638743776E-2</v>
      </c>
      <c r="F465" s="13">
        <f t="shared" si="463"/>
        <v>-4.7369878587357342E-3</v>
      </c>
      <c r="G465" s="14">
        <f t="shared" si="1"/>
        <v>-6.6595607800080418E-3</v>
      </c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x14ac:dyDescent="0.25">
      <c r="A466" s="1"/>
      <c r="B466" s="10">
        <v>40967</v>
      </c>
      <c r="C466" s="11">
        <v>2.4461488038078651</v>
      </c>
      <c r="D466" s="12">
        <v>1372.18</v>
      </c>
      <c r="E466" s="13">
        <f t="shared" ref="E466:F466" si="464">(C466-C467)/C467</f>
        <v>8.0272679596144949E-3</v>
      </c>
      <c r="F466" s="13">
        <f t="shared" si="464"/>
        <v>3.3562690572467961E-3</v>
      </c>
      <c r="G466" s="14">
        <f t="shared" si="1"/>
        <v>4.6709989023676988E-3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x14ac:dyDescent="0.25">
      <c r="A467" s="1"/>
      <c r="B467" s="10">
        <v>40966</v>
      </c>
      <c r="C467" s="11">
        <v>2.4266692792539293</v>
      </c>
      <c r="D467" s="12">
        <v>1367.59</v>
      </c>
      <c r="E467" s="13">
        <f t="shared" ref="E467:F467" si="465">(C467-C468)/C468</f>
        <v>3.2232070363156931E-3</v>
      </c>
      <c r="F467" s="13">
        <f t="shared" si="465"/>
        <v>1.3545770058722077E-3</v>
      </c>
      <c r="G467" s="14">
        <f t="shared" si="1"/>
        <v>1.8686300304434854E-3</v>
      </c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x14ac:dyDescent="0.25">
      <c r="A468" s="1"/>
      <c r="B468" s="10">
        <v>40963</v>
      </c>
      <c r="C468" s="11">
        <v>2.4188727515810808</v>
      </c>
      <c r="D468" s="12">
        <v>1365.74</v>
      </c>
      <c r="E468" s="13">
        <f t="shared" ref="E468:F468" si="466">(C468-C469)/C469</f>
        <v>3.9855412781534642E-3</v>
      </c>
      <c r="F468" s="13">
        <f t="shared" si="466"/>
        <v>1.6722162733046606E-3</v>
      </c>
      <c r="G468" s="14">
        <f t="shared" si="1"/>
        <v>2.3133250048488034E-3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x14ac:dyDescent="0.25">
      <c r="A469" s="1"/>
      <c r="B469" s="10">
        <v>40962</v>
      </c>
      <c r="C469" s="11">
        <v>2.4092705045350189</v>
      </c>
      <c r="D469" s="12">
        <v>1363.46</v>
      </c>
      <c r="E469" s="13">
        <f t="shared" ref="E469:F469" si="467">(C469-C470)/C470</f>
        <v>1.0225157419547064E-2</v>
      </c>
      <c r="F469" s="13">
        <f t="shared" si="467"/>
        <v>4.2720563322186369E-3</v>
      </c>
      <c r="G469" s="14">
        <f t="shared" si="1"/>
        <v>5.9531010873284272E-3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x14ac:dyDescent="0.25">
      <c r="A470" s="1"/>
      <c r="B470" s="10">
        <v>40961</v>
      </c>
      <c r="C470" s="11">
        <v>2.3848846832216113</v>
      </c>
      <c r="D470" s="12">
        <v>1357.66</v>
      </c>
      <c r="E470" s="13">
        <f t="shared" ref="E470:F470" si="468">(C470-C471)/C471</f>
        <v>-8.0441629166329784E-3</v>
      </c>
      <c r="F470" s="13">
        <f t="shared" si="468"/>
        <v>-3.3401604745229843E-3</v>
      </c>
      <c r="G470" s="14">
        <f t="shared" si="1"/>
        <v>-4.7040024421099941E-3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x14ac:dyDescent="0.25">
      <c r="A471" s="1"/>
      <c r="B471" s="10">
        <v>40960</v>
      </c>
      <c r="C471" s="11">
        <v>2.4042246580592259</v>
      </c>
      <c r="D471" s="12">
        <v>1362.21</v>
      </c>
      <c r="E471" s="13">
        <f t="shared" ref="E471:F471" si="469">(C471-C472)/C472</f>
        <v>1.7000712998947603E-3</v>
      </c>
      <c r="F471" s="13">
        <f t="shared" si="469"/>
        <v>7.1993711569684634E-4</v>
      </c>
      <c r="G471" s="14">
        <f t="shared" si="1"/>
        <v>9.8013418419791399E-4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x14ac:dyDescent="0.25">
      <c r="A472" s="1"/>
      <c r="B472" s="10">
        <v>40956</v>
      </c>
      <c r="C472" s="11">
        <v>2.400144241718273</v>
      </c>
      <c r="D472" s="12">
        <v>1361.23</v>
      </c>
      <c r="E472" s="13">
        <f t="shared" ref="E472:F472" si="470">(C472-C473)/C473</f>
        <v>5.6097586718114037E-3</v>
      </c>
      <c r="F472" s="13">
        <f t="shared" si="470"/>
        <v>2.3489735206621708E-3</v>
      </c>
      <c r="G472" s="14">
        <f t="shared" si="1"/>
        <v>3.2607851511492329E-3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x14ac:dyDescent="0.25">
      <c r="A473" s="1"/>
      <c r="B473" s="10">
        <v>40955</v>
      </c>
      <c r="C473" s="11">
        <v>2.3867551214780711</v>
      </c>
      <c r="D473" s="12">
        <v>1358.04</v>
      </c>
      <c r="E473" s="13">
        <f t="shared" ref="E473:F473" si="471">(C473-C474)/C474</f>
        <v>2.6433811078933053E-2</v>
      </c>
      <c r="F473" s="13">
        <f t="shared" si="471"/>
        <v>1.1025662023629569E-2</v>
      </c>
      <c r="G473" s="14">
        <f t="shared" si="1"/>
        <v>1.5408149055303483E-2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x14ac:dyDescent="0.25">
      <c r="A474" s="1"/>
      <c r="B474" s="10">
        <v>40954</v>
      </c>
      <c r="C474" s="11">
        <v>2.3252888746613287</v>
      </c>
      <c r="D474" s="12">
        <v>1343.23</v>
      </c>
      <c r="E474" s="13">
        <f t="shared" ref="E474:F474" si="472">(C474-C475)/C475</f>
        <v>-1.2947437163190719E-2</v>
      </c>
      <c r="F474" s="13">
        <f t="shared" si="472"/>
        <v>-5.3831914105886575E-3</v>
      </c>
      <c r="G474" s="14">
        <f t="shared" si="1"/>
        <v>-7.5642457526020612E-3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x14ac:dyDescent="0.25">
      <c r="A475" s="1"/>
      <c r="B475" s="10">
        <v>40953</v>
      </c>
      <c r="C475" s="11">
        <v>2.355790321822782</v>
      </c>
      <c r="D475" s="12">
        <v>1350.5</v>
      </c>
      <c r="E475" s="13">
        <f t="shared" ref="E475:F475" si="473">(C475-C476)/C476</f>
        <v>-2.2825992340906043E-3</v>
      </c>
      <c r="F475" s="13">
        <f t="shared" si="473"/>
        <v>-9.3950894013033418E-4</v>
      </c>
      <c r="G475" s="14">
        <f t="shared" si="1"/>
        <v>-1.3430902939602701E-3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x14ac:dyDescent="0.25">
      <c r="A476" s="1"/>
      <c r="B476" s="10">
        <v>40952</v>
      </c>
      <c r="C476" s="11">
        <v>2.3611799493667567</v>
      </c>
      <c r="D476" s="12">
        <v>1351.77</v>
      </c>
      <c r="E476" s="13">
        <f t="shared" ref="E476:F476" si="474">(C476-C477)/C477</f>
        <v>1.6292308023330142E-2</v>
      </c>
      <c r="F476" s="13">
        <f t="shared" si="474"/>
        <v>6.8000357504616879E-3</v>
      </c>
      <c r="G476" s="14">
        <f t="shared" si="1"/>
        <v>9.492272272868453E-3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x14ac:dyDescent="0.25">
      <c r="A477" s="1"/>
      <c r="B477" s="10">
        <v>40949</v>
      </c>
      <c r="C477" s="11">
        <v>2.323327580781565</v>
      </c>
      <c r="D477" s="12">
        <v>1342.64</v>
      </c>
      <c r="E477" s="13">
        <f t="shared" ref="E477:F477" si="475">(C477-C478)/C478</f>
        <v>-1.6555016211151852E-2</v>
      </c>
      <c r="F477" s="13">
        <f t="shared" si="475"/>
        <v>-6.8863493472391324E-3</v>
      </c>
      <c r="G477" s="14">
        <f t="shared" si="1"/>
        <v>-9.6686668639127185E-3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x14ac:dyDescent="0.25">
      <c r="A478" s="1"/>
      <c r="B478" s="10">
        <v>40948</v>
      </c>
      <c r="C478" s="11">
        <v>2.3624377764688442</v>
      </c>
      <c r="D478" s="12">
        <v>1351.95</v>
      </c>
      <c r="E478" s="13">
        <f t="shared" ref="E478:F478" si="476">(C478-C479)/C479</f>
        <v>3.5101048261510898E-3</v>
      </c>
      <c r="F478" s="13">
        <f t="shared" si="476"/>
        <v>1.4741177516370922E-3</v>
      </c>
      <c r="G478" s="14">
        <f t="shared" si="1"/>
        <v>2.0359870745139978E-3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x14ac:dyDescent="0.25">
      <c r="A479" s="1"/>
      <c r="B479" s="10">
        <v>40947</v>
      </c>
      <c r="C479" s="11">
        <v>2.3541743776243438</v>
      </c>
      <c r="D479" s="12">
        <v>1349.96</v>
      </c>
      <c r="E479" s="13">
        <f t="shared" ref="E479:F479" si="477">(C479-C480)/C480</f>
        <v>5.1568850038564828E-3</v>
      </c>
      <c r="F479" s="13">
        <f t="shared" si="477"/>
        <v>2.1602761590142029E-3</v>
      </c>
      <c r="G479" s="14">
        <f t="shared" si="1"/>
        <v>2.9966088448422799E-3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x14ac:dyDescent="0.25">
      <c r="A480" s="1"/>
      <c r="B480" s="10">
        <v>40946</v>
      </c>
      <c r="C480" s="11">
        <v>2.3420964555352088</v>
      </c>
      <c r="D480" s="12">
        <v>1347.05</v>
      </c>
      <c r="E480" s="13">
        <f t="shared" ref="E480:F480" si="478">(C480-C481)/C481</f>
        <v>4.828172770078968E-3</v>
      </c>
      <c r="F480" s="13">
        <f t="shared" si="478"/>
        <v>2.023312728273584E-3</v>
      </c>
      <c r="G480" s="14">
        <f t="shared" si="1"/>
        <v>2.804860041805384E-3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x14ac:dyDescent="0.25">
      <c r="A481" s="1"/>
      <c r="B481" s="10">
        <v>40945</v>
      </c>
      <c r="C481" s="11">
        <v>2.3308427440669686</v>
      </c>
      <c r="D481" s="12">
        <v>1344.33</v>
      </c>
      <c r="E481" s="13">
        <f t="shared" ref="E481:F481" si="479">(C481-C482)/C482</f>
        <v>-1.0449537759934994E-3</v>
      </c>
      <c r="F481" s="13">
        <f t="shared" si="479"/>
        <v>-4.2382333258990531E-4</v>
      </c>
      <c r="G481" s="14">
        <f t="shared" si="1"/>
        <v>-6.2113044340359413E-4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x14ac:dyDescent="0.25">
      <c r="A482" s="1"/>
      <c r="B482" s="10">
        <v>40942</v>
      </c>
      <c r="C482" s="11">
        <v>2.3332809147693103</v>
      </c>
      <c r="D482" s="12">
        <v>1344.9</v>
      </c>
      <c r="E482" s="13">
        <f t="shared" ref="E482:F482" si="480">(C482-C483)/C483</f>
        <v>3.5025106329831426E-2</v>
      </c>
      <c r="F482" s="13">
        <f t="shared" si="480"/>
        <v>1.4605368378170502E-2</v>
      </c>
      <c r="G482" s="14">
        <f t="shared" si="1"/>
        <v>2.0419737951660924E-2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x14ac:dyDescent="0.25">
      <c r="A483" s="1"/>
      <c r="B483" s="10">
        <v>40941</v>
      </c>
      <c r="C483" s="11">
        <v>2.2543230115867003</v>
      </c>
      <c r="D483" s="12">
        <v>1325.54</v>
      </c>
      <c r="E483" s="13">
        <f t="shared" ref="E483:F483" si="481">(C483-C484)/C484</f>
        <v>2.6004423583155102E-3</v>
      </c>
      <c r="F483" s="13">
        <f t="shared" si="481"/>
        <v>1.0950917233723126E-3</v>
      </c>
      <c r="G483" s="14">
        <f t="shared" si="1"/>
        <v>1.5053506349431975E-3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x14ac:dyDescent="0.25">
      <c r="A484" s="1"/>
      <c r="B484" s="10">
        <v>40940</v>
      </c>
      <c r="C484" s="11">
        <v>2.2484759794081923</v>
      </c>
      <c r="D484" s="12">
        <v>1324.09</v>
      </c>
      <c r="E484" s="13">
        <f t="shared" ref="E484:F484" si="482">(C484-C485)/C485</f>
        <v>2.1331401137347397E-2</v>
      </c>
      <c r="F484" s="13">
        <f t="shared" si="482"/>
        <v>8.8996578813022118E-3</v>
      </c>
      <c r="G484" s="14">
        <f t="shared" si="1"/>
        <v>1.2431743256045185E-2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x14ac:dyDescent="0.25">
      <c r="A485" s="1"/>
      <c r="B485" s="10">
        <v>40939</v>
      </c>
      <c r="C485" s="11">
        <v>2.2015145886088545</v>
      </c>
      <c r="D485" s="12">
        <v>1312.41</v>
      </c>
      <c r="E485" s="13">
        <f t="shared" ref="E485:F485" si="483">(C485-C486)/C486</f>
        <v>-1.1244944821443526E-3</v>
      </c>
      <c r="F485" s="13">
        <f t="shared" si="483"/>
        <v>-4.5696529348589047E-4</v>
      </c>
      <c r="G485" s="14">
        <f t="shared" si="1"/>
        <v>-6.6752918865846216E-4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x14ac:dyDescent="0.25">
      <c r="A486" s="1"/>
      <c r="B486" s="10">
        <v>40938</v>
      </c>
      <c r="C486" s="11">
        <v>2.2039929665384119</v>
      </c>
      <c r="D486" s="12">
        <v>1313.01</v>
      </c>
      <c r="E486" s="13">
        <f t="shared" ref="E486:F486" si="484">(C486-C487)/C487</f>
        <v>-6.080971125950285E-3</v>
      </c>
      <c r="F486" s="13">
        <f t="shared" si="484"/>
        <v>-2.5221638950718561E-3</v>
      </c>
      <c r="G486" s="14">
        <f t="shared" si="1"/>
        <v>-3.558807230878429E-3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x14ac:dyDescent="0.25">
      <c r="A487" s="1"/>
      <c r="B487" s="10">
        <v>40935</v>
      </c>
      <c r="C487" s="11">
        <v>2.2174773824736822</v>
      </c>
      <c r="D487" s="12">
        <v>1316.33</v>
      </c>
      <c r="E487" s="13">
        <f t="shared" ref="E487:F487" si="485">(C487-C488)/C488</f>
        <v>-3.8505063261275365E-3</v>
      </c>
      <c r="F487" s="13">
        <f t="shared" si="485"/>
        <v>-1.5928035618122587E-3</v>
      </c>
      <c r="G487" s="14">
        <f t="shared" si="1"/>
        <v>-2.2577027643152781E-3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x14ac:dyDescent="0.25">
      <c r="A488" s="1"/>
      <c r="B488" s="10">
        <v>40934</v>
      </c>
      <c r="C488" s="11">
        <v>2.2260487974505341</v>
      </c>
      <c r="D488" s="12">
        <v>1318.43</v>
      </c>
      <c r="E488" s="13">
        <f t="shared" ref="E488:F488" si="486">(C488-C489)/C489</f>
        <v>-1.3837107672352642E-2</v>
      </c>
      <c r="F488" s="13">
        <f t="shared" si="486"/>
        <v>-5.753887456072789E-3</v>
      </c>
      <c r="G488" s="14">
        <f t="shared" si="1"/>
        <v>-8.0832202162798537E-3</v>
      </c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x14ac:dyDescent="0.25">
      <c r="A489" s="1"/>
      <c r="B489" s="10">
        <v>40933</v>
      </c>
      <c r="C489" s="11">
        <v>2.2572830662857077</v>
      </c>
      <c r="D489" s="12">
        <v>1326.06</v>
      </c>
      <c r="E489" s="13">
        <f t="shared" ref="E489:F489" si="487">(C489-C490)/C490</f>
        <v>2.0802100897154629E-2</v>
      </c>
      <c r="F489" s="13">
        <f t="shared" si="487"/>
        <v>8.6791161145550935E-3</v>
      </c>
      <c r="G489" s="14">
        <f t="shared" si="1"/>
        <v>1.2122984782599535E-2</v>
      </c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x14ac:dyDescent="0.25">
      <c r="A490" s="1"/>
      <c r="B490" s="10">
        <v>40932</v>
      </c>
      <c r="C490" s="11">
        <v>2.2112837192457229</v>
      </c>
      <c r="D490" s="12">
        <v>1314.65</v>
      </c>
      <c r="E490" s="13">
        <f t="shared" ref="E490:F490" si="488">(C490-C491)/C491</f>
        <v>-2.4897838568049735E-3</v>
      </c>
      <c r="F490" s="13">
        <f t="shared" si="488"/>
        <v>-1.0258358662613291E-3</v>
      </c>
      <c r="G490" s="14">
        <f t="shared" si="1"/>
        <v>-1.4639479905436445E-3</v>
      </c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x14ac:dyDescent="0.25">
      <c r="A491" s="1"/>
      <c r="B491" s="10">
        <v>40931</v>
      </c>
      <c r="C491" s="11">
        <v>2.2168030797674434</v>
      </c>
      <c r="D491" s="12">
        <v>1316</v>
      </c>
      <c r="E491" s="13">
        <f t="shared" ref="E491:F491" si="489">(C491-C492)/C492</f>
        <v>1.103454261632784E-3</v>
      </c>
      <c r="F491" s="13">
        <f t="shared" si="489"/>
        <v>4.7134668308769392E-4</v>
      </c>
      <c r="G491" s="14">
        <f t="shared" si="1"/>
        <v>6.3210757854509012E-4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x14ac:dyDescent="0.25">
      <c r="A492" s="1"/>
      <c r="B492" s="10">
        <v>40928</v>
      </c>
      <c r="C492" s="11">
        <v>2.214359635191204</v>
      </c>
      <c r="D492" s="12">
        <v>1315.38</v>
      </c>
      <c r="E492" s="13">
        <f t="shared" ref="E492:F492" si="490">(C492-C493)/C493</f>
        <v>1.5789167828918725E-3</v>
      </c>
      <c r="F492" s="13">
        <f t="shared" si="490"/>
        <v>6.6945606694568968E-4</v>
      </c>
      <c r="G492" s="14">
        <f t="shared" si="1"/>
        <v>9.0946071594618283E-4</v>
      </c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x14ac:dyDescent="0.25">
      <c r="A493" s="1"/>
      <c r="B493" s="10">
        <v>40927</v>
      </c>
      <c r="C493" s="11">
        <v>2.2108688572477226</v>
      </c>
      <c r="D493" s="12">
        <v>1314.5</v>
      </c>
      <c r="E493" s="13">
        <f t="shared" ref="E493:F493" si="491">(C493-C494)/C494</f>
        <v>1.1825070758964365E-2</v>
      </c>
      <c r="F493" s="13">
        <f t="shared" si="491"/>
        <v>4.938686890309193E-3</v>
      </c>
      <c r="G493" s="14">
        <f t="shared" si="1"/>
        <v>6.8863838686551724E-3</v>
      </c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x14ac:dyDescent="0.25">
      <c r="A494" s="1"/>
      <c r="B494" s="10">
        <v>40926</v>
      </c>
      <c r="C494" s="11">
        <v>2.1850307144389713</v>
      </c>
      <c r="D494" s="12">
        <v>1308.04</v>
      </c>
      <c r="E494" s="13">
        <f t="shared" ref="E494:F494" si="492">(C494-C495)/C495</f>
        <v>2.6631262008257311E-2</v>
      </c>
      <c r="F494" s="13">
        <f t="shared" si="492"/>
        <v>1.1107933244181198E-2</v>
      </c>
      <c r="G494" s="14">
        <f t="shared" si="1"/>
        <v>1.5523328764076113E-2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x14ac:dyDescent="0.25">
      <c r="A495" s="1"/>
      <c r="B495" s="10">
        <v>40925</v>
      </c>
      <c r="C495" s="11">
        <v>2.1283500661812078</v>
      </c>
      <c r="D495" s="12">
        <v>1293.67</v>
      </c>
      <c r="E495" s="13">
        <f t="shared" ref="E495:F495" si="493">(C495-C496)/C496</f>
        <v>8.4991675867814396E-3</v>
      </c>
      <c r="F495" s="13">
        <f t="shared" si="493"/>
        <v>3.5528939018999099E-3</v>
      </c>
      <c r="G495" s="14">
        <f t="shared" si="1"/>
        <v>4.9462736848815293E-3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x14ac:dyDescent="0.25">
      <c r="A496" s="1"/>
      <c r="B496" s="10">
        <v>40921</v>
      </c>
      <c r="C496" s="11">
        <v>2.1104133097839797</v>
      </c>
      <c r="D496" s="12">
        <v>1289.0899999999999</v>
      </c>
      <c r="E496" s="13">
        <f t="shared" ref="E496:F496" si="494">(C496-C497)/C497</f>
        <v>-1.1902729533856574E-2</v>
      </c>
      <c r="F496" s="13">
        <f t="shared" si="494"/>
        <v>-4.9478965650328688E-3</v>
      </c>
      <c r="G496" s="14">
        <f t="shared" si="1"/>
        <v>-6.9548329688237055E-3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x14ac:dyDescent="0.25">
      <c r="A497" s="1"/>
      <c r="B497" s="10">
        <v>40920</v>
      </c>
      <c r="C497" s="11">
        <v>2.1358355830579048</v>
      </c>
      <c r="D497" s="12">
        <v>1295.5</v>
      </c>
      <c r="E497" s="13">
        <f t="shared" ref="E497:F497" si="495">(C497-C498)/C498</f>
        <v>5.5800459409641482E-3</v>
      </c>
      <c r="F497" s="13">
        <f t="shared" si="495"/>
        <v>2.3365932161425957E-3</v>
      </c>
      <c r="G497" s="14">
        <f t="shared" si="1"/>
        <v>3.2434527248215526E-3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x14ac:dyDescent="0.25">
      <c r="A498" s="1"/>
      <c r="B498" s="10">
        <v>40919</v>
      </c>
      <c r="C498" s="11">
        <v>2.1239836566757968</v>
      </c>
      <c r="D498" s="12">
        <v>1292.48</v>
      </c>
      <c r="E498" s="13">
        <f t="shared" ref="E498:F498" si="496">(C498-C499)/C499</f>
        <v>7.1521027249814534E-4</v>
      </c>
      <c r="F498" s="13">
        <f t="shared" si="496"/>
        <v>3.0957835428153902E-4</v>
      </c>
      <c r="G498" s="14">
        <f t="shared" si="1"/>
        <v>4.0563191821660631E-4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x14ac:dyDescent="0.25">
      <c r="A499" s="1"/>
      <c r="B499" s="10">
        <v>40918</v>
      </c>
      <c r="C499" s="11">
        <v>2.1224656474417221</v>
      </c>
      <c r="D499" s="12">
        <v>1292.08</v>
      </c>
      <c r="E499" s="13">
        <f t="shared" ref="E499:F499" si="497">(C499-C500)/C500</f>
        <v>2.1298059654875592E-2</v>
      </c>
      <c r="F499" s="13">
        <f t="shared" si="497"/>
        <v>8.8857655969390818E-3</v>
      </c>
      <c r="G499" s="14">
        <f t="shared" si="1"/>
        <v>1.2412294057936511E-2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x14ac:dyDescent="0.25">
      <c r="A500" s="1"/>
      <c r="B500" s="10">
        <v>40917</v>
      </c>
      <c r="C500" s="11">
        <v>2.0782039360370086</v>
      </c>
      <c r="D500" s="12">
        <v>1280.7</v>
      </c>
      <c r="E500" s="13">
        <f t="shared" ref="E500:F500" si="498">(C500-C501)/C501</f>
        <v>5.4002592543323097E-3</v>
      </c>
      <c r="F500" s="13">
        <f t="shared" si="498"/>
        <v>2.261682096712422E-3</v>
      </c>
      <c r="G500" s="14">
        <f t="shared" si="1"/>
        <v>3.1385771576198877E-3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x14ac:dyDescent="0.25">
      <c r="A501" s="1"/>
      <c r="B501" s="10">
        <v>40914</v>
      </c>
      <c r="C501" s="11">
        <v>2.0670413767133247</v>
      </c>
      <c r="D501" s="12">
        <v>1277.81</v>
      </c>
      <c r="E501" s="13">
        <f t="shared" ref="E501:F501" si="499">(C501-C502)/C502</f>
        <v>-6.1164855666402248E-3</v>
      </c>
      <c r="F501" s="13">
        <f t="shared" si="499"/>
        <v>-2.5369615786926454E-3</v>
      </c>
      <c r="G501" s="14">
        <f t="shared" si="1"/>
        <v>-3.5795239879475795E-3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x14ac:dyDescent="0.25">
      <c r="A502" s="1"/>
      <c r="B502" s="10">
        <v>40913</v>
      </c>
      <c r="C502" s="11">
        <v>2.0797622122666977</v>
      </c>
      <c r="D502" s="12">
        <v>1281.06</v>
      </c>
      <c r="E502" s="13">
        <f t="shared" ref="E502:F502" si="500">(C502-C503)/C503</f>
        <v>7.037124750993484E-3</v>
      </c>
      <c r="F502" s="13">
        <f t="shared" si="500"/>
        <v>2.9437093869881712E-3</v>
      </c>
      <c r="G502" s="14">
        <f t="shared" si="1"/>
        <v>4.0934153640053133E-3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x14ac:dyDescent="0.25">
      <c r="A503" s="1"/>
      <c r="B503" s="10">
        <v>40912</v>
      </c>
      <c r="C503" s="11">
        <v>2.0652289385865026</v>
      </c>
      <c r="D503" s="12">
        <v>1277.3</v>
      </c>
      <c r="E503" s="13">
        <f t="shared" ref="E503:F503" si="501">(C503-C504)/C504</f>
        <v>4.2325819547331525E-4</v>
      </c>
      <c r="F503" s="13">
        <f t="shared" si="501"/>
        <v>1.8793165552128256E-4</v>
      </c>
      <c r="G503" s="14">
        <f t="shared" si="1"/>
        <v>2.3532653995203269E-4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x14ac:dyDescent="0.25">
      <c r="A504" s="1"/>
      <c r="B504" s="10">
        <v>40911</v>
      </c>
      <c r="C504" s="11">
        <v>2.0643551833367875</v>
      </c>
      <c r="D504" s="12">
        <v>1277.06</v>
      </c>
      <c r="E504" s="13">
        <f t="shared" ref="E504:F504" si="502">(C504-C505)/C505</f>
        <v>3.7109626802375173E-2</v>
      </c>
      <c r="F504" s="13">
        <f t="shared" si="502"/>
        <v>1.5473918575063644E-2</v>
      </c>
      <c r="G504" s="14">
        <f t="shared" si="1"/>
        <v>2.1635708227311527E-2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x14ac:dyDescent="0.25">
      <c r="A505" s="1"/>
      <c r="B505" s="10">
        <v>40907</v>
      </c>
      <c r="C505" s="11">
        <v>1.9904888837081034</v>
      </c>
      <c r="D505" s="12">
        <v>1257.5999999999999</v>
      </c>
      <c r="E505" s="13">
        <f t="shared" ref="E505:F505" si="503">(C505-C506)/C506</f>
        <v>-1.0326902098849825E-2</v>
      </c>
      <c r="F505" s="13">
        <f t="shared" si="503"/>
        <v>-4.2913018004466065E-3</v>
      </c>
      <c r="G505" s="14">
        <f t="shared" si="1"/>
        <v>-6.0356002984032183E-3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x14ac:dyDescent="0.25">
      <c r="A506" s="1"/>
      <c r="B506" s="10">
        <v>40906</v>
      </c>
      <c r="C506" s="11">
        <v>2.0112589580634594</v>
      </c>
      <c r="D506" s="12">
        <v>1263.02</v>
      </c>
      <c r="E506" s="13">
        <f t="shared" ref="E506:F506" si="504">(C506-C507)/C507</f>
        <v>2.5669222958433751E-2</v>
      </c>
      <c r="F506" s="13">
        <f t="shared" si="504"/>
        <v>1.0707083640088251E-2</v>
      </c>
      <c r="G506" s="14">
        <f t="shared" si="1"/>
        <v>1.49621393183455E-2</v>
      </c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x14ac:dyDescent="0.25">
      <c r="A507" s="1"/>
      <c r="B507" s="10">
        <v>40905</v>
      </c>
      <c r="C507" s="11">
        <v>1.9609235736470643</v>
      </c>
      <c r="D507" s="12">
        <v>1249.6400000000001</v>
      </c>
      <c r="E507" s="13">
        <f t="shared" ref="E507:F507" si="505">(C507-C508)/C508</f>
        <v>-2.9974910373022155E-2</v>
      </c>
      <c r="F507" s="13">
        <f t="shared" si="505"/>
        <v>-1.2477971914685098E-2</v>
      </c>
      <c r="G507" s="14">
        <f t="shared" si="1"/>
        <v>-1.7496938458337059E-2</v>
      </c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x14ac:dyDescent="0.25">
      <c r="A508" s="1"/>
      <c r="B508" s="10">
        <v>40904</v>
      </c>
      <c r="C508" s="11">
        <v>2.0215184067054754</v>
      </c>
      <c r="D508" s="12">
        <v>1265.43</v>
      </c>
      <c r="E508" s="13">
        <f t="shared" ref="E508:F508" si="506">(C508-C509)/C509</f>
        <v>1.6189606224852821E-4</v>
      </c>
      <c r="F508" s="13">
        <f t="shared" si="506"/>
        <v>7.9030766677575356E-5</v>
      </c>
      <c r="G508" s="14">
        <f t="shared" si="1"/>
        <v>8.2865295570952859E-5</v>
      </c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x14ac:dyDescent="0.25">
      <c r="A509" s="1"/>
      <c r="B509" s="10">
        <v>40900</v>
      </c>
      <c r="C509" s="11">
        <v>2.0211911838117649</v>
      </c>
      <c r="D509" s="12">
        <v>1265.33</v>
      </c>
      <c r="E509" s="13">
        <f t="shared" ref="E509:F509" si="507">(C509-C510)/C510</f>
        <v>2.1656432748537929E-2</v>
      </c>
      <c r="F509" s="13">
        <f t="shared" si="507"/>
        <v>9.0350877192981877E-3</v>
      </c>
      <c r="G509" s="14">
        <f t="shared" si="1"/>
        <v>1.2621345029239742E-2</v>
      </c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x14ac:dyDescent="0.25">
      <c r="A510" s="1"/>
      <c r="B510" s="10">
        <v>40899</v>
      </c>
      <c r="C510" s="11">
        <v>1.9783472398585134</v>
      </c>
      <c r="D510" s="12">
        <v>1254</v>
      </c>
      <c r="E510" s="13">
        <f t="shared" ref="E510:F510" si="508">(C510-C511)/C511</f>
        <v>1.980948462855105E-2</v>
      </c>
      <c r="F510" s="13">
        <f t="shared" si="508"/>
        <v>8.2655260026372277E-3</v>
      </c>
      <c r="G510" s="14">
        <f t="shared" si="1"/>
        <v>1.1543958625913823E-2</v>
      </c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x14ac:dyDescent="0.25">
      <c r="A511" s="1"/>
      <c r="B511" s="10">
        <v>40898</v>
      </c>
      <c r="C511" s="11">
        <v>1.9399184550427024</v>
      </c>
      <c r="D511" s="12">
        <v>1243.72</v>
      </c>
      <c r="E511" s="13">
        <f t="shared" ref="E511:F511" si="509">(C511-C512)/C512</f>
        <v>4.6511878228024505E-3</v>
      </c>
      <c r="F511" s="13">
        <f t="shared" si="509"/>
        <v>1.9495690002417408E-3</v>
      </c>
      <c r="G511" s="14">
        <f t="shared" si="1"/>
        <v>2.7016188225607099E-3</v>
      </c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x14ac:dyDescent="0.25">
      <c r="A512" s="1"/>
      <c r="B512" s="10">
        <v>40897</v>
      </c>
      <c r="C512" s="11">
        <v>1.9309373029725216</v>
      </c>
      <c r="D512" s="12">
        <v>1241.3</v>
      </c>
      <c r="E512" s="13">
        <f t="shared" ref="E512:F512" si="510">(C512-C513)/C513</f>
        <v>7.1553090849591716E-2</v>
      </c>
      <c r="F512" s="13">
        <f t="shared" si="510"/>
        <v>2.9825361928070726E-2</v>
      </c>
      <c r="G512" s="14">
        <f t="shared" si="1"/>
        <v>4.172772892152099E-2</v>
      </c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x14ac:dyDescent="0.25">
      <c r="A513" s="1"/>
      <c r="B513" s="10">
        <v>40896</v>
      </c>
      <c r="C513" s="11">
        <v>1.8019987245256868</v>
      </c>
      <c r="D513" s="12">
        <v>1205.3499999999999</v>
      </c>
      <c r="E513" s="13">
        <f t="shared" ref="E513:F513" si="511">(C513-C514)/C514</f>
        <v>-2.8186444947317237E-2</v>
      </c>
      <c r="F513" s="13">
        <f t="shared" si="511"/>
        <v>-1.1732777987308079E-2</v>
      </c>
      <c r="G513" s="14">
        <f t="shared" si="1"/>
        <v>-1.6453666960009158E-2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x14ac:dyDescent="0.25">
      <c r="A514" s="1"/>
      <c r="B514" s="10">
        <v>40893</v>
      </c>
      <c r="C514" s="11">
        <v>1.8542638298845286</v>
      </c>
      <c r="D514" s="12">
        <v>1219.6600000000001</v>
      </c>
      <c r="E514" s="13">
        <f t="shared" ref="E514:F514" si="512">(C514-C515)/C515</f>
        <v>7.6909143875519264E-3</v>
      </c>
      <c r="F514" s="13">
        <f t="shared" si="512"/>
        <v>3.2161217355542518E-3</v>
      </c>
      <c r="G514" s="14">
        <f t="shared" si="1"/>
        <v>4.4747926519976746E-3</v>
      </c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x14ac:dyDescent="0.25">
      <c r="A515" s="1"/>
      <c r="B515" s="10">
        <v>40892</v>
      </c>
      <c r="C515" s="11">
        <v>1.8401116884253159</v>
      </c>
      <c r="D515" s="12">
        <v>1215.75</v>
      </c>
      <c r="E515" s="13">
        <f t="shared" ref="E515:F515" si="513">(C515-C516)/C516</f>
        <v>7.7555563807603454E-3</v>
      </c>
      <c r="F515" s="13">
        <f t="shared" si="513"/>
        <v>3.2430558993910515E-3</v>
      </c>
      <c r="G515" s="14">
        <f t="shared" si="1"/>
        <v>4.5125004813692943E-3</v>
      </c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x14ac:dyDescent="0.25">
      <c r="A516" s="1"/>
      <c r="B516" s="10">
        <v>40891</v>
      </c>
      <c r="C516" s="11">
        <v>1.8259504269407039</v>
      </c>
      <c r="D516" s="12">
        <v>1211.82</v>
      </c>
      <c r="E516" s="13">
        <f t="shared" ref="E516:F516" si="514">(C516-C517)/C517</f>
        <v>-2.7263792234469016E-2</v>
      </c>
      <c r="F516" s="13">
        <f t="shared" si="514"/>
        <v>-1.1348339356954697E-2</v>
      </c>
      <c r="G516" s="14">
        <f t="shared" si="1"/>
        <v>-1.5915452877514318E-2</v>
      </c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x14ac:dyDescent="0.25">
      <c r="A517" s="1"/>
      <c r="B517" s="10">
        <v>40890</v>
      </c>
      <c r="C517" s="11">
        <v>1.8771280562641832</v>
      </c>
      <c r="D517" s="12">
        <v>1225.73</v>
      </c>
      <c r="E517" s="13">
        <f t="shared" ref="E517:F517" si="515">(C517-C518)/C518</f>
        <v>-2.0874219664762893E-2</v>
      </c>
      <c r="F517" s="13">
        <f t="shared" si="515"/>
        <v>-8.686017452910309E-3</v>
      </c>
      <c r="G517" s="14">
        <f t="shared" si="1"/>
        <v>-1.2188202211852584E-2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x14ac:dyDescent="0.25">
      <c r="A518" s="1"/>
      <c r="B518" s="10">
        <v>40889</v>
      </c>
      <c r="C518" s="11">
        <v>1.9171470039543688</v>
      </c>
      <c r="D518" s="12">
        <v>1236.47</v>
      </c>
      <c r="E518" s="13">
        <f t="shared" ref="E518:F518" si="516">(C518-C519)/C519</f>
        <v>-3.5821561985746576E-2</v>
      </c>
      <c r="F518" s="13">
        <f t="shared" si="516"/>
        <v>-1.4914076753320236E-2</v>
      </c>
      <c r="G518" s="14">
        <f t="shared" si="1"/>
        <v>-2.0907485232426339E-2</v>
      </c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x14ac:dyDescent="0.25">
      <c r="A519" s="1"/>
      <c r="B519" s="10">
        <v>40886</v>
      </c>
      <c r="C519" s="11">
        <v>1.9883736540538854</v>
      </c>
      <c r="D519" s="12">
        <v>1255.19</v>
      </c>
      <c r="E519" s="13">
        <f t="shared" ref="E519:F519" si="517">(C519-C520)/C520</f>
        <v>4.0492334021954797E-2</v>
      </c>
      <c r="F519" s="13">
        <f t="shared" si="517"/>
        <v>1.6883379916555391E-2</v>
      </c>
      <c r="G519" s="14">
        <f t="shared" si="1"/>
        <v>2.3608954105399406E-2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x14ac:dyDescent="0.25">
      <c r="A520" s="1"/>
      <c r="B520" s="10">
        <v>40885</v>
      </c>
      <c r="C520" s="11">
        <v>1.9109930837913602</v>
      </c>
      <c r="D520" s="12">
        <v>1234.3499999999999</v>
      </c>
      <c r="E520" s="13">
        <f t="shared" ref="E520:F520" si="518">(C520-C521)/C521</f>
        <v>-5.0768057394910318E-2</v>
      </c>
      <c r="F520" s="13">
        <f t="shared" si="518"/>
        <v>-2.114178317380519E-2</v>
      </c>
      <c r="G520" s="14">
        <f t="shared" si="1"/>
        <v>-2.9626274221105128E-2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x14ac:dyDescent="0.25">
      <c r="A521" s="1"/>
      <c r="B521" s="10">
        <v>40884</v>
      </c>
      <c r="C521" s="11">
        <v>2.0131993014760918</v>
      </c>
      <c r="D521" s="12">
        <v>1261.01</v>
      </c>
      <c r="E521" s="13">
        <f t="shared" ref="E521:F521" si="519">(C521-C522)/C522</f>
        <v>-1.1838005673557284E-3</v>
      </c>
      <c r="F521" s="13">
        <f t="shared" si="519"/>
        <v>2.018323837675879E-3</v>
      </c>
      <c r="G521" s="14">
        <f t="shared" si="1"/>
        <v>-3.2021244050316074E-3</v>
      </c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x14ac:dyDescent="0.25">
      <c r="A522" s="1"/>
      <c r="B522" s="10">
        <v>40883</v>
      </c>
      <c r="C522" s="11">
        <v>2.0155853525600063</v>
      </c>
      <c r="D522" s="12">
        <v>1258.47</v>
      </c>
      <c r="E522" s="13">
        <f t="shared" ref="E522:F522" si="520">(C522-C523)/C523</f>
        <v>1.9841269841491127E-5</v>
      </c>
      <c r="F522" s="13">
        <f t="shared" si="520"/>
        <v>1.1057371050371496E-3</v>
      </c>
      <c r="G522" s="14">
        <f t="shared" si="1"/>
        <v>-1.0858958351956584E-3</v>
      </c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x14ac:dyDescent="0.25">
      <c r="A523" s="1"/>
      <c r="B523" s="10">
        <v>40882</v>
      </c>
      <c r="C523" s="11">
        <v>2.0155453615806094</v>
      </c>
      <c r="D523" s="12">
        <v>1257.08</v>
      </c>
      <c r="E523" s="13">
        <f t="shared" ref="E523:F523" si="521">(C523-C524)/C524</f>
        <v>1.9841269841321724E-5</v>
      </c>
      <c r="F523" s="13">
        <f t="shared" si="521"/>
        <v>1.028707364901787E-2</v>
      </c>
      <c r="G523" s="14">
        <f t="shared" si="1"/>
        <v>-1.0267232379176547E-2</v>
      </c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x14ac:dyDescent="0.25">
      <c r="A524" s="1"/>
      <c r="B524" s="10">
        <v>40879</v>
      </c>
      <c r="C524" s="11">
        <v>2.0155053713946689</v>
      </c>
      <c r="D524" s="12">
        <v>1244.28</v>
      </c>
      <c r="E524" s="13">
        <f t="shared" ref="E524:F524" si="522">(C524-C525)/C525</f>
        <v>1.9841269841273555E-5</v>
      </c>
      <c r="F524" s="13">
        <f t="shared" si="522"/>
        <v>-2.4104517186517103E-4</v>
      </c>
      <c r="G524" s="14">
        <f t="shared" si="1"/>
        <v>2.6088644170644458E-4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x14ac:dyDescent="0.25">
      <c r="A525" s="1"/>
      <c r="B525" s="10">
        <v>40878</v>
      </c>
      <c r="C525" s="11">
        <v>2.0154653820021688</v>
      </c>
      <c r="D525" s="12">
        <v>1244.58</v>
      </c>
      <c r="E525" s="13">
        <f t="shared" ref="E525:F525" si="523">(C525-C526)/C526</f>
        <v>1.9841269841346776E-5</v>
      </c>
      <c r="F525" s="13">
        <f t="shared" si="523"/>
        <v>-1.9086418168987851E-3</v>
      </c>
      <c r="G525" s="14">
        <f t="shared" si="1"/>
        <v>1.9284830867401319E-3</v>
      </c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x14ac:dyDescent="0.25">
      <c r="A526" s="1"/>
      <c r="B526" s="10">
        <v>40877</v>
      </c>
      <c r="C526" s="11">
        <v>2.0154253934030932</v>
      </c>
      <c r="D526" s="12">
        <v>1246.96</v>
      </c>
      <c r="E526" s="13">
        <f t="shared" ref="E526:F526" si="524">(C526-C527)/C527</f>
        <v>1.9841269841321199E-5</v>
      </c>
      <c r="F526" s="13">
        <f t="shared" si="524"/>
        <v>4.3315288782536654E-2</v>
      </c>
      <c r="G526" s="14">
        <f t="shared" si="1"/>
        <v>-4.3295447512695331E-2</v>
      </c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x14ac:dyDescent="0.25">
      <c r="A527" s="1"/>
      <c r="B527" s="10">
        <v>40876</v>
      </c>
      <c r="C527" s="11">
        <v>2.0153854055974265</v>
      </c>
      <c r="D527" s="12">
        <v>1195.19</v>
      </c>
      <c r="E527" s="13">
        <f t="shared" ref="E527:F527" si="525">(C527-C528)/C528</f>
        <v>1.9841269841417333E-5</v>
      </c>
      <c r="F527" s="13">
        <f t="shared" si="525"/>
        <v>2.2137436585468956E-3</v>
      </c>
      <c r="G527" s="14">
        <f t="shared" si="1"/>
        <v>-2.1939023887054781E-3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x14ac:dyDescent="0.25">
      <c r="A528" s="1"/>
      <c r="B528" s="10">
        <v>40875</v>
      </c>
      <c r="C528" s="11">
        <v>2.0153454185851527</v>
      </c>
      <c r="D528" s="12">
        <v>1192.55</v>
      </c>
      <c r="E528" s="13">
        <f t="shared" ref="E528:F528" si="526">(C528-C529)/C529</f>
        <v>1.9841269841414982E-5</v>
      </c>
      <c r="F528" s="13">
        <f t="shared" si="526"/>
        <v>2.924042220822139E-2</v>
      </c>
      <c r="G528" s="14">
        <f t="shared" si="1"/>
        <v>-2.9220580938379974E-2</v>
      </c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x14ac:dyDescent="0.25">
      <c r="A529" s="1"/>
      <c r="B529" s="10">
        <v>40872</v>
      </c>
      <c r="C529" s="11">
        <v>2.0153054323662563</v>
      </c>
      <c r="D529" s="12">
        <v>1158.67</v>
      </c>
      <c r="E529" s="13">
        <f t="shared" ref="E529:F529" si="527">(C529-C530)/C530</f>
        <v>1.9841269841314287E-5</v>
      </c>
      <c r="F529" s="13">
        <f t="shared" si="527"/>
        <v>-2.6855111508963677E-3</v>
      </c>
      <c r="G529" s="14">
        <f t="shared" si="1"/>
        <v>2.705352420737682E-3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x14ac:dyDescent="0.25">
      <c r="A530" s="1"/>
      <c r="B530" s="10">
        <v>40870</v>
      </c>
      <c r="C530" s="11">
        <v>2.0152654469407216</v>
      </c>
      <c r="D530" s="12">
        <v>1161.79</v>
      </c>
      <c r="E530" s="13">
        <f t="shared" ref="E530:F530" si="528">(C530-C531)/C531</f>
        <v>1.9841269841335768E-5</v>
      </c>
      <c r="F530" s="13">
        <f t="shared" si="528"/>
        <v>-2.2095215649304736E-2</v>
      </c>
      <c r="G530" s="14">
        <f t="shared" si="1"/>
        <v>2.2115056919146073E-2</v>
      </c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x14ac:dyDescent="0.25">
      <c r="A531" s="1"/>
      <c r="B531" s="10">
        <v>40869</v>
      </c>
      <c r="C531" s="11">
        <v>2.0152254623085328</v>
      </c>
      <c r="D531" s="12">
        <v>1188.04</v>
      </c>
      <c r="E531" s="13">
        <f t="shared" ref="E531:F531" si="529">(C531-C532)/C532</f>
        <v>1.984126984147959E-5</v>
      </c>
      <c r="F531" s="13">
        <f t="shared" si="529"/>
        <v>-4.1408908783047947E-3</v>
      </c>
      <c r="G531" s="14">
        <f t="shared" si="1"/>
        <v>4.1607321481462742E-3</v>
      </c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x14ac:dyDescent="0.25">
      <c r="A532" s="1"/>
      <c r="B532" s="10">
        <v>40868</v>
      </c>
      <c r="C532" s="11">
        <v>2.0151854784696739</v>
      </c>
      <c r="D532" s="12">
        <v>1192.98</v>
      </c>
      <c r="E532" s="13">
        <f t="shared" ref="E532:F532" si="530">(C532-C533)/C533</f>
        <v>1.9841269841305163E-5</v>
      </c>
      <c r="F532" s="13">
        <f t="shared" si="530"/>
        <v>-1.8648459671780589E-2</v>
      </c>
      <c r="G532" s="14">
        <f t="shared" si="1"/>
        <v>1.8668300941621894E-2</v>
      </c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x14ac:dyDescent="0.25">
      <c r="A533" s="1"/>
      <c r="B533" s="10">
        <v>40865</v>
      </c>
      <c r="C533" s="11">
        <v>2.0151454954241297</v>
      </c>
      <c r="D533" s="12">
        <v>1215.6500000000001</v>
      </c>
      <c r="E533" s="13">
        <f t="shared" ref="E533:F533" si="531">(C533-C534)/C534</f>
        <v>1.9841269841253378E-5</v>
      </c>
      <c r="F533" s="13">
        <f t="shared" si="531"/>
        <v>-3.9469464613159626E-4</v>
      </c>
      <c r="G533" s="14">
        <f t="shared" si="1"/>
        <v>4.1453591597284965E-4</v>
      </c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x14ac:dyDescent="0.25">
      <c r="A534" s="1"/>
      <c r="B534" s="10">
        <v>40864</v>
      </c>
      <c r="C534" s="11">
        <v>2.0151055131718842</v>
      </c>
      <c r="D534" s="12">
        <v>1216.1300000000001</v>
      </c>
      <c r="E534" s="13">
        <f t="shared" ref="E534:F534" si="532">(C534-C535)/C535</f>
        <v>1.9841269841544792E-5</v>
      </c>
      <c r="F534" s="13">
        <f t="shared" si="532"/>
        <v>-1.6799928854969216E-2</v>
      </c>
      <c r="G534" s="14">
        <f t="shared" si="1"/>
        <v>1.681977012481076E-2</v>
      </c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x14ac:dyDescent="0.25">
      <c r="A535" s="1"/>
      <c r="B535" s="10">
        <v>40863</v>
      </c>
      <c r="C535" s="11">
        <v>2.0150655317129211</v>
      </c>
      <c r="D535" s="12">
        <v>1236.9100000000001</v>
      </c>
      <c r="E535" s="13">
        <f t="shared" ref="E535:F535" si="533">(C535-C536)/C536</f>
        <v>1.9841269841298014E-5</v>
      </c>
      <c r="F535" s="13">
        <f t="shared" si="533"/>
        <v>-1.6616182094274862E-2</v>
      </c>
      <c r="G535" s="14">
        <f t="shared" si="1"/>
        <v>1.6636023364116161E-2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x14ac:dyDescent="0.25">
      <c r="A536" s="1"/>
      <c r="B536" s="10">
        <v>40862</v>
      </c>
      <c r="C536" s="11">
        <v>2.0150255510472257</v>
      </c>
      <c r="D536" s="12">
        <v>1257.81</v>
      </c>
      <c r="E536" s="13">
        <f t="shared" ref="E536:F536" si="534">(C536-C537)/C537</f>
        <v>1.984126984117435E-5</v>
      </c>
      <c r="F536" s="13">
        <f t="shared" si="534"/>
        <v>4.8171403920816537E-3</v>
      </c>
      <c r="G536" s="14">
        <f t="shared" si="1"/>
        <v>-4.7972991222404796E-3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x14ac:dyDescent="0.25">
      <c r="A537" s="1"/>
      <c r="B537" s="10">
        <v>40861</v>
      </c>
      <c r="C537" s="11">
        <v>2.0149855711747819</v>
      </c>
      <c r="D537" s="12">
        <v>1251.78</v>
      </c>
      <c r="E537" s="13">
        <f t="shared" ref="E537:F537" si="535">(C537-C538)/C538</f>
        <v>1.9841269841394365E-5</v>
      </c>
      <c r="F537" s="13">
        <f t="shared" si="535"/>
        <v>-9.5501839617042669E-3</v>
      </c>
      <c r="G537" s="14">
        <f t="shared" si="1"/>
        <v>9.5700252315456605E-3</v>
      </c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x14ac:dyDescent="0.25">
      <c r="A538" s="1"/>
      <c r="B538" s="10">
        <v>40858</v>
      </c>
      <c r="C538" s="11">
        <v>2.0149455920955734</v>
      </c>
      <c r="D538" s="12">
        <v>1263.8499999999999</v>
      </c>
      <c r="E538" s="13">
        <f t="shared" ref="E538:F538" si="536">(C538-C539)/C539</f>
        <v>1.9841269841517429E-5</v>
      </c>
      <c r="F538" s="13">
        <f t="shared" si="536"/>
        <v>1.9480519480519369E-2</v>
      </c>
      <c r="G538" s="14">
        <f t="shared" si="1"/>
        <v>-1.9460678210677852E-2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x14ac:dyDescent="0.25">
      <c r="A539" s="1"/>
      <c r="B539" s="10">
        <v>40857</v>
      </c>
      <c r="C539" s="11">
        <v>2.0149056138095847</v>
      </c>
      <c r="D539" s="12">
        <v>1239.7</v>
      </c>
      <c r="E539" s="13">
        <f t="shared" ref="E539:F539" si="537">(C539-C540)/C540</f>
        <v>1.9841269841323282E-5</v>
      </c>
      <c r="F539" s="13">
        <f t="shared" si="537"/>
        <v>8.624196566593554E-3</v>
      </c>
      <c r="G539" s="14">
        <f t="shared" si="1"/>
        <v>-8.6043552967522315E-3</v>
      </c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x14ac:dyDescent="0.25">
      <c r="A540" s="1"/>
      <c r="B540" s="10">
        <v>40856</v>
      </c>
      <c r="C540" s="11">
        <v>2.0148656363168005</v>
      </c>
      <c r="D540" s="12">
        <v>1229.0999999999999</v>
      </c>
      <c r="E540" s="13">
        <f t="shared" ref="E540:F540" si="538">(C540-C541)/C541</f>
        <v>1.9841269841473292E-5</v>
      </c>
      <c r="F540" s="13">
        <f t="shared" si="538"/>
        <v>-3.6695090601291745E-2</v>
      </c>
      <c r="G540" s="14">
        <f t="shared" si="1"/>
        <v>3.671493187113322E-2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x14ac:dyDescent="0.25">
      <c r="A541" s="1"/>
      <c r="B541" s="10">
        <v>40855</v>
      </c>
      <c r="C541" s="11">
        <v>2.0148256596172045</v>
      </c>
      <c r="D541" s="12">
        <v>1275.92</v>
      </c>
      <c r="E541" s="13">
        <f t="shared" ref="E541:F541" si="539">(C541-C542)/C542</f>
        <v>1.9841269841306389E-5</v>
      </c>
      <c r="F541" s="13">
        <f t="shared" si="539"/>
        <v>1.1735600101497228E-2</v>
      </c>
      <c r="G541" s="14">
        <f t="shared" si="1"/>
        <v>-1.1715758831655921E-2</v>
      </c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x14ac:dyDescent="0.25">
      <c r="A542" s="1"/>
      <c r="B542" s="10">
        <v>40854</v>
      </c>
      <c r="C542" s="11">
        <v>2.0147856837107816</v>
      </c>
      <c r="D542" s="12">
        <v>1261.1199999999999</v>
      </c>
      <c r="E542" s="13">
        <f t="shared" ref="E542:F542" si="540">(C542-C543)/C543</f>
        <v>1.9841269841483971E-5</v>
      </c>
      <c r="F542" s="13">
        <f t="shared" si="540"/>
        <v>6.295731828953881E-3</v>
      </c>
      <c r="G542" s="14">
        <f t="shared" si="1"/>
        <v>-6.2758905591123971E-3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x14ac:dyDescent="0.25">
      <c r="A543" s="1"/>
      <c r="B543" s="10">
        <v>40851</v>
      </c>
      <c r="C543" s="11">
        <v>2.0147457085975153</v>
      </c>
      <c r="D543" s="12">
        <v>1253.23</v>
      </c>
      <c r="E543" s="13">
        <f t="shared" ref="E543:F543" si="541">(C543-C544)/C544</f>
        <v>1.9841269841344939E-5</v>
      </c>
      <c r="F543" s="13">
        <f t="shared" si="541"/>
        <v>-6.2799825556040696E-3</v>
      </c>
      <c r="G543" s="14">
        <f t="shared" si="1"/>
        <v>6.2998238254454147E-3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x14ac:dyDescent="0.25">
      <c r="A544" s="1"/>
      <c r="B544" s="10">
        <v>40850</v>
      </c>
      <c r="C544" s="11">
        <v>2.0147057342773906</v>
      </c>
      <c r="D544" s="12">
        <v>1261.1500000000001</v>
      </c>
      <c r="E544" s="13">
        <f t="shared" ref="E544:F544" si="542">(C544-C545)/C545</f>
        <v>1.9841269841330286E-5</v>
      </c>
      <c r="F544" s="13">
        <f t="shared" si="542"/>
        <v>1.8781807900476611E-2</v>
      </c>
      <c r="G544" s="14">
        <f t="shared" si="1"/>
        <v>-1.8761966630635282E-2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x14ac:dyDescent="0.25">
      <c r="A545" s="1"/>
      <c r="B545" s="10">
        <v>40849</v>
      </c>
      <c r="C545" s="11">
        <v>2.0146657607503915</v>
      </c>
      <c r="D545" s="12">
        <v>1237.9000000000001</v>
      </c>
      <c r="E545" s="13">
        <f t="shared" ref="E545:F545" si="543">(C545-C546)/C546</f>
        <v>1.9841269841219738E-5</v>
      </c>
      <c r="F545" s="13">
        <f t="shared" si="543"/>
        <v>1.6104672160751319E-2</v>
      </c>
      <c r="G545" s="14">
        <f t="shared" si="1"/>
        <v>-1.6084830890910101E-2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x14ac:dyDescent="0.25">
      <c r="A546" s="1"/>
      <c r="B546" s="10">
        <v>40848</v>
      </c>
      <c r="C546" s="11">
        <v>2.0146257880165024</v>
      </c>
      <c r="D546" s="12">
        <v>1218.28</v>
      </c>
      <c r="E546" s="13">
        <f t="shared" ref="E546:F546" si="544">(C546-C547)/C547</f>
        <v>1.9841269841454325E-5</v>
      </c>
      <c r="F546" s="13">
        <f t="shared" si="544"/>
        <v>-2.7942232506183662E-2</v>
      </c>
      <c r="G546" s="14">
        <f t="shared" si="1"/>
        <v>2.7962073776025116E-2</v>
      </c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x14ac:dyDescent="0.25">
      <c r="A547" s="1"/>
      <c r="B547" s="10">
        <v>40847</v>
      </c>
      <c r="C547" s="11">
        <v>2.0145858160757069</v>
      </c>
      <c r="D547" s="12">
        <v>1253.3</v>
      </c>
      <c r="E547" s="13">
        <f t="shared" ref="E547:F547" si="545">(C547-C548)/C548</f>
        <v>1.9841269841152453E-5</v>
      </c>
      <c r="F547" s="13">
        <f t="shared" si="545"/>
        <v>-2.4737567018652363E-2</v>
      </c>
      <c r="G547" s="14">
        <f t="shared" si="1"/>
        <v>2.4757408288493515E-2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x14ac:dyDescent="0.25">
      <c r="A548" s="1"/>
      <c r="B548" s="10">
        <v>40844</v>
      </c>
      <c r="C548" s="11">
        <v>2.0145458449279903</v>
      </c>
      <c r="D548" s="12">
        <v>1285.0899999999999</v>
      </c>
      <c r="E548" s="13">
        <f t="shared" ref="E548:F548" si="546">(C548-C549)/C549</f>
        <v>1.9841269841416476E-5</v>
      </c>
      <c r="F548" s="13">
        <f t="shared" si="546"/>
        <v>3.8922924824262995E-4</v>
      </c>
      <c r="G548" s="14">
        <f t="shared" si="1"/>
        <v>-3.693879784012135E-4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x14ac:dyDescent="0.25">
      <c r="A549" s="1"/>
      <c r="B549" s="10">
        <v>40843</v>
      </c>
      <c r="C549" s="11">
        <v>2.0145058745733357</v>
      </c>
      <c r="D549" s="12">
        <v>1284.5899999999999</v>
      </c>
      <c r="E549" s="13">
        <f t="shared" ref="E549:F549" si="547">(C549-C550)/C550</f>
        <v>1.9841269841144328E-5</v>
      </c>
      <c r="F549" s="13">
        <f t="shared" si="547"/>
        <v>3.4291465378421836E-2</v>
      </c>
      <c r="G549" s="14">
        <f t="shared" si="1"/>
        <v>-3.4271624108580694E-2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x14ac:dyDescent="0.25">
      <c r="A550" s="1"/>
      <c r="B550" s="10">
        <v>40842</v>
      </c>
      <c r="C550" s="11">
        <v>2.0144659050117286</v>
      </c>
      <c r="D550" s="12">
        <v>1242</v>
      </c>
      <c r="E550" s="13">
        <f t="shared" ref="E550:F550" si="548">(C550-C551)/C551</f>
        <v>1.9841269841438414E-5</v>
      </c>
      <c r="F550" s="13">
        <f t="shared" si="548"/>
        <v>1.0536593303771243E-2</v>
      </c>
      <c r="G550" s="14">
        <f t="shared" si="1"/>
        <v>-1.0516752033929804E-2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x14ac:dyDescent="0.25">
      <c r="A551" s="1"/>
      <c r="B551" s="10">
        <v>40841</v>
      </c>
      <c r="C551" s="11">
        <v>2.014425936243152</v>
      </c>
      <c r="D551" s="12">
        <v>1229.05</v>
      </c>
      <c r="E551" s="13">
        <f t="shared" ref="E551:F551" si="549">(C551-C552)/C552</f>
        <v>1.9841269841417079E-5</v>
      </c>
      <c r="F551" s="13">
        <f t="shared" si="549"/>
        <v>-2.0044809797558662E-2</v>
      </c>
      <c r="G551" s="14">
        <f t="shared" si="1"/>
        <v>2.0064651067400078E-2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x14ac:dyDescent="0.25">
      <c r="A552" s="1"/>
      <c r="B552" s="10">
        <v>40840</v>
      </c>
      <c r="C552" s="11">
        <v>2.0143859682675909</v>
      </c>
      <c r="D552" s="12">
        <v>1254.19</v>
      </c>
      <c r="E552" s="13">
        <f t="shared" ref="E552:F552" si="550">(C552-C553)/C553</f>
        <v>1.9841269841300924E-5</v>
      </c>
      <c r="F552" s="13">
        <f t="shared" si="550"/>
        <v>1.2873006258833074E-2</v>
      </c>
      <c r="G552" s="14">
        <f t="shared" si="1"/>
        <v>-1.2853164988991772E-2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x14ac:dyDescent="0.25">
      <c r="A553" s="1"/>
      <c r="B553" s="10">
        <v>40837</v>
      </c>
      <c r="C553" s="11">
        <v>2.0143460010850296</v>
      </c>
      <c r="D553" s="12">
        <v>1238.25</v>
      </c>
      <c r="E553" s="13">
        <f t="shared" ref="E553:F553" si="551">(C553-C554)/C554</f>
        <v>1.9841269841310567E-5</v>
      </c>
      <c r="F553" s="13">
        <f t="shared" si="551"/>
        <v>1.8808777429467002E-2</v>
      </c>
      <c r="G553" s="14">
        <f t="shared" si="1"/>
        <v>-1.878893615962569E-2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x14ac:dyDescent="0.25">
      <c r="A554" s="1"/>
      <c r="B554" s="10">
        <v>40836</v>
      </c>
      <c r="C554" s="11">
        <v>2.0143060346954522</v>
      </c>
      <c r="D554" s="12">
        <v>1215.3900000000001</v>
      </c>
      <c r="E554" s="13">
        <f t="shared" ref="E554:F554" si="552">(C554-C555)/C555</f>
        <v>1.984126984144617E-5</v>
      </c>
      <c r="F554" s="13">
        <f t="shared" si="552"/>
        <v>4.5541706615532043E-3</v>
      </c>
      <c r="G554" s="14">
        <f t="shared" si="1"/>
        <v>-4.5343293917117578E-3</v>
      </c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x14ac:dyDescent="0.25">
      <c r="A555" s="1"/>
      <c r="B555" s="10">
        <v>40835</v>
      </c>
      <c r="C555" s="11">
        <v>2.0142660690988428</v>
      </c>
      <c r="D555" s="12">
        <v>1209.8800000000001</v>
      </c>
      <c r="E555" s="13">
        <f t="shared" ref="E555:F555" si="553">(C555-C556)/C556</f>
        <v>1.9841269841266941E-5</v>
      </c>
      <c r="F555" s="13">
        <f t="shared" si="553"/>
        <v>-1.2649137410435945E-2</v>
      </c>
      <c r="G555" s="14">
        <f t="shared" si="1"/>
        <v>1.2668978680277212E-2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x14ac:dyDescent="0.25">
      <c r="A556" s="1"/>
      <c r="B556" s="10">
        <v>40834</v>
      </c>
      <c r="C556" s="11">
        <v>2.0142261042951861</v>
      </c>
      <c r="D556" s="12">
        <v>1225.3800000000001</v>
      </c>
      <c r="E556" s="13">
        <f t="shared" ref="E556:F556" si="554">(C556-C557)/C557</f>
        <v>1.9841269841434464E-5</v>
      </c>
      <c r="F556" s="13">
        <f t="shared" si="554"/>
        <v>2.0418699931715779E-2</v>
      </c>
      <c r="G556" s="14">
        <f t="shared" si="1"/>
        <v>-2.0398858661874346E-2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x14ac:dyDescent="0.25">
      <c r="A557" s="1"/>
      <c r="B557" s="10">
        <v>40833</v>
      </c>
      <c r="C557" s="11">
        <v>2.0141861402844659</v>
      </c>
      <c r="D557" s="12">
        <v>1200.8599999999999</v>
      </c>
      <c r="E557" s="13">
        <f t="shared" ref="E557:F557" si="555">(C557-C558)/C558</f>
        <v>1.9841269841287449E-5</v>
      </c>
      <c r="F557" s="13">
        <f t="shared" si="555"/>
        <v>-1.936990641689398E-2</v>
      </c>
      <c r="G557" s="14">
        <f t="shared" si="1"/>
        <v>1.9389747686735268E-2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x14ac:dyDescent="0.25">
      <c r="A558" s="1"/>
      <c r="B558" s="10">
        <v>40830</v>
      </c>
      <c r="C558" s="11">
        <v>2.0141461770666669</v>
      </c>
      <c r="D558" s="12">
        <v>1224.58</v>
      </c>
      <c r="E558" s="13">
        <f t="shared" ref="E558:F558" si="556">(C558-C559)/C559</f>
        <v>1.9841269841267019E-5</v>
      </c>
      <c r="F558" s="13">
        <f t="shared" si="556"/>
        <v>1.7380323347124475E-2</v>
      </c>
      <c r="G558" s="14">
        <f t="shared" si="1"/>
        <v>-1.7360482077283208E-2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x14ac:dyDescent="0.25">
      <c r="A559" s="1"/>
      <c r="B559" s="10">
        <v>40829</v>
      </c>
      <c r="C559" s="11">
        <v>2.0141062146417732</v>
      </c>
      <c r="D559" s="12">
        <v>1203.6600000000001</v>
      </c>
      <c r="E559" s="13">
        <f t="shared" ref="E559:F559" si="557">(C559-C560)/C560</f>
        <v>1.9841269841373339E-5</v>
      </c>
      <c r="F559" s="13">
        <f t="shared" si="557"/>
        <v>-2.9737005591219034E-3</v>
      </c>
      <c r="G559" s="14">
        <f t="shared" si="1"/>
        <v>2.9935418289632767E-3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x14ac:dyDescent="0.25">
      <c r="A560" s="1"/>
      <c r="B560" s="10">
        <v>40828</v>
      </c>
      <c r="C560" s="11">
        <v>2.0140662530097688</v>
      </c>
      <c r="D560" s="12">
        <v>1207.25</v>
      </c>
      <c r="E560" s="13">
        <f t="shared" ref="E560:F560" si="558">(C560-C561)/C561</f>
        <v>1.9841269841165565E-5</v>
      </c>
      <c r="F560" s="13">
        <f t="shared" si="558"/>
        <v>9.7947371062449082E-3</v>
      </c>
      <c r="G560" s="14">
        <f t="shared" si="1"/>
        <v>-9.7748958364037419E-3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x14ac:dyDescent="0.25">
      <c r="A561" s="1"/>
      <c r="B561" s="10">
        <v>40827</v>
      </c>
      <c r="C561" s="11">
        <v>2.0140262921706387</v>
      </c>
      <c r="D561" s="12">
        <v>1195.54</v>
      </c>
      <c r="E561" s="13">
        <f t="shared" ref="E561:F561" si="559">(C561-C562)/C562</f>
        <v>1.9841269841305349E-5</v>
      </c>
      <c r="F561" s="13">
        <f t="shared" si="559"/>
        <v>5.4398312815394183E-4</v>
      </c>
      <c r="G561" s="14">
        <f t="shared" si="1"/>
        <v>-5.2414185831263645E-4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x14ac:dyDescent="0.25">
      <c r="A562" s="1"/>
      <c r="B562" s="10">
        <v>40826</v>
      </c>
      <c r="C562" s="11">
        <v>2.0139863321243663</v>
      </c>
      <c r="D562" s="12">
        <v>1194.8900000000001</v>
      </c>
      <c r="E562" s="13">
        <f t="shared" ref="E562:F562" si="560">(C562-C563)/C563</f>
        <v>1.9841269841351854E-5</v>
      </c>
      <c r="F562" s="13">
        <f t="shared" si="560"/>
        <v>3.4124937254426863E-2</v>
      </c>
      <c r="G562" s="14">
        <f t="shared" si="1"/>
        <v>-3.4105095984585512E-2</v>
      </c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x14ac:dyDescent="0.25">
      <c r="A563" s="1"/>
      <c r="B563" s="10">
        <v>40823</v>
      </c>
      <c r="C563" s="11">
        <v>2.0139463728709361</v>
      </c>
      <c r="D563" s="12">
        <v>1155.46</v>
      </c>
      <c r="E563" s="13">
        <f t="shared" ref="E563:F563" si="561">(C563-C564)/C564</f>
        <v>1.9841269841305224E-5</v>
      </c>
      <c r="F563" s="13">
        <f t="shared" si="561"/>
        <v>-8.163300342498082E-3</v>
      </c>
      <c r="G563" s="14">
        <f t="shared" si="1"/>
        <v>8.1831416123393872E-3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x14ac:dyDescent="0.25">
      <c r="A564" s="1"/>
      <c r="B564" s="10">
        <v>40822</v>
      </c>
      <c r="C564" s="11">
        <v>2.0139064144103327</v>
      </c>
      <c r="D564" s="12">
        <v>1164.97</v>
      </c>
      <c r="E564" s="13">
        <f t="shared" ref="E564:F564" si="562">(C564-C565)/C565</f>
        <v>1.9841269841386129E-5</v>
      </c>
      <c r="F564" s="13">
        <f t="shared" si="562"/>
        <v>1.8303715811648344E-2</v>
      </c>
      <c r="G564" s="14">
        <f t="shared" si="1"/>
        <v>-1.8283874541806959E-2</v>
      </c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x14ac:dyDescent="0.25">
      <c r="A565" s="1"/>
      <c r="B565" s="10">
        <v>40821</v>
      </c>
      <c r="C565" s="11">
        <v>2.0138664567425399</v>
      </c>
      <c r="D565" s="12">
        <v>1144.03</v>
      </c>
      <c r="E565" s="13">
        <f t="shared" ref="E565:F565" si="563">(C565-C566)/C566</f>
        <v>1.9841269841374209E-5</v>
      </c>
      <c r="F565" s="13">
        <f t="shared" si="563"/>
        <v>1.7865563414742582E-2</v>
      </c>
      <c r="G565" s="14">
        <f t="shared" si="1"/>
        <v>-1.7845722144901207E-2</v>
      </c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x14ac:dyDescent="0.25">
      <c r="A566" s="1"/>
      <c r="B566" s="10">
        <v>40820</v>
      </c>
      <c r="C566" s="11">
        <v>2.0138264998675424</v>
      </c>
      <c r="D566" s="12">
        <v>1123.95</v>
      </c>
      <c r="E566" s="13">
        <f t="shared" ref="E566:F566" si="564">(C566-C567)/C567</f>
        <v>1.9841269841269611E-5</v>
      </c>
      <c r="F566" s="13">
        <f t="shared" si="564"/>
        <v>2.2488469201168114E-2</v>
      </c>
      <c r="G566" s="14">
        <f t="shared" si="1"/>
        <v>-2.2468627931326843E-2</v>
      </c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x14ac:dyDescent="0.25">
      <c r="A567" s="1"/>
      <c r="B567" s="10">
        <v>40819</v>
      </c>
      <c r="C567" s="11">
        <v>2.0137865437853244</v>
      </c>
      <c r="D567" s="12">
        <v>1099.23</v>
      </c>
      <c r="E567" s="13">
        <f t="shared" ref="E567:F567" si="565">(C567-C568)/C568</f>
        <v>1.9841269841293013E-5</v>
      </c>
      <c r="F567" s="13">
        <f t="shared" si="565"/>
        <v>-2.8450973113432722E-2</v>
      </c>
      <c r="G567" s="14">
        <f t="shared" si="1"/>
        <v>2.8470814383274014E-2</v>
      </c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x14ac:dyDescent="0.25">
      <c r="A568" s="1"/>
      <c r="B568" s="10">
        <v>40816</v>
      </c>
      <c r="C568" s="11">
        <v>2.0137465884958701</v>
      </c>
      <c r="D568" s="12">
        <v>1131.42</v>
      </c>
      <c r="E568" s="13">
        <f t="shared" ref="E568:F568" si="566">(C568-C569)/C569</f>
        <v>1.9841269841444588E-5</v>
      </c>
      <c r="F568" s="13">
        <f t="shared" si="566"/>
        <v>-2.4974146845915215E-2</v>
      </c>
      <c r="G568" s="14">
        <f t="shared" si="1"/>
        <v>2.4993988115756659E-2</v>
      </c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x14ac:dyDescent="0.25">
      <c r="A569" s="1"/>
      <c r="B569" s="10">
        <v>40815</v>
      </c>
      <c r="C569" s="11">
        <v>2.0137066339991634</v>
      </c>
      <c r="D569" s="12">
        <v>1160.4000000000001</v>
      </c>
      <c r="E569" s="13">
        <f t="shared" ref="E569:F569" si="567">(C569-C570)/C570</f>
        <v>1.9841269841283411E-5</v>
      </c>
      <c r="F569" s="13">
        <f t="shared" si="567"/>
        <v>8.1142598995709563E-3</v>
      </c>
      <c r="G569" s="14">
        <f t="shared" si="1"/>
        <v>-8.0944186297296737E-3</v>
      </c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x14ac:dyDescent="0.25">
      <c r="A570" s="1"/>
      <c r="B570" s="10">
        <v>40814</v>
      </c>
      <c r="C570" s="11">
        <v>2.0136666802951892</v>
      </c>
      <c r="D570" s="12">
        <v>1151.06</v>
      </c>
      <c r="E570" s="13">
        <f t="shared" ref="E570:F570" si="568">(C570-C571)/C571</f>
        <v>1.9841269841471252E-5</v>
      </c>
      <c r="F570" s="13">
        <f t="shared" si="568"/>
        <v>-2.0691180724531778E-2</v>
      </c>
      <c r="G570" s="14">
        <f t="shared" si="1"/>
        <v>2.071102199437325E-2</v>
      </c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x14ac:dyDescent="0.25">
      <c r="A571" s="1"/>
      <c r="B571" s="10">
        <v>40813</v>
      </c>
      <c r="C571" s="11">
        <v>2.0136267273839312</v>
      </c>
      <c r="D571" s="12">
        <v>1175.3800000000001</v>
      </c>
      <c r="E571" s="13">
        <f t="shared" ref="E571:F571" si="569">(C571-C572)/C572</f>
        <v>1.9841269841346643E-5</v>
      </c>
      <c r="F571" s="13">
        <f t="shared" si="569"/>
        <v>1.0688335698009426E-2</v>
      </c>
      <c r="G571" s="14">
        <f t="shared" si="1"/>
        <v>-1.066849442816808E-2</v>
      </c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x14ac:dyDescent="0.25">
      <c r="A572" s="1"/>
      <c r="B572" s="10">
        <v>40812</v>
      </c>
      <c r="C572" s="11">
        <v>2.0135867752653742</v>
      </c>
      <c r="D572" s="12">
        <v>1162.95</v>
      </c>
      <c r="E572" s="13">
        <f t="shared" ref="E572:F572" si="570">(C572-C573)/C573</f>
        <v>1.9841269841130267E-5</v>
      </c>
      <c r="F572" s="13">
        <f t="shared" si="570"/>
        <v>2.3336237163749621E-2</v>
      </c>
      <c r="G572" s="14">
        <f t="shared" si="1"/>
        <v>-2.3316395893908489E-2</v>
      </c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x14ac:dyDescent="0.25">
      <c r="A573" s="1"/>
      <c r="B573" s="10">
        <v>40809</v>
      </c>
      <c r="C573" s="11">
        <v>2.0135468239395027</v>
      </c>
      <c r="D573" s="12">
        <v>1136.43</v>
      </c>
      <c r="E573" s="13">
        <f t="shared" ref="E573:F573" si="571">(C573-C574)/C574</f>
        <v>1.9841269841483954E-5</v>
      </c>
      <c r="F573" s="13">
        <f t="shared" si="571"/>
        <v>6.0820142356316784E-3</v>
      </c>
      <c r="G573" s="14">
        <f t="shared" si="1"/>
        <v>-6.0621729657901946E-3</v>
      </c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x14ac:dyDescent="0.25">
      <c r="A574" s="1"/>
      <c r="B574" s="10">
        <v>40808</v>
      </c>
      <c r="C574" s="11">
        <v>2.0135068734062997</v>
      </c>
      <c r="D574" s="12">
        <v>1129.56</v>
      </c>
      <c r="E574" s="13">
        <f t="shared" ref="E574:F574" si="572">(C574-C575)/C575</f>
        <v>1.9841269841305081E-5</v>
      </c>
      <c r="F574" s="13">
        <f t="shared" si="572"/>
        <v>-3.1883163632623716E-2</v>
      </c>
      <c r="G574" s="14">
        <f t="shared" si="1"/>
        <v>3.1903004902465018E-2</v>
      </c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x14ac:dyDescent="0.25">
      <c r="A575" s="1"/>
      <c r="B575" s="10">
        <v>40807</v>
      </c>
      <c r="C575" s="11">
        <v>2.0134669236657508</v>
      </c>
      <c r="D575" s="12">
        <v>1166.76</v>
      </c>
      <c r="E575" s="13">
        <f t="shared" ref="E575:F575" si="573">(C575-C576)/C576</f>
        <v>1.9841269841476036E-5</v>
      </c>
      <c r="F575" s="13">
        <f t="shared" si="573"/>
        <v>-2.939047825038053E-2</v>
      </c>
      <c r="G575" s="14">
        <f t="shared" si="1"/>
        <v>2.9410319520222005E-2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x14ac:dyDescent="0.25">
      <c r="A576" s="1"/>
      <c r="B576" s="10">
        <v>40806</v>
      </c>
      <c r="C576" s="11">
        <v>2.0134269747178393</v>
      </c>
      <c r="D576" s="12">
        <v>1202.0899999999999</v>
      </c>
      <c r="E576" s="13">
        <f t="shared" ref="E576:F576" si="574">(C576-C577)/C577</f>
        <v>1.9841269841335286E-5</v>
      </c>
      <c r="F576" s="13">
        <f t="shared" si="574"/>
        <v>-1.6610054065725984E-3</v>
      </c>
      <c r="G576" s="14">
        <f t="shared" si="1"/>
        <v>1.6808466764139337E-3</v>
      </c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x14ac:dyDescent="0.25">
      <c r="A577" s="1"/>
      <c r="B577" s="10">
        <v>40805</v>
      </c>
      <c r="C577" s="11">
        <v>2.0133870265625502</v>
      </c>
      <c r="D577" s="12">
        <v>1204.0899999999999</v>
      </c>
      <c r="E577" s="13">
        <f t="shared" ref="E577:F577" si="575">(C577-C578)/C578</f>
        <v>1.9841269841324109E-5</v>
      </c>
      <c r="F577" s="13">
        <f t="shared" si="575"/>
        <v>-9.8025509658638283E-3</v>
      </c>
      <c r="G577" s="14">
        <f t="shared" si="1"/>
        <v>9.8223922357051525E-3</v>
      </c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x14ac:dyDescent="0.25">
      <c r="A578" s="1"/>
      <c r="B578" s="10">
        <v>40802</v>
      </c>
      <c r="C578" s="11">
        <v>2.0133470791998676</v>
      </c>
      <c r="D578" s="12">
        <v>1216.01</v>
      </c>
      <c r="E578" s="13">
        <f t="shared" ref="E578:F578" si="576">(C578-C579)/C579</f>
        <v>1.9841269841222092E-5</v>
      </c>
      <c r="F578" s="13">
        <f t="shared" si="576"/>
        <v>5.7066768118699636E-3</v>
      </c>
      <c r="G578" s="14">
        <f t="shared" si="1"/>
        <v>-5.6868355420287417E-3</v>
      </c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x14ac:dyDescent="0.25">
      <c r="A579" s="1"/>
      <c r="B579" s="10">
        <v>40801</v>
      </c>
      <c r="C579" s="11">
        <v>2.0133071326297758</v>
      </c>
      <c r="D579" s="12">
        <v>1209.1099999999999</v>
      </c>
      <c r="E579" s="13">
        <f t="shared" ref="E579:F579" si="577">(C579-C580)/C580</f>
        <v>1.9841269841470558E-5</v>
      </c>
      <c r="F579" s="13">
        <f t="shared" si="577"/>
        <v>1.7187131944677993E-2</v>
      </c>
      <c r="G579" s="14">
        <f t="shared" si="1"/>
        <v>-1.7167290674836522E-2</v>
      </c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x14ac:dyDescent="0.25">
      <c r="A580" s="1"/>
      <c r="B580" s="10">
        <v>40800</v>
      </c>
      <c r="C580" s="11">
        <v>2.0132671868522585</v>
      </c>
      <c r="D580" s="12">
        <v>1188.68</v>
      </c>
      <c r="E580" s="13">
        <f t="shared" ref="E580:F580" si="578">(C580-C581)/C581</f>
        <v>1.9841269841407914E-5</v>
      </c>
      <c r="F580" s="13">
        <f t="shared" si="578"/>
        <v>1.3479754789533515E-2</v>
      </c>
      <c r="G580" s="14">
        <f t="shared" si="1"/>
        <v>-1.3459913519692107E-2</v>
      </c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x14ac:dyDescent="0.25">
      <c r="A581" s="1"/>
      <c r="B581" s="10">
        <v>40799</v>
      </c>
      <c r="C581" s="11">
        <v>2.0132272418673005</v>
      </c>
      <c r="D581" s="12">
        <v>1172.8699999999999</v>
      </c>
      <c r="E581" s="13">
        <f t="shared" ref="E581:F581" si="579">(C581-C582)/C582</f>
        <v>1.9841269841254886E-5</v>
      </c>
      <c r="F581" s="13">
        <f t="shared" si="579"/>
        <v>9.1200839736033015E-3</v>
      </c>
      <c r="G581" s="14">
        <f t="shared" si="1"/>
        <v>-9.1002427037620466E-3</v>
      </c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x14ac:dyDescent="0.25">
      <c r="A582" s="1"/>
      <c r="B582" s="10">
        <v>40798</v>
      </c>
      <c r="C582" s="11">
        <v>2.0131872976748864</v>
      </c>
      <c r="D582" s="12">
        <v>1162.27</v>
      </c>
      <c r="E582" s="13">
        <f t="shared" ref="E582:F582" si="580">(C582-C583)/C583</f>
        <v>1.9841269841452821E-5</v>
      </c>
      <c r="F582" s="13">
        <f t="shared" si="580"/>
        <v>6.9656827495386221E-3</v>
      </c>
      <c r="G582" s="14">
        <f t="shared" si="1"/>
        <v>-6.9458414796971695E-3</v>
      </c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x14ac:dyDescent="0.25">
      <c r="A583" s="1"/>
      <c r="B583" s="10">
        <v>40795</v>
      </c>
      <c r="C583" s="11">
        <v>2.0131473542749996</v>
      </c>
      <c r="D583" s="12">
        <v>1154.23</v>
      </c>
      <c r="E583" s="13">
        <f t="shared" ref="E583:F583" si="581">(C583-C584)/C584</f>
        <v>1.9841269841340091E-5</v>
      </c>
      <c r="F583" s="13">
        <f t="shared" si="581"/>
        <v>-2.6705455771987581E-2</v>
      </c>
      <c r="G583" s="14">
        <f t="shared" si="1"/>
        <v>2.6725297041828921E-2</v>
      </c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x14ac:dyDescent="0.25">
      <c r="A584" s="1"/>
      <c r="B584" s="10">
        <v>40794</v>
      </c>
      <c r="C584" s="11">
        <v>2.0131074116676251</v>
      </c>
      <c r="D584" s="12">
        <v>1185.9000000000001</v>
      </c>
      <c r="E584" s="13">
        <f t="shared" ref="E584:F584" si="582">(C584-C585)/C585</f>
        <v>1.9841269841358044E-5</v>
      </c>
      <c r="F584" s="13">
        <f t="shared" si="582"/>
        <v>-1.061220403463967E-2</v>
      </c>
      <c r="G584" s="14">
        <f t="shared" si="1"/>
        <v>1.0632045304481027E-2</v>
      </c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x14ac:dyDescent="0.25">
      <c r="A585" s="1"/>
      <c r="B585" s="10">
        <v>40793</v>
      </c>
      <c r="C585" s="11">
        <v>2.0130674698527469</v>
      </c>
      <c r="D585" s="12">
        <v>1198.6199999999999</v>
      </c>
      <c r="E585" s="13">
        <f t="shared" ref="E585:F585" si="583">(C585-C586)/C586</f>
        <v>1.984126984128623E-5</v>
      </c>
      <c r="F585" s="13">
        <f t="shared" si="583"/>
        <v>2.8646459098554702E-2</v>
      </c>
      <c r="G585" s="14">
        <f t="shared" si="1"/>
        <v>-2.8626617828713414E-2</v>
      </c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x14ac:dyDescent="0.25">
      <c r="A586" s="1"/>
      <c r="B586" s="10">
        <v>40792</v>
      </c>
      <c r="C586" s="11">
        <v>2.0130275288303494</v>
      </c>
      <c r="D586" s="12">
        <v>1165.24</v>
      </c>
      <c r="E586" s="13">
        <f t="shared" ref="E586:F586" si="584">(C586-C587)/C587</f>
        <v>1.9841269841345414E-5</v>
      </c>
      <c r="F586" s="13">
        <f t="shared" si="584"/>
        <v>-7.4363058681227098E-3</v>
      </c>
      <c r="G586" s="14">
        <f t="shared" si="1"/>
        <v>7.4561471379640549E-3</v>
      </c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x14ac:dyDescent="0.25">
      <c r="A587" s="1"/>
      <c r="B587" s="10">
        <v>40788</v>
      </c>
      <c r="C587" s="11">
        <v>2.0129875886004167</v>
      </c>
      <c r="D587" s="12">
        <v>1173.97</v>
      </c>
      <c r="E587" s="13">
        <f t="shared" ref="E587:F587" si="585">(C587-C588)/C588</f>
        <v>1.9841269841315141E-5</v>
      </c>
      <c r="F587" s="13">
        <f t="shared" si="585"/>
        <v>-2.5281878414506603E-2</v>
      </c>
      <c r="G587" s="14">
        <f t="shared" si="1"/>
        <v>2.5301719684347919E-2</v>
      </c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x14ac:dyDescent="0.25">
      <c r="A588" s="1"/>
      <c r="B588" s="10">
        <v>40787</v>
      </c>
      <c r="C588" s="11">
        <v>2.0129476491629332</v>
      </c>
      <c r="D588" s="12">
        <v>1204.42</v>
      </c>
      <c r="E588" s="13">
        <f t="shared" ref="E588:F588" si="586">(C588-C589)/C589</f>
        <v>1.984126984119556E-5</v>
      </c>
      <c r="F588" s="13">
        <f t="shared" si="586"/>
        <v>-1.1871456817268191E-2</v>
      </c>
      <c r="G588" s="14">
        <f t="shared" si="1"/>
        <v>1.1891298087109387E-2</v>
      </c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x14ac:dyDescent="0.25">
      <c r="A589" s="1"/>
      <c r="B589" s="10">
        <v>40786</v>
      </c>
      <c r="C589" s="11">
        <v>2.0129077105178834</v>
      </c>
      <c r="D589" s="12">
        <v>1218.8900000000001</v>
      </c>
      <c r="E589" s="13">
        <f t="shared" ref="E589:F589" si="587">(C589-C590)/C590</f>
        <v>1.9841269841428077E-5</v>
      </c>
      <c r="F589" s="13">
        <f t="shared" si="587"/>
        <v>4.9220063977838827E-3</v>
      </c>
      <c r="G589" s="14">
        <f t="shared" si="1"/>
        <v>-4.9021651279424544E-3</v>
      </c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x14ac:dyDescent="0.25">
      <c r="A590" s="1"/>
      <c r="B590" s="10">
        <v>40785</v>
      </c>
      <c r="C590" s="11">
        <v>2.0128677726652509</v>
      </c>
      <c r="D590" s="12">
        <v>1212.92</v>
      </c>
      <c r="E590" s="13">
        <f t="shared" ref="E590:F590" si="588">(C590-C591)/C591</f>
        <v>1.9841269841130342E-5</v>
      </c>
      <c r="F590" s="13">
        <f t="shared" si="588"/>
        <v>2.3469522676187902E-3</v>
      </c>
      <c r="G590" s="14">
        <f t="shared" si="1"/>
        <v>-2.3271109977776598E-3</v>
      </c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x14ac:dyDescent="0.25">
      <c r="A591" s="1"/>
      <c r="B591" s="10">
        <v>40784</v>
      </c>
      <c r="C591" s="11">
        <v>2.0128278356050209</v>
      </c>
      <c r="D591" s="12">
        <v>1210.08</v>
      </c>
      <c r="E591" s="13">
        <f t="shared" ref="E591:F591" si="589">(C591-C592)/C592</f>
        <v>1.9841269841405655E-5</v>
      </c>
      <c r="F591" s="13">
        <f t="shared" si="589"/>
        <v>2.8280081577158375E-2</v>
      </c>
      <c r="G591" s="14">
        <f t="shared" si="1"/>
        <v>-2.8260240307316969E-2</v>
      </c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x14ac:dyDescent="0.25">
      <c r="A592" s="1"/>
      <c r="B592" s="10">
        <v>40781</v>
      </c>
      <c r="C592" s="11">
        <v>2.0127878993371766</v>
      </c>
      <c r="D592" s="12">
        <v>1176.8</v>
      </c>
      <c r="E592" s="13">
        <f t="shared" ref="E592:F592" si="590">(C592-C593)/C593</f>
        <v>1.9841269841371644E-5</v>
      </c>
      <c r="F592" s="13">
        <f t="shared" si="590"/>
        <v>1.5121585135473162E-2</v>
      </c>
      <c r="G592" s="14">
        <f t="shared" si="1"/>
        <v>-1.5101743865631791E-2</v>
      </c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x14ac:dyDescent="0.25">
      <c r="A593" s="1"/>
      <c r="B593" s="10">
        <v>40780</v>
      </c>
      <c r="C593" s="11">
        <v>2.012747963861703</v>
      </c>
      <c r="D593" s="12">
        <v>1159.27</v>
      </c>
      <c r="E593" s="13">
        <f t="shared" ref="E593:F593" si="591">(C593-C594)/C594</f>
        <v>1.9841269841249096E-5</v>
      </c>
      <c r="F593" s="13">
        <f t="shared" si="591"/>
        <v>-1.556555706521733E-2</v>
      </c>
      <c r="G593" s="14">
        <f t="shared" si="1"/>
        <v>1.558539833505858E-2</v>
      </c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x14ac:dyDescent="0.25">
      <c r="A594" s="1"/>
      <c r="B594" s="10">
        <v>40779</v>
      </c>
      <c r="C594" s="11">
        <v>2.0127080291785844</v>
      </c>
      <c r="D594" s="12">
        <v>1177.5999999999999</v>
      </c>
      <c r="E594" s="13">
        <f t="shared" ref="E594:F594" si="592">(C594-C595)/C595</f>
        <v>1.9841269841258799E-5</v>
      </c>
      <c r="F594" s="13">
        <f t="shared" si="592"/>
        <v>1.3119972469565967E-2</v>
      </c>
      <c r="G594" s="14">
        <f t="shared" si="1"/>
        <v>-1.3100131199724708E-2</v>
      </c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x14ac:dyDescent="0.25">
      <c r="A595" s="1"/>
      <c r="B595" s="10">
        <v>40778</v>
      </c>
      <c r="C595" s="11">
        <v>2.0126680952878049</v>
      </c>
      <c r="D595" s="12">
        <v>1162.3499999999999</v>
      </c>
      <c r="E595" s="13">
        <f t="shared" ref="E595:F595" si="593">(C595-C596)/C596</f>
        <v>1.9841269841400928E-5</v>
      </c>
      <c r="F595" s="13">
        <f t="shared" si="593"/>
        <v>3.4284849886992555E-2</v>
      </c>
      <c r="G595" s="14">
        <f t="shared" si="1"/>
        <v>-3.4265008617151156E-2</v>
      </c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x14ac:dyDescent="0.25">
      <c r="A596" s="1"/>
      <c r="B596" s="10">
        <v>40777</v>
      </c>
      <c r="C596" s="11">
        <v>2.0126281621893485</v>
      </c>
      <c r="D596" s="12">
        <v>1123.82</v>
      </c>
      <c r="E596" s="13">
        <f t="shared" ref="E596:F596" si="594">(C596-C597)/C597</f>
        <v>1.9841269841234323E-5</v>
      </c>
      <c r="F596" s="13">
        <f t="shared" si="594"/>
        <v>2.5811504810727229E-4</v>
      </c>
      <c r="G596" s="14">
        <f t="shared" si="1"/>
        <v>-2.3827377826603796E-4</v>
      </c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x14ac:dyDescent="0.25">
      <c r="A597" s="1"/>
      <c r="B597" s="10">
        <v>40774</v>
      </c>
      <c r="C597" s="11">
        <v>2.0125882298832001</v>
      </c>
      <c r="D597" s="12">
        <v>1123.53</v>
      </c>
      <c r="E597" s="13">
        <f t="shared" ref="E597:F597" si="595">(C597-C598)/C598</f>
        <v>1.9841269841421108E-5</v>
      </c>
      <c r="F597" s="13">
        <f t="shared" si="595"/>
        <v>-1.5008986104414252E-2</v>
      </c>
      <c r="G597" s="14">
        <f t="shared" si="1"/>
        <v>1.5028827374255673E-2</v>
      </c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x14ac:dyDescent="0.25">
      <c r="A598" s="1"/>
      <c r="B598" s="10">
        <v>40773</v>
      </c>
      <c r="C598" s="11">
        <v>2.0125482983693432</v>
      </c>
      <c r="D598" s="12">
        <v>1140.6500000000001</v>
      </c>
      <c r="E598" s="13">
        <f t="shared" ref="E598:F598" si="596">(C598-C599)/C599</f>
        <v>1.9841269841520129E-5</v>
      </c>
      <c r="F598" s="13">
        <f t="shared" si="596"/>
        <v>-4.4593723039811045E-2</v>
      </c>
      <c r="G598" s="14">
        <f t="shared" si="1"/>
        <v>4.4613564309652562E-2</v>
      </c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x14ac:dyDescent="0.25">
      <c r="A599" s="1"/>
      <c r="B599" s="10">
        <v>40772</v>
      </c>
      <c r="C599" s="11">
        <v>2.0125083676477624</v>
      </c>
      <c r="D599" s="12">
        <v>1193.8900000000001</v>
      </c>
      <c r="E599" s="13">
        <f t="shared" ref="E599:F599" si="597">(C599-C600)/C600</f>
        <v>1.9841269841090189E-5</v>
      </c>
      <c r="F599" s="13">
        <f t="shared" si="597"/>
        <v>9.4738254133279888E-4</v>
      </c>
      <c r="G599" s="14">
        <f t="shared" si="1"/>
        <v>-9.2754127149170871E-4</v>
      </c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x14ac:dyDescent="0.25">
      <c r="A600" s="1"/>
      <c r="B600" s="10">
        <v>40771</v>
      </c>
      <c r="C600" s="11">
        <v>2.012468437718443</v>
      </c>
      <c r="D600" s="12">
        <v>1192.76</v>
      </c>
      <c r="E600" s="13">
        <f t="shared" ref="E600:F600" si="598">(C600-C601)/C601</f>
        <v>1.9841269841455467E-5</v>
      </c>
      <c r="F600" s="13">
        <f t="shared" si="598"/>
        <v>-9.7385615488713214E-3</v>
      </c>
      <c r="G600" s="14">
        <f t="shared" si="1"/>
        <v>9.7584028187127775E-3</v>
      </c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x14ac:dyDescent="0.25">
      <c r="A601" s="1"/>
      <c r="B601" s="10">
        <v>40770</v>
      </c>
      <c r="C601" s="11">
        <v>2.0124285085813676</v>
      </c>
      <c r="D601" s="12">
        <v>1204.49</v>
      </c>
      <c r="E601" s="13">
        <f t="shared" ref="E601:F601" si="599">(C601-C602)/C602</f>
        <v>1.9841269841292084E-5</v>
      </c>
      <c r="F601" s="13">
        <f t="shared" si="599"/>
        <v>2.1784681161510392E-2</v>
      </c>
      <c r="G601" s="14">
        <f t="shared" si="1"/>
        <v>-2.1764839891669101E-2</v>
      </c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x14ac:dyDescent="0.25">
      <c r="A602" s="1"/>
      <c r="B602" s="10">
        <v>40767</v>
      </c>
      <c r="C602" s="11">
        <v>2.0123885802365216</v>
      </c>
      <c r="D602" s="12">
        <v>1178.81</v>
      </c>
      <c r="E602" s="13">
        <f t="shared" ref="E602:F602" si="600">(C602-C603)/C603</f>
        <v>1.9841269841262218E-5</v>
      </c>
      <c r="F602" s="13">
        <f t="shared" si="600"/>
        <v>5.2616318733795919E-3</v>
      </c>
      <c r="G602" s="14">
        <f t="shared" si="1"/>
        <v>-5.2417906035383301E-3</v>
      </c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x14ac:dyDescent="0.25">
      <c r="A603" s="1"/>
      <c r="B603" s="10">
        <v>40766</v>
      </c>
      <c r="C603" s="11">
        <v>2.012348652683889</v>
      </c>
      <c r="D603" s="12">
        <v>1172.6400000000001</v>
      </c>
      <c r="E603" s="13">
        <f t="shared" ref="E603:F603" si="601">(C603-C604)/C604</f>
        <v>1.9841269841366034E-5</v>
      </c>
      <c r="F603" s="13">
        <f t="shared" si="601"/>
        <v>4.6290017488133148E-2</v>
      </c>
      <c r="G603" s="14">
        <f t="shared" si="1"/>
        <v>-4.6270176218291784E-2</v>
      </c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x14ac:dyDescent="0.25">
      <c r="A604" s="1"/>
      <c r="B604" s="10">
        <v>40765</v>
      </c>
      <c r="C604" s="11">
        <v>2.0123087259234538</v>
      </c>
      <c r="D604" s="12">
        <v>1120.76</v>
      </c>
      <c r="E604" s="13">
        <f t="shared" ref="E604:F604" si="602">(C604-C605)/C605</f>
        <v>1.9841269841382998E-5</v>
      </c>
      <c r="F604" s="13">
        <f t="shared" si="602"/>
        <v>-4.4152388425029623E-2</v>
      </c>
      <c r="G604" s="14">
        <f t="shared" si="1"/>
        <v>4.4172229694871008E-2</v>
      </c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x14ac:dyDescent="0.25">
      <c r="A605" s="1"/>
      <c r="B605" s="10">
        <v>40764</v>
      </c>
      <c r="C605" s="11">
        <v>2.0122687999552005</v>
      </c>
      <c r="D605" s="12">
        <v>1172.53</v>
      </c>
      <c r="E605" s="13">
        <f t="shared" ref="E605:F605" si="603">(C605-C606)/C606</f>
        <v>1.9841269841313264E-5</v>
      </c>
      <c r="F605" s="13">
        <f t="shared" si="603"/>
        <v>4.740678541439617E-2</v>
      </c>
      <c r="G605" s="14">
        <f t="shared" si="1"/>
        <v>-4.7386944144554854E-2</v>
      </c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x14ac:dyDescent="0.25">
      <c r="A606" s="1"/>
      <c r="B606" s="10">
        <v>40763</v>
      </c>
      <c r="C606" s="11">
        <v>2.0122288747791135</v>
      </c>
      <c r="D606" s="12">
        <v>1119.46</v>
      </c>
      <c r="E606" s="13">
        <f t="shared" ref="E606:F606" si="604">(C606-C607)/C607</f>
        <v>1.9841269841377679E-5</v>
      </c>
      <c r="F606" s="13">
        <f t="shared" si="604"/>
        <v>-6.6634427787690367E-2</v>
      </c>
      <c r="G606" s="14">
        <f t="shared" si="1"/>
        <v>6.6654269057531745E-2</v>
      </c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x14ac:dyDescent="0.25">
      <c r="A607" s="1"/>
      <c r="B607" s="10">
        <v>40760</v>
      </c>
      <c r="C607" s="11">
        <v>2.0121889503951769</v>
      </c>
      <c r="D607" s="12">
        <v>1199.3800000000001</v>
      </c>
      <c r="E607" s="13">
        <f t="shared" ref="E607:F607" si="605">(C607-C608)/C608</f>
        <v>1.98412698413557E-5</v>
      </c>
      <c r="F607" s="13">
        <f t="shared" si="605"/>
        <v>-5.7496646028967248E-4</v>
      </c>
      <c r="G607" s="14">
        <f t="shared" si="1"/>
        <v>5.9480773013102816E-4</v>
      </c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x14ac:dyDescent="0.25">
      <c r="A608" s="1"/>
      <c r="B608" s="10">
        <v>40759</v>
      </c>
      <c r="C608" s="11">
        <v>2.012149026803375</v>
      </c>
      <c r="D608" s="12">
        <v>1200.07</v>
      </c>
      <c r="E608" s="13">
        <f t="shared" ref="E608:F608" si="606">(C608-C609)/C609</f>
        <v>1.9841269841247483E-5</v>
      </c>
      <c r="F608" s="13">
        <f t="shared" si="606"/>
        <v>-4.7820429407937529E-2</v>
      </c>
      <c r="G608" s="14">
        <f t="shared" si="1"/>
        <v>4.7840270677778775E-2</v>
      </c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x14ac:dyDescent="0.25">
      <c r="A609" s="1"/>
      <c r="B609" s="10">
        <v>40758</v>
      </c>
      <c r="C609" s="11">
        <v>2.0121091040036925</v>
      </c>
      <c r="D609" s="12">
        <v>1260.3399999999999</v>
      </c>
      <c r="E609" s="13">
        <f t="shared" ref="E609:F609" si="607">(C609-C610)/C610</f>
        <v>1.9841269841273883E-5</v>
      </c>
      <c r="F609" s="13">
        <f t="shared" si="607"/>
        <v>5.0157489733263939E-3</v>
      </c>
      <c r="G609" s="14">
        <f t="shared" si="1"/>
        <v>-4.9959077034851199E-3</v>
      </c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x14ac:dyDescent="0.25">
      <c r="A610" s="1"/>
      <c r="B610" s="10">
        <v>40757</v>
      </c>
      <c r="C610" s="11">
        <v>2.0120691819961132</v>
      </c>
      <c r="D610" s="12">
        <v>1254.05</v>
      </c>
      <c r="E610" s="13">
        <f t="shared" ref="E610:F610" si="608">(C610-C611)/C611</f>
        <v>1.9841269841435074E-5</v>
      </c>
      <c r="F610" s="13">
        <f t="shared" si="608"/>
        <v>-2.5556747012292803E-2</v>
      </c>
      <c r="G610" s="14">
        <f t="shared" si="1"/>
        <v>2.5576588282134237E-2</v>
      </c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x14ac:dyDescent="0.25">
      <c r="A611" s="1"/>
      <c r="B611" s="10">
        <v>40756</v>
      </c>
      <c r="C611" s="11">
        <v>2.0120292607806212</v>
      </c>
      <c r="D611" s="12">
        <v>1286.94</v>
      </c>
      <c r="E611" s="13">
        <f t="shared" ref="E611:F611" si="609">(C611-C612)/C612</f>
        <v>1.9841269841289763E-5</v>
      </c>
      <c r="F611" s="13">
        <f t="shared" si="609"/>
        <v>-4.1322314049586145E-3</v>
      </c>
      <c r="G611" s="14">
        <f t="shared" si="1"/>
        <v>4.152072674799904E-3</v>
      </c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x14ac:dyDescent="0.25">
      <c r="A612" s="1"/>
      <c r="B612" s="10">
        <v>40753</v>
      </c>
      <c r="C612" s="11">
        <v>2.0119893403572013</v>
      </c>
      <c r="D612" s="12">
        <v>1292.28</v>
      </c>
      <c r="E612" s="13">
        <f t="shared" ref="E612:F612" si="610">(C612-C613)/C613</f>
        <v>1.9841269841279545E-5</v>
      </c>
      <c r="F612" s="13">
        <f t="shared" si="610"/>
        <v>-6.4505216542244375E-3</v>
      </c>
      <c r="G612" s="14">
        <f t="shared" si="1"/>
        <v>6.4703629240657166E-3</v>
      </c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x14ac:dyDescent="0.25">
      <c r="A613" s="1"/>
      <c r="B613" s="10">
        <v>40752</v>
      </c>
      <c r="C613" s="11">
        <v>2.0119494207258377</v>
      </c>
      <c r="D613" s="12">
        <v>1300.67</v>
      </c>
      <c r="E613" s="13">
        <f t="shared" ref="E613:F613" si="611">(C613-C614)/C614</f>
        <v>1.9841269841183854E-5</v>
      </c>
      <c r="F613" s="13">
        <f t="shared" si="611"/>
        <v>-3.2339890718758109E-3</v>
      </c>
      <c r="G613" s="14">
        <f t="shared" si="1"/>
        <v>3.2538303417169946E-3</v>
      </c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x14ac:dyDescent="0.25">
      <c r="A614" s="1"/>
      <c r="B614" s="10">
        <v>40751</v>
      </c>
      <c r="C614" s="11">
        <v>2.0119095018865147</v>
      </c>
      <c r="D614" s="12">
        <v>1304.8900000000001</v>
      </c>
      <c r="E614" s="13">
        <f t="shared" ref="E614:F614" si="612">(C614-C615)/C615</f>
        <v>1.984126984144431E-5</v>
      </c>
      <c r="F614" s="13">
        <f t="shared" si="612"/>
        <v>-2.0308722615132779E-2</v>
      </c>
      <c r="G614" s="14">
        <f t="shared" si="1"/>
        <v>2.0328563884974223E-2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x14ac:dyDescent="0.25">
      <c r="A615" s="1"/>
      <c r="B615" s="10">
        <v>40750</v>
      </c>
      <c r="C615" s="11">
        <v>2.011869583839216</v>
      </c>
      <c r="D615" s="12">
        <v>1331.94</v>
      </c>
      <c r="E615" s="13">
        <f t="shared" ref="E615:F615" si="613">(C615-C616)/C616</f>
        <v>1.9841269841178125E-5</v>
      </c>
      <c r="F615" s="13">
        <f t="shared" si="613"/>
        <v>-4.1048877324420781E-3</v>
      </c>
      <c r="G615" s="14">
        <f t="shared" si="1"/>
        <v>4.1247290022832566E-3</v>
      </c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x14ac:dyDescent="0.25">
      <c r="A616" s="1"/>
      <c r="B616" s="10">
        <v>40749</v>
      </c>
      <c r="C616" s="11">
        <v>2.0118296665839268</v>
      </c>
      <c r="D616" s="12">
        <v>1337.43</v>
      </c>
      <c r="E616" s="13">
        <f t="shared" ref="E616:F616" si="614">(C616-C617)/C617</f>
        <v>1.9841269841489152E-5</v>
      </c>
      <c r="F616" s="13">
        <f t="shared" si="614"/>
        <v>-5.6430387652227614E-3</v>
      </c>
      <c r="G616" s="14">
        <f t="shared" si="1"/>
        <v>5.6628800350642505E-3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x14ac:dyDescent="0.25">
      <c r="A617" s="1"/>
      <c r="B617" s="10">
        <v>40746</v>
      </c>
      <c r="C617" s="11">
        <v>2.0117897501206303</v>
      </c>
      <c r="D617" s="12">
        <v>1345.02</v>
      </c>
      <c r="E617" s="13">
        <f t="shared" ref="E617:F617" si="615">(C617-C618)/C618</f>
        <v>1.9841269841273832E-5</v>
      </c>
      <c r="F617" s="13">
        <f t="shared" si="615"/>
        <v>9.078731954160049E-4</v>
      </c>
      <c r="G617" s="14">
        <f t="shared" si="1"/>
        <v>-8.8803192557473107E-4</v>
      </c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x14ac:dyDescent="0.25">
      <c r="A618" s="1"/>
      <c r="B618" s="10">
        <v>40745</v>
      </c>
      <c r="C618" s="11">
        <v>2.0117498344493119</v>
      </c>
      <c r="D618" s="12">
        <v>1343.8</v>
      </c>
      <c r="E618" s="13">
        <f t="shared" ref="E618:F618" si="616">(C618-C619)/C619</f>
        <v>1.9841269841194543E-5</v>
      </c>
      <c r="F618" s="13">
        <f t="shared" si="616"/>
        <v>1.3546129246364598E-2</v>
      </c>
      <c r="G618" s="14">
        <f t="shared" si="1"/>
        <v>-1.3526287976523403E-2</v>
      </c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x14ac:dyDescent="0.25">
      <c r="A619" s="1"/>
      <c r="B619" s="10">
        <v>40744</v>
      </c>
      <c r="C619" s="11">
        <v>2.0117099195699555</v>
      </c>
      <c r="D619" s="12">
        <v>1325.84</v>
      </c>
      <c r="E619" s="13">
        <f t="shared" ref="E619:F619" si="617">(C619-C620)/C620</f>
        <v>1.9841269841472218E-5</v>
      </c>
      <c r="F619" s="13">
        <f t="shared" si="617"/>
        <v>-6.7082224717923016E-4</v>
      </c>
      <c r="G619" s="14">
        <f t="shared" si="1"/>
        <v>6.906635170207024E-4</v>
      </c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x14ac:dyDescent="0.25">
      <c r="A620" s="1"/>
      <c r="B620" s="10">
        <v>40743</v>
      </c>
      <c r="C620" s="11">
        <v>2.0116700054825447</v>
      </c>
      <c r="D620" s="12">
        <v>1326.73</v>
      </c>
      <c r="E620" s="13">
        <f t="shared" ref="E620:F620" si="618">(C620-C621)/C621</f>
        <v>1.9841269841223976E-5</v>
      </c>
      <c r="F620" s="13">
        <f t="shared" si="618"/>
        <v>1.6308677534011492E-2</v>
      </c>
      <c r="G620" s="14">
        <f t="shared" si="1"/>
        <v>-1.6288836264170267E-2</v>
      </c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x14ac:dyDescent="0.25">
      <c r="A621" s="1"/>
      <c r="B621" s="10">
        <v>40742</v>
      </c>
      <c r="C621" s="11">
        <v>2.0116300921870649</v>
      </c>
      <c r="D621" s="12">
        <v>1305.44</v>
      </c>
      <c r="E621" s="13">
        <f t="shared" ref="E621:F621" si="619">(C621-C622)/C622</f>
        <v>1.984126984133301E-5</v>
      </c>
      <c r="F621" s="13">
        <f t="shared" si="619"/>
        <v>-8.1298342121659123E-3</v>
      </c>
      <c r="G621" s="14">
        <f t="shared" si="1"/>
        <v>8.1496754820072452E-3</v>
      </c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x14ac:dyDescent="0.25">
      <c r="A622" s="1"/>
      <c r="B622" s="10">
        <v>40739</v>
      </c>
      <c r="C622" s="11">
        <v>2.0115901796834996</v>
      </c>
      <c r="D622" s="12">
        <v>1316.14</v>
      </c>
      <c r="E622" s="13">
        <f t="shared" ref="E622:F622" si="620">(C622-C623)/C623</f>
        <v>1.9841269841357953E-5</v>
      </c>
      <c r="F622" s="13">
        <f t="shared" si="620"/>
        <v>5.5544095288303725E-3</v>
      </c>
      <c r="G622" s="14">
        <f t="shared" si="1"/>
        <v>-5.5345682589890144E-3</v>
      </c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x14ac:dyDescent="0.25">
      <c r="A623" s="1"/>
      <c r="B623" s="10">
        <v>40738</v>
      </c>
      <c r="C623" s="11">
        <v>2.0115502679718333</v>
      </c>
      <c r="D623" s="12">
        <v>1308.8699999999999</v>
      </c>
      <c r="E623" s="13">
        <f t="shared" ref="E623:F623" si="621">(C623-C624)/C624</f>
        <v>1.9841269841298952E-5</v>
      </c>
      <c r="F623" s="13">
        <f t="shared" si="621"/>
        <v>-6.7161460704854873E-3</v>
      </c>
      <c r="G623" s="14">
        <f t="shared" si="1"/>
        <v>6.7359873403267864E-3</v>
      </c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x14ac:dyDescent="0.25">
      <c r="A624" s="1"/>
      <c r="B624" s="10">
        <v>40737</v>
      </c>
      <c r="C624" s="11">
        <v>2.0115103570520505</v>
      </c>
      <c r="D624" s="12">
        <v>1317.72</v>
      </c>
      <c r="E624" s="13">
        <f t="shared" ref="E624:F624" si="622">(C624-C625)/C625</f>
        <v>1.9841269841376943E-5</v>
      </c>
      <c r="F624" s="13">
        <f t="shared" si="622"/>
        <v>3.1058737553667113E-3</v>
      </c>
      <c r="G624" s="14">
        <f t="shared" si="1"/>
        <v>-3.0860324855253342E-3</v>
      </c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x14ac:dyDescent="0.25">
      <c r="A625" s="1"/>
      <c r="B625" s="10">
        <v>40736</v>
      </c>
      <c r="C625" s="11">
        <v>2.0114704469241351</v>
      </c>
      <c r="D625" s="12">
        <v>1313.64</v>
      </c>
      <c r="E625" s="13">
        <f t="shared" ref="E625:F625" si="623">(C625-C626)/C626</f>
        <v>1.9841269841371306E-5</v>
      </c>
      <c r="F625" s="13">
        <f t="shared" si="623"/>
        <v>-4.4335311370301469E-3</v>
      </c>
      <c r="G625" s="14">
        <f t="shared" si="1"/>
        <v>4.453372406871518E-3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x14ac:dyDescent="0.25">
      <c r="A626" s="1"/>
      <c r="B626" s="10">
        <v>40735</v>
      </c>
      <c r="C626" s="11">
        <v>2.0114305375880717</v>
      </c>
      <c r="D626" s="12">
        <v>1319.49</v>
      </c>
      <c r="E626" s="13">
        <f t="shared" ref="E626:F626" si="624">(C626-C627)/C627</f>
        <v>1.9841269841282181E-5</v>
      </c>
      <c r="F626" s="13">
        <f t="shared" si="624"/>
        <v>-1.8090489656198798E-2</v>
      </c>
      <c r="G626" s="14">
        <f t="shared" si="1"/>
        <v>1.8110330926040079E-2</v>
      </c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x14ac:dyDescent="0.25">
      <c r="A627" s="1"/>
      <c r="B627" s="10">
        <v>40732</v>
      </c>
      <c r="C627" s="11">
        <v>2.0113906290438446</v>
      </c>
      <c r="D627" s="12">
        <v>1343.8</v>
      </c>
      <c r="E627" s="13">
        <f t="shared" ref="E627:F627" si="625">(C627-C628)/C628</f>
        <v>1.9841269841109725E-5</v>
      </c>
      <c r="F627" s="13">
        <f t="shared" si="625"/>
        <v>-6.961174088470517E-3</v>
      </c>
      <c r="G627" s="14">
        <f t="shared" si="1"/>
        <v>6.981015358311627E-3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x14ac:dyDescent="0.25">
      <c r="A628" s="1"/>
      <c r="B628" s="10">
        <v>40731</v>
      </c>
      <c r="C628" s="11">
        <v>2.0113507212914383</v>
      </c>
      <c r="D628" s="12">
        <v>1353.22</v>
      </c>
      <c r="E628" s="13">
        <f t="shared" ref="E628:F628" si="626">(C628-C629)/C629</f>
        <v>-1.4638084798010804E-3</v>
      </c>
      <c r="F628" s="13">
        <f t="shared" si="626"/>
        <v>1.0453846268723584E-2</v>
      </c>
      <c r="G628" s="14">
        <f t="shared" si="1"/>
        <v>-1.1917654748524666E-2</v>
      </c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x14ac:dyDescent="0.25">
      <c r="A629" s="1"/>
      <c r="B629" s="10">
        <v>40730</v>
      </c>
      <c r="C629" s="11">
        <v>2.0142992696431992</v>
      </c>
      <c r="D629" s="12">
        <v>1339.22</v>
      </c>
      <c r="E629" s="13">
        <f t="shared" ref="E629:F629" si="627">(C629-C630)/C630</f>
        <v>-9.0298351727162126E-4</v>
      </c>
      <c r="F629" s="13">
        <f t="shared" si="627"/>
        <v>1.0015845965257856E-3</v>
      </c>
      <c r="G629" s="14">
        <f t="shared" si="1"/>
        <v>-1.904568113797407E-3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x14ac:dyDescent="0.25">
      <c r="A630" s="1"/>
      <c r="B630" s="10">
        <v>40729</v>
      </c>
      <c r="C630" s="11">
        <v>2.0161197925847483</v>
      </c>
      <c r="D630" s="12">
        <v>1337.88</v>
      </c>
      <c r="E630" s="13">
        <f t="shared" ref="E630:F630" si="628">(C630-C631)/C631</f>
        <v>-3.106886062035187E-3</v>
      </c>
      <c r="F630" s="13">
        <f t="shared" si="628"/>
        <v>-1.3361499473750725E-3</v>
      </c>
      <c r="G630" s="14">
        <f t="shared" si="1"/>
        <v>-1.7707361146601145E-3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x14ac:dyDescent="0.25">
      <c r="A631" s="1"/>
      <c r="B631" s="10">
        <v>40725</v>
      </c>
      <c r="C631" s="11">
        <v>2.0224031688017141</v>
      </c>
      <c r="D631" s="12">
        <v>1339.67</v>
      </c>
      <c r="E631" s="13">
        <f t="shared" ref="E631:F631" si="629">(C631-C632)/C632</f>
        <v>2.4384730850694813E-2</v>
      </c>
      <c r="F631" s="13">
        <f t="shared" si="629"/>
        <v>1.4409680155076305E-2</v>
      </c>
      <c r="G631" s="14">
        <f t="shared" si="1"/>
        <v>9.9750506956185082E-3</v>
      </c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x14ac:dyDescent="0.25">
      <c r="A632" s="1"/>
      <c r="B632" s="10">
        <v>40724</v>
      </c>
      <c r="C632" s="11">
        <v>1.9742613374588474</v>
      </c>
      <c r="D632" s="12">
        <v>1320.64</v>
      </c>
      <c r="E632" s="13">
        <f t="shared" ref="E632:F632" si="630">(C632-C633)/C633</f>
        <v>2.4258406357268145E-2</v>
      </c>
      <c r="F632" s="13">
        <f t="shared" si="630"/>
        <v>1.0119243389602357E-2</v>
      </c>
      <c r="G632" s="14">
        <f t="shared" si="1"/>
        <v>1.4139162967665788E-2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x14ac:dyDescent="0.25">
      <c r="A633" s="1"/>
      <c r="B633" s="10">
        <v>40723</v>
      </c>
      <c r="C633" s="11">
        <v>1.9275031820146096</v>
      </c>
      <c r="D633" s="12">
        <v>1307.4100000000001</v>
      </c>
      <c r="E633" s="13">
        <f t="shared" ref="E633:F633" si="631">(C633-C634)/C634</f>
        <v>1.985083435946634E-2</v>
      </c>
      <c r="F633" s="13">
        <f t="shared" si="631"/>
        <v>8.2827550571849488E-3</v>
      </c>
      <c r="G633" s="14">
        <f t="shared" si="1"/>
        <v>1.1568079302281391E-2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x14ac:dyDescent="0.25">
      <c r="A634" s="1"/>
      <c r="B634" s="10">
        <v>40722</v>
      </c>
      <c r="C634" s="11">
        <v>1.8899853949967191</v>
      </c>
      <c r="D634" s="12">
        <v>1296.67</v>
      </c>
      <c r="E634" s="13">
        <f t="shared" ref="E634:F634" si="632">(C634-C635)/C635</f>
        <v>3.1038545165742736E-2</v>
      </c>
      <c r="F634" s="13">
        <f t="shared" si="632"/>
        <v>1.2944301226466811E-2</v>
      </c>
      <c r="G634" s="14">
        <f t="shared" si="1"/>
        <v>1.8094243939275924E-2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x14ac:dyDescent="0.25">
      <c r="A635" s="1"/>
      <c r="B635" s="10">
        <v>40721</v>
      </c>
      <c r="C635" s="11">
        <v>1.8330889799012295</v>
      </c>
      <c r="D635" s="12">
        <v>1280.0999999999999</v>
      </c>
      <c r="E635" s="13">
        <f t="shared" ref="E635:F635" si="633">(C635-C636)/C636</f>
        <v>2.2014872701152564E-2</v>
      </c>
      <c r="F635" s="13">
        <f t="shared" si="633"/>
        <v>9.1844376995544666E-3</v>
      </c>
      <c r="G635" s="14">
        <f t="shared" si="1"/>
        <v>1.2830435001598098E-2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x14ac:dyDescent="0.25">
      <c r="A636" s="1"/>
      <c r="B636" s="10">
        <v>40718</v>
      </c>
      <c r="C636" s="11">
        <v>1.7936030373574057</v>
      </c>
      <c r="D636" s="12">
        <v>1268.45</v>
      </c>
      <c r="E636" s="13">
        <f t="shared" ref="E636:F636" si="634">(C636-C637)/C637</f>
        <v>-2.8169577544041726E-2</v>
      </c>
      <c r="F636" s="13">
        <f t="shared" si="634"/>
        <v>-1.1725749902610015E-2</v>
      </c>
      <c r="G636" s="14">
        <f t="shared" si="1"/>
        <v>-1.6443827641431711E-2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x14ac:dyDescent="0.25">
      <c r="A637" s="1"/>
      <c r="B637" s="10">
        <v>40717</v>
      </c>
      <c r="C637" s="11">
        <v>1.845592601253115</v>
      </c>
      <c r="D637" s="12">
        <v>1283.5</v>
      </c>
      <c r="E637" s="13">
        <f t="shared" ref="E637:F637" si="635">(C637-C638)/C638</f>
        <v>-6.8149182597764474E-3</v>
      </c>
      <c r="F637" s="13">
        <f t="shared" si="635"/>
        <v>-2.8279752008329318E-3</v>
      </c>
      <c r="G637" s="14">
        <f t="shared" si="1"/>
        <v>-3.9869430589435156E-3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x14ac:dyDescent="0.25">
      <c r="A638" s="1"/>
      <c r="B638" s="10">
        <v>40716</v>
      </c>
      <c r="C638" s="11">
        <v>1.8582564671826658</v>
      </c>
      <c r="D638" s="12">
        <v>1287.1400000000001</v>
      </c>
      <c r="E638" s="13">
        <f t="shared" ref="E638:F638" si="636">(C638-C639)/C639</f>
        <v>-1.5552046025276588E-2</v>
      </c>
      <c r="F638" s="13">
        <f t="shared" si="636"/>
        <v>-6.4684451031245226E-3</v>
      </c>
      <c r="G638" s="14">
        <f t="shared" si="1"/>
        <v>-9.0836009221520655E-3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x14ac:dyDescent="0.25">
      <c r="A639" s="1"/>
      <c r="B639" s="10">
        <v>40715</v>
      </c>
      <c r="C639" s="11">
        <v>1.8876127068779283</v>
      </c>
      <c r="D639" s="12">
        <v>1295.52</v>
      </c>
      <c r="E639" s="13">
        <f t="shared" ref="E639:F639" si="637">(C639-C640)/C640</f>
        <v>3.2188499327262865E-2</v>
      </c>
      <c r="F639" s="13">
        <f t="shared" si="637"/>
        <v>1.3423448793767079E-2</v>
      </c>
      <c r="G639" s="14">
        <f t="shared" si="1"/>
        <v>1.8765050533495788E-2</v>
      </c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x14ac:dyDescent="0.25">
      <c r="A640" s="1"/>
      <c r="B640" s="10">
        <v>40714</v>
      </c>
      <c r="C640" s="11">
        <v>1.8287480514539689</v>
      </c>
      <c r="D640" s="12">
        <v>1278.3599999999999</v>
      </c>
      <c r="E640" s="13">
        <f t="shared" ref="E640:F640" si="638">(C640-C641)/C641</f>
        <v>1.292070826233206E-2</v>
      </c>
      <c r="F640" s="13">
        <f t="shared" si="638"/>
        <v>5.3952025167124653E-3</v>
      </c>
      <c r="G640" s="14">
        <f t="shared" si="1"/>
        <v>7.5255057456195948E-3</v>
      </c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x14ac:dyDescent="0.25">
      <c r="A641" s="1"/>
      <c r="B641" s="10">
        <v>40711</v>
      </c>
      <c r="C641" s="11">
        <v>1.805420736822718</v>
      </c>
      <c r="D641" s="12">
        <v>1271.5</v>
      </c>
      <c r="E641" s="13">
        <f t="shared" ref="E641:F641" si="639">(C641-C642)/C642</f>
        <v>7.2802907590303308E-3</v>
      </c>
      <c r="F641" s="13">
        <f t="shared" si="639"/>
        <v>3.0450285570034867E-3</v>
      </c>
      <c r="G641" s="14">
        <f t="shared" si="1"/>
        <v>4.2352622020268441E-3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x14ac:dyDescent="0.25">
      <c r="A642" s="1"/>
      <c r="B642" s="10">
        <v>40710</v>
      </c>
      <c r="C642" s="11">
        <v>1.7923717493392564</v>
      </c>
      <c r="D642" s="12">
        <v>1267.6400000000001</v>
      </c>
      <c r="E642" s="13">
        <f t="shared" ref="E642:F642" si="640">(C642-C643)/C643</f>
        <v>4.1826819905203495E-3</v>
      </c>
      <c r="F642" s="13">
        <f t="shared" si="640"/>
        <v>1.7543582367909683E-3</v>
      </c>
      <c r="G642" s="14">
        <f t="shared" si="1"/>
        <v>2.4283237537293815E-3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x14ac:dyDescent="0.25">
      <c r="A643" s="1"/>
      <c r="B643" s="10">
        <v>40709</v>
      </c>
      <c r="C643" s="11">
        <v>1.784906054928536</v>
      </c>
      <c r="D643" s="12">
        <v>1265.42</v>
      </c>
      <c r="E643" s="13">
        <f t="shared" ref="E643:F643" si="641">(C643-C644)/C644</f>
        <v>-4.1864298544624888E-2</v>
      </c>
      <c r="F643" s="13">
        <f t="shared" si="641"/>
        <v>-1.743188365285302E-2</v>
      </c>
      <c r="G643" s="14">
        <f t="shared" si="1"/>
        <v>-2.4432414891771868E-2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x14ac:dyDescent="0.25">
      <c r="A644" s="1"/>
      <c r="B644" s="10">
        <v>40708</v>
      </c>
      <c r="C644" s="11">
        <v>1.8628948406967043</v>
      </c>
      <c r="D644" s="12">
        <v>1287.8699999999999</v>
      </c>
      <c r="E644" s="13">
        <f t="shared" ref="E644:F644" si="642">(C644-C645)/C645</f>
        <v>3.0240418443415205E-2</v>
      </c>
      <c r="F644" s="13">
        <f t="shared" si="642"/>
        <v>1.261174842549709E-2</v>
      </c>
      <c r="G644" s="14">
        <f t="shared" si="1"/>
        <v>1.7628670017918117E-2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x14ac:dyDescent="0.25">
      <c r="A645" s="1"/>
      <c r="B645" s="10">
        <v>40707</v>
      </c>
      <c r="C645" s="11">
        <v>1.8082137017215285</v>
      </c>
      <c r="D645" s="12">
        <v>1271.83</v>
      </c>
      <c r="E645" s="13">
        <f t="shared" ref="E645:F645" si="643">(C645-C646)/C646</f>
        <v>1.5772828840739774E-3</v>
      </c>
      <c r="F645" s="13">
        <f t="shared" si="643"/>
        <v>6.6877527577138037E-4</v>
      </c>
      <c r="G645" s="14">
        <f t="shared" si="1"/>
        <v>9.0850760830259701E-4</v>
      </c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x14ac:dyDescent="0.25">
      <c r="A646" s="1"/>
      <c r="B646" s="10">
        <v>40704</v>
      </c>
      <c r="C646" s="11">
        <v>1.8053661286273577</v>
      </c>
      <c r="D646" s="12">
        <v>1270.98</v>
      </c>
      <c r="E646" s="13">
        <f t="shared" ref="E646:F646" si="644">(C646-C647)/C647</f>
        <v>-3.3579368157917483E-2</v>
      </c>
      <c r="F646" s="13">
        <f t="shared" si="644"/>
        <v>-1.3979829325058171E-2</v>
      </c>
      <c r="G646" s="14">
        <f t="shared" si="1"/>
        <v>-1.9599538832859312E-2</v>
      </c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x14ac:dyDescent="0.25">
      <c r="A647" s="1"/>
      <c r="B647" s="10">
        <v>40703</v>
      </c>
      <c r="C647" s="11">
        <v>1.8680955984830037</v>
      </c>
      <c r="D647" s="12">
        <v>1289</v>
      </c>
      <c r="E647" s="13">
        <f t="shared" ref="E647:F647" si="645">(C647-C648)/C648</f>
        <v>1.7678308689445501E-2</v>
      </c>
      <c r="F647" s="13">
        <f t="shared" si="645"/>
        <v>7.3775360280096715E-3</v>
      </c>
      <c r="G647" s="14">
        <f t="shared" si="1"/>
        <v>1.0300772661435829E-2</v>
      </c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x14ac:dyDescent="0.25">
      <c r="A648" s="1"/>
      <c r="B648" s="10">
        <v>40702</v>
      </c>
      <c r="C648" s="11">
        <v>1.8356445082225599</v>
      </c>
      <c r="D648" s="12">
        <v>1279.56</v>
      </c>
      <c r="E648" s="13">
        <f t="shared" ref="E648:F648" si="646">(C648-C649)/C649</f>
        <v>-1.0076496005866657E-2</v>
      </c>
      <c r="F648" s="13">
        <f t="shared" si="646"/>
        <v>-4.1869659283702808E-3</v>
      </c>
      <c r="G648" s="14">
        <f t="shared" si="1"/>
        <v>-5.8895300774963761E-3</v>
      </c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x14ac:dyDescent="0.25">
      <c r="A649" s="1"/>
      <c r="B649" s="10">
        <v>40701</v>
      </c>
      <c r="C649" s="11">
        <v>1.8543296535703213</v>
      </c>
      <c r="D649" s="12">
        <v>1284.94</v>
      </c>
      <c r="E649" s="13">
        <f t="shared" ref="E649:F649" si="647">(C649-C650)/C650</f>
        <v>-2.3229642616797749E-3</v>
      </c>
      <c r="F649" s="13">
        <f t="shared" si="647"/>
        <v>-9.5632770162577113E-4</v>
      </c>
      <c r="G649" s="14">
        <f t="shared" si="1"/>
        <v>-1.3666365600540037E-3</v>
      </c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x14ac:dyDescent="0.25">
      <c r="A650" s="1"/>
      <c r="B650" s="10">
        <v>40700</v>
      </c>
      <c r="C650" s="11">
        <v>1.8586472246482495</v>
      </c>
      <c r="D650" s="12">
        <v>1286.17</v>
      </c>
      <c r="E650" s="13">
        <f t="shared" ref="E650:F650" si="648">(C650-C651)/C651</f>
        <v>-2.5852291683758955E-2</v>
      </c>
      <c r="F650" s="13">
        <f t="shared" si="648"/>
        <v>-1.0760214127492007E-2</v>
      </c>
      <c r="G650" s="14">
        <f t="shared" si="1"/>
        <v>-1.5092077556266948E-2</v>
      </c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x14ac:dyDescent="0.25">
      <c r="A651" s="1"/>
      <c r="B651" s="10">
        <v>40697</v>
      </c>
      <c r="C651" s="11">
        <v>1.9079726911854216</v>
      </c>
      <c r="D651" s="12">
        <v>1300.1600000000001</v>
      </c>
      <c r="E651" s="13">
        <f t="shared" ref="E651:F651" si="649">(C651-C652)/C652</f>
        <v>-2.3389089033432953E-2</v>
      </c>
      <c r="F651" s="13">
        <f t="shared" si="649"/>
        <v>-9.7338796898563309E-3</v>
      </c>
      <c r="G651" s="14">
        <f t="shared" si="1"/>
        <v>-1.3655209343576622E-2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x14ac:dyDescent="0.25">
      <c r="A652" s="1"/>
      <c r="B652" s="10">
        <v>40696</v>
      </c>
      <c r="C652" s="11">
        <v>1.9536671869629956</v>
      </c>
      <c r="D652" s="12">
        <v>1312.94</v>
      </c>
      <c r="E652" s="13">
        <f t="shared" ref="E652:F652" si="650">(C652-C653)/C653</f>
        <v>-2.9671867009833483E-3</v>
      </c>
      <c r="F652" s="13">
        <f t="shared" si="650"/>
        <v>-1.2247537180022821E-3</v>
      </c>
      <c r="G652" s="14">
        <f t="shared" si="1"/>
        <v>-1.7424329829810663E-3</v>
      </c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x14ac:dyDescent="0.25">
      <c r="A653" s="1"/>
      <c r="B653" s="10">
        <v>40695</v>
      </c>
      <c r="C653" s="11">
        <v>1.9594813339178216</v>
      </c>
      <c r="D653" s="12">
        <v>1314.55</v>
      </c>
      <c r="E653" s="13">
        <f t="shared" ref="E653:F653" si="651">(C653-C654)/C654</f>
        <v>-5.4711096243433288E-2</v>
      </c>
      <c r="F653" s="13">
        <f t="shared" si="651"/>
        <v>-2.2784716027356593E-2</v>
      </c>
      <c r="G653" s="14">
        <f t="shared" si="1"/>
        <v>-3.1926380216076695E-2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x14ac:dyDescent="0.25">
      <c r="A654" s="1"/>
      <c r="B654" s="10">
        <v>40694</v>
      </c>
      <c r="C654" s="11">
        <v>2.0728915002925206</v>
      </c>
      <c r="D654" s="12">
        <v>1345.2</v>
      </c>
      <c r="E654" s="13">
        <f t="shared" ref="E654:F654" si="652">(C654-C655)/C655</f>
        <v>2.5394805048456107E-2</v>
      </c>
      <c r="F654" s="13">
        <f t="shared" si="652"/>
        <v>1.0592742844264246E-2</v>
      </c>
      <c r="G654" s="14">
        <f t="shared" si="1"/>
        <v>1.4802062204191861E-2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x14ac:dyDescent="0.25">
      <c r="A655" s="1"/>
      <c r="B655" s="10">
        <v>40690</v>
      </c>
      <c r="C655" s="11">
        <v>2.0215545174276204</v>
      </c>
      <c r="D655" s="12">
        <v>1331.1</v>
      </c>
      <c r="E655" s="13">
        <f t="shared" ref="E655:F655" si="653">(C655-C656)/C656</f>
        <v>9.7663671580664451E-3</v>
      </c>
      <c r="F655" s="13">
        <f t="shared" si="653"/>
        <v>4.0808937232685279E-3</v>
      </c>
      <c r="G655" s="14">
        <f t="shared" si="1"/>
        <v>5.6854734347979172E-3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x14ac:dyDescent="0.25">
      <c r="A656" s="1"/>
      <c r="B656" s="10">
        <v>40689</v>
      </c>
      <c r="C656" s="11">
        <v>2.0020022286117309</v>
      </c>
      <c r="D656" s="12">
        <v>1325.69</v>
      </c>
      <c r="E656" s="13">
        <f t="shared" ref="E656:F656" si="654">(C656-C657)/C657</f>
        <v>9.4597531771096251E-3</v>
      </c>
      <c r="F656" s="13">
        <f t="shared" si="654"/>
        <v>3.9531378978697185E-3</v>
      </c>
      <c r="G656" s="14">
        <f t="shared" si="1"/>
        <v>5.5066152792399067E-3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x14ac:dyDescent="0.25">
      <c r="A657" s="1"/>
      <c r="B657" s="10">
        <v>40688</v>
      </c>
      <c r="C657" s="11">
        <v>1.9832412558408159</v>
      </c>
      <c r="D657" s="12">
        <v>1320.47</v>
      </c>
      <c r="E657" s="13">
        <f t="shared" ref="E657:F657" si="655">(C657-C658)/C658</f>
        <v>7.6119341376202614E-3</v>
      </c>
      <c r="F657" s="13">
        <f t="shared" si="655"/>
        <v>3.1832132980825164E-3</v>
      </c>
      <c r="G657" s="14">
        <f t="shared" si="1"/>
        <v>4.4287208395377455E-3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x14ac:dyDescent="0.25">
      <c r="A658" s="1"/>
      <c r="B658" s="10">
        <v>40687</v>
      </c>
      <c r="C658" s="11">
        <v>1.9682589979823955</v>
      </c>
      <c r="D658" s="12">
        <v>1316.28</v>
      </c>
      <c r="E658" s="13">
        <f t="shared" ref="E658:F658" si="656">(C658-C659)/C659</f>
        <v>-2.013552465223107E-3</v>
      </c>
      <c r="F658" s="13">
        <f t="shared" si="656"/>
        <v>-8.2740611976887151E-4</v>
      </c>
      <c r="G658" s="14">
        <f t="shared" si="1"/>
        <v>-1.1861463454542354E-3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x14ac:dyDescent="0.25">
      <c r="A659" s="1"/>
      <c r="B659" s="10">
        <v>40686</v>
      </c>
      <c r="C659" s="11">
        <v>1.9722301869372905</v>
      </c>
      <c r="D659" s="12">
        <v>1317.37</v>
      </c>
      <c r="E659" s="13">
        <f t="shared" ref="E659:F659" si="657">(C659-C660)/C660</f>
        <v>-2.8649137292355152E-2</v>
      </c>
      <c r="F659" s="13">
        <f t="shared" si="657"/>
        <v>-1.1925566464407128E-2</v>
      </c>
      <c r="G659" s="14">
        <f t="shared" si="1"/>
        <v>-1.6723570827948023E-2</v>
      </c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x14ac:dyDescent="0.25">
      <c r="A660" s="1"/>
      <c r="B660" s="10">
        <v>40683</v>
      </c>
      <c r="C660" s="11">
        <v>2.0303993774604678</v>
      </c>
      <c r="D660" s="12">
        <v>1333.27</v>
      </c>
      <c r="E660" s="13">
        <f t="shared" ref="E660:F660" si="658">(C660-C661)/C661</f>
        <v>-1.8479697992127047E-2</v>
      </c>
      <c r="F660" s="13">
        <f t="shared" si="658"/>
        <v>-7.688300089312242E-3</v>
      </c>
      <c r="G660" s="14">
        <f t="shared" si="1"/>
        <v>-1.0791397902814805E-2</v>
      </c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x14ac:dyDescent="0.25">
      <c r="A661" s="1"/>
      <c r="B661" s="10">
        <v>40682</v>
      </c>
      <c r="C661" s="11">
        <v>2.0686269792962282</v>
      </c>
      <c r="D661" s="12">
        <v>1343.6</v>
      </c>
      <c r="E661" s="13">
        <f t="shared" ref="E661:F661" si="659">(C661-C662)/C662</f>
        <v>5.1994203604797283E-3</v>
      </c>
      <c r="F661" s="13">
        <f t="shared" si="659"/>
        <v>2.1779992242741335E-3</v>
      </c>
      <c r="G661" s="14">
        <f t="shared" si="1"/>
        <v>3.0214211362055948E-3</v>
      </c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x14ac:dyDescent="0.25">
      <c r="A662" s="1"/>
      <c r="B662" s="10">
        <v>40681</v>
      </c>
      <c r="C662" s="11">
        <v>2.057926952001611</v>
      </c>
      <c r="D662" s="12">
        <v>1340.68</v>
      </c>
      <c r="E662" s="13">
        <f t="shared" ref="E662:F662" si="660">(C662-C663)/C663</f>
        <v>2.1101208361968396E-2</v>
      </c>
      <c r="F662" s="13">
        <f t="shared" si="660"/>
        <v>8.8037442248943137E-3</v>
      </c>
      <c r="G662" s="14">
        <f t="shared" si="1"/>
        <v>1.2297464137074082E-2</v>
      </c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x14ac:dyDescent="0.25">
      <c r="A663" s="1"/>
      <c r="B663" s="10">
        <v>40680</v>
      </c>
      <c r="C663" s="11">
        <v>2.0153995854171001</v>
      </c>
      <c r="D663" s="12">
        <v>1328.98</v>
      </c>
      <c r="E663" s="13">
        <f t="shared" ref="E663:F663" si="661">(C663-C664)/C664</f>
        <v>-9.1234079913184065E-4</v>
      </c>
      <c r="F663" s="13">
        <f t="shared" si="661"/>
        <v>-3.6856792556432948E-4</v>
      </c>
      <c r="G663" s="14">
        <f t="shared" si="1"/>
        <v>-5.4377287356751117E-4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x14ac:dyDescent="0.25">
      <c r="A664" s="1"/>
      <c r="B664" s="10">
        <v>40679</v>
      </c>
      <c r="C664" s="11">
        <v>2.0172399957668787</v>
      </c>
      <c r="D664" s="12">
        <v>1329.47</v>
      </c>
      <c r="E664" s="13">
        <f t="shared" ref="E664:F664" si="662">(C664-C665)/C665</f>
        <v>-1.4918229798678443E-2</v>
      </c>
      <c r="F664" s="13">
        <f t="shared" si="662"/>
        <v>-6.2043550087084887E-3</v>
      </c>
      <c r="G664" s="14">
        <f t="shared" si="1"/>
        <v>-8.713874789969954E-3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x14ac:dyDescent="0.25">
      <c r="A665" s="1"/>
      <c r="B665" s="10">
        <v>40676</v>
      </c>
      <c r="C665" s="11">
        <v>2.0477893884429661</v>
      </c>
      <c r="D665" s="12">
        <v>1337.77</v>
      </c>
      <c r="E665" s="13">
        <f t="shared" ref="E665:F665" si="663">(C665-C666)/C666</f>
        <v>-1.9389361583806195E-2</v>
      </c>
      <c r="F665" s="13">
        <f t="shared" si="663"/>
        <v>-8.0673265858451845E-3</v>
      </c>
      <c r="G665" s="14">
        <f t="shared" si="1"/>
        <v>-1.1322034997961011E-2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x14ac:dyDescent="0.25">
      <c r="A666" s="1"/>
      <c r="B666" s="10">
        <v>40675</v>
      </c>
      <c r="C666" s="11">
        <v>2.0882798005846608</v>
      </c>
      <c r="D666" s="12">
        <v>1348.65</v>
      </c>
      <c r="E666" s="13">
        <f t="shared" ref="E666:F666" si="664">(C666-C667)/C667</f>
        <v>1.1721149260849006E-2</v>
      </c>
      <c r="F666" s="13">
        <f t="shared" si="664"/>
        <v>4.8953862660945429E-3</v>
      </c>
      <c r="G666" s="14">
        <f t="shared" si="1"/>
        <v>6.8257629947544628E-3</v>
      </c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x14ac:dyDescent="0.25">
      <c r="A667" s="1"/>
      <c r="B667" s="10">
        <v>40674</v>
      </c>
      <c r="C667" s="11">
        <v>2.0640863365467177</v>
      </c>
      <c r="D667" s="12">
        <v>1342.08</v>
      </c>
      <c r="E667" s="13">
        <f t="shared" ref="E667:F667" si="665">(C667-C668)/C668</f>
        <v>-2.6695230399429046E-2</v>
      </c>
      <c r="F667" s="13">
        <f t="shared" si="665"/>
        <v>-1.1111438592354736E-2</v>
      </c>
      <c r="G667" s="14">
        <f t="shared" si="1"/>
        <v>-1.558379180707431E-2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x14ac:dyDescent="0.25">
      <c r="A668" s="1"/>
      <c r="B668" s="10">
        <v>40673</v>
      </c>
      <c r="C668" s="11">
        <v>2.1206988818042949</v>
      </c>
      <c r="D668" s="12">
        <v>1357.16</v>
      </c>
      <c r="E668" s="13">
        <f t="shared" ref="E668:F668" si="666">(C668-C669)/C669</f>
        <v>1.9349919449417406E-2</v>
      </c>
      <c r="F668" s="13">
        <f t="shared" si="666"/>
        <v>8.0740405113312284E-3</v>
      </c>
      <c r="G668" s="14">
        <f t="shared" si="1"/>
        <v>1.1275878938086178E-2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x14ac:dyDescent="0.25">
      <c r="A669" s="1"/>
      <c r="B669" s="10">
        <v>40672</v>
      </c>
      <c r="C669" s="11">
        <v>2.0804424872567315</v>
      </c>
      <c r="D669" s="12">
        <v>1346.29</v>
      </c>
      <c r="E669" s="13">
        <f t="shared" ref="E669:F669" si="667">(C669-C670)/C670</f>
        <v>1.0878057172229673E-2</v>
      </c>
      <c r="F669" s="13">
        <f t="shared" si="667"/>
        <v>4.5440978958363812E-3</v>
      </c>
      <c r="G669" s="14">
        <f t="shared" si="1"/>
        <v>6.3339592763932921E-3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x14ac:dyDescent="0.25">
      <c r="A670" s="1"/>
      <c r="B670" s="10">
        <v>40669</v>
      </c>
      <c r="C670" s="11">
        <v>2.0580548489463091</v>
      </c>
      <c r="D670" s="12">
        <v>1340.2</v>
      </c>
      <c r="E670" s="13">
        <f t="shared" ref="E670:F670" si="668">(C670-C671)/C671</f>
        <v>9.1400748175336222E-3</v>
      </c>
      <c r="F670" s="13">
        <f t="shared" si="668"/>
        <v>3.8199385813797743E-3</v>
      </c>
      <c r="G670" s="14">
        <f t="shared" si="1"/>
        <v>5.3201362361538478E-3</v>
      </c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x14ac:dyDescent="0.25">
      <c r="A671" s="1"/>
      <c r="B671" s="10">
        <v>40668</v>
      </c>
      <c r="C671" s="11">
        <v>2.0394144483048438</v>
      </c>
      <c r="D671" s="12">
        <v>1335.1</v>
      </c>
      <c r="E671" s="13">
        <f t="shared" ref="E671:F671" si="669">(C671-C672)/C672</f>
        <v>-2.1795435052961158E-2</v>
      </c>
      <c r="F671" s="13">
        <f t="shared" si="669"/>
        <v>-9.0698571979930739E-3</v>
      </c>
      <c r="G671" s="14">
        <f t="shared" si="1"/>
        <v>-1.2725577854968084E-2</v>
      </c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x14ac:dyDescent="0.25">
      <c r="A672" s="1"/>
      <c r="B672" s="10">
        <v>40667</v>
      </c>
      <c r="C672" s="11">
        <v>2.0848547649287039</v>
      </c>
      <c r="D672" s="12">
        <v>1347.32</v>
      </c>
      <c r="E672" s="13">
        <f t="shared" ref="E672:F672" si="670">(C672-C673)/C673</f>
        <v>-1.648043216883778E-2</v>
      </c>
      <c r="F672" s="13">
        <f t="shared" si="670"/>
        <v>-6.8552726629416902E-3</v>
      </c>
      <c r="G672" s="14">
        <f t="shared" si="1"/>
        <v>-9.6251595058960901E-3</v>
      </c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x14ac:dyDescent="0.25">
      <c r="A673" s="1"/>
      <c r="B673" s="10">
        <v>40666</v>
      </c>
      <c r="C673" s="11">
        <v>2.1197898172236513</v>
      </c>
      <c r="D673" s="12">
        <v>1356.62</v>
      </c>
      <c r="E673" s="13">
        <f t="shared" ref="E673:F673" si="671">(C673-C674)/C674</f>
        <v>-8.1381493562152213E-3</v>
      </c>
      <c r="F673" s="13">
        <f t="shared" si="671"/>
        <v>-3.3793214910155128E-3</v>
      </c>
      <c r="G673" s="14">
        <f t="shared" si="1"/>
        <v>-4.7588278651997089E-3</v>
      </c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x14ac:dyDescent="0.25">
      <c r="A674" s="1"/>
      <c r="B674" s="10">
        <v>40665</v>
      </c>
      <c r="C674" s="11">
        <v>2.1371825278366798</v>
      </c>
      <c r="D674" s="12">
        <v>1361.22</v>
      </c>
      <c r="E674" s="13">
        <f t="shared" ref="E674:F674" si="672">(C674-C675)/C675</f>
        <v>-4.2342591030829109E-3</v>
      </c>
      <c r="F674" s="13">
        <f t="shared" si="672"/>
        <v>-1.7527005522105829E-3</v>
      </c>
      <c r="G674" s="14">
        <f t="shared" si="1"/>
        <v>-2.4815585508723278E-3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x14ac:dyDescent="0.25">
      <c r="A675" s="1"/>
      <c r="B675" s="10">
        <v>40662</v>
      </c>
      <c r="C675" s="11">
        <v>2.1462703927850071</v>
      </c>
      <c r="D675" s="12">
        <v>1363.61</v>
      </c>
      <c r="E675" s="13">
        <f t="shared" ref="E675:F675" si="673">(C675-C676)/C676</f>
        <v>5.4938028408271465E-3</v>
      </c>
      <c r="F675" s="13">
        <f t="shared" si="673"/>
        <v>2.3006585910854121E-3</v>
      </c>
      <c r="G675" s="14">
        <f t="shared" si="1"/>
        <v>3.1931442497417344E-3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x14ac:dyDescent="0.25">
      <c r="A676" s="1"/>
      <c r="B676" s="10">
        <v>40661</v>
      </c>
      <c r="C676" s="11">
        <v>2.1345436309215806</v>
      </c>
      <c r="D676" s="12">
        <v>1360.48</v>
      </c>
      <c r="E676" s="13">
        <f t="shared" ref="E676:F676" si="674">(C676-C677)/C677</f>
        <v>8.5053352446611222E-3</v>
      </c>
      <c r="F676" s="13">
        <f t="shared" si="674"/>
        <v>3.5554637593496422E-3</v>
      </c>
      <c r="G676" s="14">
        <f t="shared" si="1"/>
        <v>4.94987148531148E-3</v>
      </c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x14ac:dyDescent="0.25">
      <c r="A677" s="1"/>
      <c r="B677" s="10">
        <v>40660</v>
      </c>
      <c r="C677" s="11">
        <v>2.1165417339153145</v>
      </c>
      <c r="D677" s="12">
        <v>1355.66</v>
      </c>
      <c r="E677" s="13">
        <f t="shared" ref="E677:F677" si="675">(C677-C678)/C678</f>
        <v>1.4971776867274057E-2</v>
      </c>
      <c r="F677" s="13">
        <f t="shared" si="675"/>
        <v>6.2498144354384321E-3</v>
      </c>
      <c r="G677" s="14">
        <f t="shared" si="1"/>
        <v>8.7219624318356261E-3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x14ac:dyDescent="0.25">
      <c r="A678" s="1"/>
      <c r="B678" s="10">
        <v>40659</v>
      </c>
      <c r="C678" s="11">
        <v>2.085320776552086</v>
      </c>
      <c r="D678" s="12">
        <v>1347.24</v>
      </c>
      <c r="E678" s="13">
        <f t="shared" ref="E678:F678" si="676">(C678-C679)/C679</f>
        <v>2.152324263038586E-2</v>
      </c>
      <c r="F678" s="13">
        <f t="shared" si="676"/>
        <v>8.9795918367347009E-3</v>
      </c>
      <c r="G678" s="14">
        <f t="shared" si="1"/>
        <v>1.2543650793651159E-2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x14ac:dyDescent="0.25">
      <c r="A679" s="1"/>
      <c r="B679" s="10">
        <v>40658</v>
      </c>
      <c r="C679" s="11">
        <v>2.0413835824062696</v>
      </c>
      <c r="D679" s="12">
        <v>1335.25</v>
      </c>
      <c r="E679" s="13">
        <f t="shared" ref="E679:F679" si="677">(C679-C680)/C680</f>
        <v>-3.8501767967552528E-3</v>
      </c>
      <c r="F679" s="13">
        <f t="shared" si="677"/>
        <v>-1.592666257907333E-3</v>
      </c>
      <c r="G679" s="14">
        <f t="shared" si="1"/>
        <v>-2.2575105388479197E-3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x14ac:dyDescent="0.25">
      <c r="A680" s="1"/>
      <c r="B680" s="10">
        <v>40654</v>
      </c>
      <c r="C680" s="11">
        <v>2.0492736482569907</v>
      </c>
      <c r="D680" s="12">
        <v>1337.38</v>
      </c>
      <c r="E680" s="13">
        <f t="shared" ref="E680:F680" si="678">(C680-C681)/C681</f>
        <v>1.2636463480228307E-2</v>
      </c>
      <c r="F680" s="13">
        <f t="shared" si="678"/>
        <v>5.2767671908357213E-3</v>
      </c>
      <c r="G680" s="14">
        <f t="shared" si="1"/>
        <v>7.3596962893925861E-3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x14ac:dyDescent="0.25">
      <c r="A681" s="1"/>
      <c r="B681" s="10">
        <v>40653</v>
      </c>
      <c r="C681" s="11">
        <v>2.0237012216744086</v>
      </c>
      <c r="D681" s="12">
        <v>1330.36</v>
      </c>
      <c r="E681" s="13">
        <f t="shared" ref="E681:F681" si="679">(C681-C682)/C682</f>
        <v>3.2408113797849525E-2</v>
      </c>
      <c r="F681" s="13">
        <f t="shared" si="679"/>
        <v>1.3514954823178079E-2</v>
      </c>
      <c r="G681" s="14">
        <f t="shared" si="1"/>
        <v>1.8893158974671448E-2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x14ac:dyDescent="0.25">
      <c r="A682" s="1"/>
      <c r="B682" s="10">
        <v>40652</v>
      </c>
      <c r="C682" s="11">
        <v>1.9601756268942487</v>
      </c>
      <c r="D682" s="12">
        <v>1312.62</v>
      </c>
      <c r="E682" s="13">
        <f t="shared" ref="E682:F682" si="680">(C682-C683)/C683</f>
        <v>1.3727068445615264E-2</v>
      </c>
      <c r="F682" s="13">
        <f t="shared" si="680"/>
        <v>5.7311859264138638E-3</v>
      </c>
      <c r="G682" s="14">
        <f t="shared" si="1"/>
        <v>7.9958825192013999E-3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x14ac:dyDescent="0.25">
      <c r="A683" s="1"/>
      <c r="B683" s="10">
        <v>40651</v>
      </c>
      <c r="C683" s="11">
        <v>1.9336325209307645</v>
      </c>
      <c r="D683" s="12">
        <v>1305.1400000000001</v>
      </c>
      <c r="E683" s="13">
        <f t="shared" ref="E683:F683" si="681">(C683-C684)/C684</f>
        <v>-2.6470551783597227E-2</v>
      </c>
      <c r="F683" s="13">
        <f t="shared" si="681"/>
        <v>-1.1017822502424801E-2</v>
      </c>
      <c r="G683" s="14">
        <f t="shared" si="1"/>
        <v>-1.5452729281172426E-2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x14ac:dyDescent="0.25">
      <c r="A684" s="1"/>
      <c r="B684" s="10">
        <v>40648</v>
      </c>
      <c r="C684" s="11">
        <v>1.9862085574025117</v>
      </c>
      <c r="D684" s="12">
        <v>1319.68</v>
      </c>
      <c r="E684" s="13">
        <f t="shared" ref="E684:F684" si="682">(C684-C685)/C685</f>
        <v>9.3931515348231586E-3</v>
      </c>
      <c r="F684" s="13">
        <f t="shared" si="682"/>
        <v>3.9253872135837278E-3</v>
      </c>
      <c r="G684" s="14">
        <f t="shared" si="1"/>
        <v>5.4677643212394308E-3</v>
      </c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x14ac:dyDescent="0.25">
      <c r="A685" s="1"/>
      <c r="B685" s="10">
        <v>40647</v>
      </c>
      <c r="C685" s="11">
        <v>1.9677254144060727</v>
      </c>
      <c r="D685" s="12">
        <v>1314.52</v>
      </c>
      <c r="E685" s="13">
        <f t="shared" ref="E685:F685" si="683">(C685-C686)/C686</f>
        <v>1.7307279396106616E-4</v>
      </c>
      <c r="F685" s="13">
        <f t="shared" si="683"/>
        <v>8.3687738224678721E-5</v>
      </c>
      <c r="G685" s="14">
        <f t="shared" si="1"/>
        <v>8.9385055736387442E-5</v>
      </c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x14ac:dyDescent="0.25">
      <c r="A686" s="1"/>
      <c r="B686" s="10">
        <v>40646</v>
      </c>
      <c r="C686" s="11">
        <v>1.9673849136022787</v>
      </c>
      <c r="D686" s="12">
        <v>1314.41</v>
      </c>
      <c r="E686" s="13">
        <f t="shared" ref="E686:F686" si="684">(C686-C687)/C687</f>
        <v>4.2878763282677013E-4</v>
      </c>
      <c r="F686" s="13">
        <f t="shared" si="684"/>
        <v>1.9023558775187191E-4</v>
      </c>
      <c r="G686" s="14">
        <f t="shared" si="1"/>
        <v>2.3855204507489822E-4</v>
      </c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x14ac:dyDescent="0.25">
      <c r="A687" s="1"/>
      <c r="B687" s="10">
        <v>40645</v>
      </c>
      <c r="C687" s="11">
        <v>1.9665416848483774</v>
      </c>
      <c r="D687" s="12">
        <v>1314.16</v>
      </c>
      <c r="E687" s="13">
        <f t="shared" ref="E687:F687" si="685">(C687-C688)/C688</f>
        <v>-1.8691988097455519E-2</v>
      </c>
      <c r="F687" s="13">
        <f t="shared" si="685"/>
        <v>-7.776754299865571E-3</v>
      </c>
      <c r="G687" s="14">
        <f t="shared" si="1"/>
        <v>-1.0915233797589949E-2</v>
      </c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x14ac:dyDescent="0.25">
      <c r="A688" s="1"/>
      <c r="B688" s="10">
        <v>40644</v>
      </c>
      <c r="C688" s="11">
        <v>2.0040004371672024</v>
      </c>
      <c r="D688" s="12">
        <v>1324.46</v>
      </c>
      <c r="E688" s="13">
        <f t="shared" ref="E688:F688" si="686">(C688-C689)/C689</f>
        <v>-6.7317388670961381E-3</v>
      </c>
      <c r="F688" s="13">
        <f t="shared" si="686"/>
        <v>-2.7933171205493544E-3</v>
      </c>
      <c r="G688" s="14">
        <f t="shared" si="1"/>
        <v>-3.9384217465467837E-3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x14ac:dyDescent="0.25">
      <c r="A689" s="1"/>
      <c r="B689" s="10">
        <v>40641</v>
      </c>
      <c r="C689" s="11">
        <v>2.0175822741798632</v>
      </c>
      <c r="D689" s="12">
        <v>1328.17</v>
      </c>
      <c r="E689" s="13">
        <f t="shared" ref="E689:F689" si="687">(C689-C690)/C690</f>
        <v>-9.6385043565061571E-3</v>
      </c>
      <c r="F689" s="13">
        <f t="shared" si="687"/>
        <v>-4.0044694078034048E-3</v>
      </c>
      <c r="G689" s="14">
        <f t="shared" si="1"/>
        <v>-5.6340349487027522E-3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x14ac:dyDescent="0.25">
      <c r="A690" s="1"/>
      <c r="B690" s="10">
        <v>40640</v>
      </c>
      <c r="C690" s="11">
        <v>2.0372180088331544</v>
      </c>
      <c r="D690" s="12">
        <v>1333.51</v>
      </c>
      <c r="E690" s="13">
        <f t="shared" ref="E690:F690" si="688">(C690-C691)/C691</f>
        <v>-3.6757403996387689E-3</v>
      </c>
      <c r="F690" s="13">
        <f t="shared" si="688"/>
        <v>-1.5199844257753215E-3</v>
      </c>
      <c r="G690" s="14">
        <f t="shared" si="1"/>
        <v>-2.1557559738634474E-3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x14ac:dyDescent="0.25">
      <c r="A691" s="1"/>
      <c r="B691" s="10">
        <v>40639</v>
      </c>
      <c r="C691" s="11">
        <v>2.0447339199090759</v>
      </c>
      <c r="D691" s="12">
        <v>1335.54</v>
      </c>
      <c r="E691" s="13">
        <f t="shared" ref="E691:F691" si="689">(C691-C692)/C692</f>
        <v>5.212986725497238E-3</v>
      </c>
      <c r="F691" s="13">
        <f t="shared" si="689"/>
        <v>2.1836518763646731E-3</v>
      </c>
      <c r="G691" s="14">
        <f t="shared" si="1"/>
        <v>3.0293348491325649E-3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x14ac:dyDescent="0.25">
      <c r="A692" s="1"/>
      <c r="B692" s="10">
        <v>40638</v>
      </c>
      <c r="C692" s="11">
        <v>2.0341300270799727</v>
      </c>
      <c r="D692" s="12">
        <v>1332.63</v>
      </c>
      <c r="E692" s="13">
        <f t="shared" ref="E692:F692" si="690">(C692-C693)/C693</f>
        <v>-4.5992794996203032E-4</v>
      </c>
      <c r="F692" s="13">
        <f t="shared" si="690"/>
        <v>-1.8006257174351718E-4</v>
      </c>
      <c r="G692" s="14">
        <f t="shared" si="1"/>
        <v>-2.7986537821851317E-4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x14ac:dyDescent="0.25">
      <c r="A693" s="1"/>
      <c r="B693" s="10">
        <v>40637</v>
      </c>
      <c r="C693" s="11">
        <v>2.0350660108183658</v>
      </c>
      <c r="D693" s="12">
        <v>1332.87</v>
      </c>
      <c r="E693" s="13">
        <f t="shared" ref="E693:F693" si="691">(C693-C694)/C694</f>
        <v>8.0079600956958904E-4</v>
      </c>
      <c r="F693" s="13">
        <f t="shared" si="691"/>
        <v>3.4523907806141427E-4</v>
      </c>
      <c r="G693" s="14">
        <f t="shared" si="1"/>
        <v>4.5555693150817477E-4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x14ac:dyDescent="0.25">
      <c r="A694" s="1"/>
      <c r="B694" s="10">
        <v>40634</v>
      </c>
      <c r="C694" s="11">
        <v>2.0334376420688884</v>
      </c>
      <c r="D694" s="12">
        <v>1332.41</v>
      </c>
      <c r="E694" s="13">
        <f t="shared" ref="E694:F694" si="692">(C694-C695)/C695</f>
        <v>1.188325153970647E-2</v>
      </c>
      <c r="F694" s="13">
        <f t="shared" si="692"/>
        <v>4.9629288822851765E-3</v>
      </c>
      <c r="G694" s="14">
        <f t="shared" si="1"/>
        <v>6.9203226574212932E-3</v>
      </c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x14ac:dyDescent="0.25">
      <c r="A695" s="1"/>
      <c r="B695" s="10">
        <v>40633</v>
      </c>
      <c r="C695" s="11">
        <v>2.0095575640517418</v>
      </c>
      <c r="D695" s="12">
        <v>1325.83</v>
      </c>
      <c r="E695" s="13">
        <f t="shared" ref="E695:F695" si="693">(C695-C696)/C696</f>
        <v>-4.4184844165382703E-3</v>
      </c>
      <c r="F695" s="13">
        <f t="shared" si="693"/>
        <v>-1.8294610994835827E-3</v>
      </c>
      <c r="G695" s="14">
        <f t="shared" si="1"/>
        <v>-2.5890233170546874E-3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x14ac:dyDescent="0.25">
      <c r="A696" s="1"/>
      <c r="B696" s="10">
        <v>40632</v>
      </c>
      <c r="C696" s="11">
        <v>2.0184761695520614</v>
      </c>
      <c r="D696" s="12">
        <v>1328.26</v>
      </c>
      <c r="E696" s="13">
        <f t="shared" ref="E696:F696" si="694">(C696-C697)/C697</f>
        <v>1.6015392051846683E-2</v>
      </c>
      <c r="F696" s="13">
        <f t="shared" si="694"/>
        <v>6.6846540956769056E-3</v>
      </c>
      <c r="G696" s="14">
        <f t="shared" si="1"/>
        <v>9.3307379561697774E-3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x14ac:dyDescent="0.25">
      <c r="A697" s="1"/>
      <c r="B697" s="10">
        <v>40631</v>
      </c>
      <c r="C697" s="11">
        <v>1.9866590460561249</v>
      </c>
      <c r="D697" s="12">
        <v>1319.44</v>
      </c>
      <c r="E697" s="13">
        <f t="shared" ref="E697:F697" si="695">(C697-C698)/C698</f>
        <v>1.6916329565431681E-2</v>
      </c>
      <c r="F697" s="13">
        <f t="shared" si="695"/>
        <v>7.0600447263374014E-3</v>
      </c>
      <c r="G697" s="14">
        <f t="shared" si="1"/>
        <v>9.85628483909428E-3</v>
      </c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x14ac:dyDescent="0.25">
      <c r="A698" s="1"/>
      <c r="B698" s="10">
        <v>40630</v>
      </c>
      <c r="C698" s="11">
        <v>1.95361111656561</v>
      </c>
      <c r="D698" s="12">
        <v>1310.19</v>
      </c>
      <c r="E698" s="13">
        <f t="shared" ref="E698:F698" si="696">(C698-C699)/C699</f>
        <v>-6.6223888296884238E-3</v>
      </c>
      <c r="F698" s="13">
        <f t="shared" si="696"/>
        <v>-2.7477546049626276E-3</v>
      </c>
      <c r="G698" s="14">
        <f t="shared" si="1"/>
        <v>-3.8746342247257962E-3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x14ac:dyDescent="0.25">
      <c r="A699" s="1"/>
      <c r="B699" s="10">
        <v>40627</v>
      </c>
      <c r="C699" s="11">
        <v>1.9666349378098369</v>
      </c>
      <c r="D699" s="12">
        <v>1313.8</v>
      </c>
      <c r="E699" s="13">
        <f t="shared" ref="E699:F699" si="697">(C699-C700)/C700</f>
        <v>7.5589241143158691E-3</v>
      </c>
      <c r="F699" s="13">
        <f t="shared" si="697"/>
        <v>3.1611257883724575E-3</v>
      </c>
      <c r="G699" s="14">
        <f t="shared" si="1"/>
        <v>4.3977983259434117E-3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x14ac:dyDescent="0.25">
      <c r="A700" s="1"/>
      <c r="B700" s="10">
        <v>40626</v>
      </c>
      <c r="C700" s="11">
        <v>1.9518808188201864</v>
      </c>
      <c r="D700" s="12">
        <v>1309.6600000000001</v>
      </c>
      <c r="E700" s="13">
        <f t="shared" ref="E700:F700" si="698">(C700-C701)/C701</f>
        <v>2.2390028224349379E-2</v>
      </c>
      <c r="F700" s="13">
        <f t="shared" si="698"/>
        <v>9.3407525008863835E-3</v>
      </c>
      <c r="G700" s="14">
        <f t="shared" si="1"/>
        <v>1.3049275723462995E-2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x14ac:dyDescent="0.25">
      <c r="A701" s="1"/>
      <c r="B701" s="10">
        <v>40625</v>
      </c>
      <c r="C701" s="11">
        <v>1.9091352271990989</v>
      </c>
      <c r="D701" s="12">
        <v>1297.54</v>
      </c>
      <c r="E701" s="13">
        <f t="shared" ref="E701:F701" si="699">(C701-C702)/C702</f>
        <v>6.9657372983174676E-3</v>
      </c>
      <c r="F701" s="13">
        <f t="shared" si="699"/>
        <v>2.9139646150397533E-3</v>
      </c>
      <c r="G701" s="14">
        <f t="shared" si="1"/>
        <v>4.0517726832777143E-3</v>
      </c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x14ac:dyDescent="0.25">
      <c r="A702" s="1"/>
      <c r="B702" s="10">
        <v>40624</v>
      </c>
      <c r="C702" s="11">
        <v>1.8959286860358291</v>
      </c>
      <c r="D702" s="12">
        <v>1293.77</v>
      </c>
      <c r="E702" s="13">
        <f t="shared" ref="E702:F702" si="700">(C702-C703)/C703</f>
        <v>-8.5491659692161891E-3</v>
      </c>
      <c r="F702" s="13">
        <f t="shared" si="700"/>
        <v>-3.5505784130994986E-3</v>
      </c>
      <c r="G702" s="14">
        <f t="shared" si="1"/>
        <v>-4.9985875561166905E-3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x14ac:dyDescent="0.25">
      <c r="A703" s="1"/>
      <c r="B703" s="10">
        <v>40623</v>
      </c>
      <c r="C703" s="11">
        <v>1.9122770600009016</v>
      </c>
      <c r="D703" s="12">
        <v>1298.3800000000001</v>
      </c>
      <c r="E703" s="13">
        <f t="shared" ref="E703:F703" si="701">(C703-C704)/C704</f>
        <v>3.5938169955588413E-2</v>
      </c>
      <c r="F703" s="13">
        <f t="shared" si="701"/>
        <v>1.4985811555569509E-2</v>
      </c>
      <c r="G703" s="14">
        <f t="shared" si="1"/>
        <v>2.0952358400018904E-2</v>
      </c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x14ac:dyDescent="0.25">
      <c r="A704" s="1"/>
      <c r="B704" s="10">
        <v>40620</v>
      </c>
      <c r="C704" s="11">
        <v>1.8459374463274025</v>
      </c>
      <c r="D704" s="12">
        <v>1279.21</v>
      </c>
      <c r="E704" s="13">
        <f t="shared" ref="E704:F704" si="702">(C704-C705)/C705</f>
        <v>1.0316724938674516E-2</v>
      </c>
      <c r="F704" s="13">
        <f t="shared" si="702"/>
        <v>4.3102094651885888E-3</v>
      </c>
      <c r="G704" s="14">
        <f t="shared" si="1"/>
        <v>6.0065154734859271E-3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x14ac:dyDescent="0.25">
      <c r="A705" s="1"/>
      <c r="B705" s="10">
        <v>40619</v>
      </c>
      <c r="C705" s="11">
        <v>1.8270878831976671</v>
      </c>
      <c r="D705" s="12">
        <v>1273.72</v>
      </c>
      <c r="E705" s="13">
        <f t="shared" ref="E705:F705" si="703">(C705-C706)/C706</f>
        <v>3.2128036619777929E-2</v>
      </c>
      <c r="F705" s="13">
        <f t="shared" si="703"/>
        <v>1.3398255998981539E-2</v>
      </c>
      <c r="G705" s="14">
        <f t="shared" si="1"/>
        <v>1.8729780620796388E-2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x14ac:dyDescent="0.25">
      <c r="A706" s="1"/>
      <c r="B706" s="10">
        <v>40618</v>
      </c>
      <c r="C706" s="11">
        <v>1.7702143710594131</v>
      </c>
      <c r="D706" s="12">
        <v>1256.8800000000001</v>
      </c>
      <c r="E706" s="13">
        <f t="shared" ref="E706:F706" si="704">(C706-C707)/C707</f>
        <v>-4.6815673586244735E-2</v>
      </c>
      <c r="F706" s="13">
        <f t="shared" si="704"/>
        <v>-1.9494956586861213E-2</v>
      </c>
      <c r="G706" s="14">
        <f t="shared" si="1"/>
        <v>-2.7320716999383522E-2</v>
      </c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x14ac:dyDescent="0.25">
      <c r="A707" s="1"/>
      <c r="B707" s="10">
        <v>40617</v>
      </c>
      <c r="C707" s="11">
        <v>1.8571584970554835</v>
      </c>
      <c r="D707" s="12">
        <v>1281.8699999999999</v>
      </c>
      <c r="E707" s="13">
        <f t="shared" ref="E707:F707" si="705">(C707-C708)/C708</f>
        <v>-2.6908577537109943E-2</v>
      </c>
      <c r="F707" s="13">
        <f t="shared" si="705"/>
        <v>-1.1200333233055028E-2</v>
      </c>
      <c r="G707" s="14">
        <f t="shared" si="1"/>
        <v>-1.5708244304054916E-2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x14ac:dyDescent="0.25">
      <c r="A708" s="1"/>
      <c r="B708" s="10">
        <v>40616</v>
      </c>
      <c r="C708" s="11">
        <v>1.9085138910741024</v>
      </c>
      <c r="D708" s="12">
        <v>1296.3900000000001</v>
      </c>
      <c r="E708" s="13">
        <f t="shared" ref="E708:F708" si="706">(C708-C709)/C709</f>
        <v>-1.4546132732234894E-2</v>
      </c>
      <c r="F708" s="13">
        <f t="shared" si="706"/>
        <v>-6.0493145643572494E-3</v>
      </c>
      <c r="G708" s="14">
        <f t="shared" si="1"/>
        <v>-8.4968181678776455E-3</v>
      </c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x14ac:dyDescent="0.25">
      <c r="A709" s="1"/>
      <c r="B709" s="10">
        <v>40613</v>
      </c>
      <c r="C709" s="11">
        <v>1.9366851706265877</v>
      </c>
      <c r="D709" s="12">
        <v>1304.28</v>
      </c>
      <c r="E709" s="13">
        <f t="shared" ref="E709:F709" si="707">(C709-C710)/C710</f>
        <v>1.6965373383127251E-2</v>
      </c>
      <c r="F709" s="13">
        <f t="shared" si="707"/>
        <v>7.0804796503772449E-3</v>
      </c>
      <c r="G709" s="14">
        <f t="shared" si="1"/>
        <v>9.8848937327500053E-3</v>
      </c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x14ac:dyDescent="0.25">
      <c r="A710" s="1"/>
      <c r="B710" s="10">
        <v>40612</v>
      </c>
      <c r="C710" s="11">
        <v>1.9043767087013386</v>
      </c>
      <c r="D710" s="12">
        <v>1295.1099999999999</v>
      </c>
      <c r="E710" s="13">
        <f t="shared" ref="E710:F710" si="708">(C710-C711)/C711</f>
        <v>-4.5318000653189035E-2</v>
      </c>
      <c r="F710" s="13">
        <f t="shared" si="708"/>
        <v>-1.8870926198087969E-2</v>
      </c>
      <c r="G710" s="14">
        <f t="shared" si="1"/>
        <v>-2.6447074455101065E-2</v>
      </c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x14ac:dyDescent="0.25">
      <c r="A711" s="1"/>
      <c r="B711" s="10">
        <v>40611</v>
      </c>
      <c r="C711" s="11">
        <v>1.9947759672899503</v>
      </c>
      <c r="D711" s="12">
        <v>1320.02</v>
      </c>
      <c r="E711" s="13">
        <f t="shared" ref="E711:F711" si="709">(C711-C712)/C712</f>
        <v>-3.2959988668825203E-3</v>
      </c>
      <c r="F711" s="13">
        <f t="shared" si="709"/>
        <v>-1.361758787126806E-3</v>
      </c>
      <c r="G711" s="14">
        <f t="shared" si="1"/>
        <v>-1.9342400797557142E-3</v>
      </c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x14ac:dyDescent="0.25">
      <c r="A712" s="1"/>
      <c r="B712" s="10">
        <v>40610</v>
      </c>
      <c r="C712" s="11">
        <v>2.0013724887450639</v>
      </c>
      <c r="D712" s="12">
        <v>1321.82</v>
      </c>
      <c r="E712" s="13">
        <f t="shared" ref="E712:F712" si="710">(C712-C713)/C713</f>
        <v>2.1386890995549673E-2</v>
      </c>
      <c r="F712" s="13">
        <f t="shared" si="710"/>
        <v>8.9227786555531336E-3</v>
      </c>
      <c r="G712" s="14">
        <f t="shared" si="1"/>
        <v>1.2464112339996539E-2</v>
      </c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x14ac:dyDescent="0.25">
      <c r="A713" s="1"/>
      <c r="B713" s="10">
        <v>40609</v>
      </c>
      <c r="C713" s="11">
        <v>1.9594656113065232</v>
      </c>
      <c r="D713" s="12">
        <v>1310.1300000000001</v>
      </c>
      <c r="E713" s="13">
        <f t="shared" ref="E713:F713" si="711">(C713-C714)/C714</f>
        <v>-2.0046700685850394E-2</v>
      </c>
      <c r="F713" s="13">
        <f t="shared" si="711"/>
        <v>-8.3412178783635327E-3</v>
      </c>
      <c r="G713" s="14">
        <f t="shared" si="1"/>
        <v>-1.1705482807486862E-2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x14ac:dyDescent="0.25">
      <c r="A714" s="1"/>
      <c r="B714" s="10">
        <v>40606</v>
      </c>
      <c r="C714" s="11">
        <v>1.9995499914923653</v>
      </c>
      <c r="D714" s="12">
        <v>1321.15</v>
      </c>
      <c r="E714" s="13">
        <f t="shared" ref="E714:F714" si="712">(C714-C715)/C715</f>
        <v>-1.7735164120069744E-2</v>
      </c>
      <c r="F714" s="13">
        <f t="shared" si="712"/>
        <v>-7.3780776426214988E-3</v>
      </c>
      <c r="G714" s="14">
        <f t="shared" si="1"/>
        <v>-1.0357086477448246E-2</v>
      </c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x14ac:dyDescent="0.25">
      <c r="A715" s="1"/>
      <c r="B715" s="10">
        <v>40605</v>
      </c>
      <c r="C715" s="11">
        <v>2.0356526248861724</v>
      </c>
      <c r="D715" s="12">
        <v>1330.97</v>
      </c>
      <c r="E715" s="13">
        <f t="shared" ref="E715:F715" si="713">(C715-C716)/C716</f>
        <v>4.1297770203023838E-2</v>
      </c>
      <c r="F715" s="13">
        <f t="shared" si="713"/>
        <v>1.7218978325333964E-2</v>
      </c>
      <c r="G715" s="14">
        <f t="shared" si="1"/>
        <v>2.4078791877689874E-2</v>
      </c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x14ac:dyDescent="0.25">
      <c r="A716" s="1"/>
      <c r="B716" s="10">
        <v>40604</v>
      </c>
      <c r="C716" s="11">
        <v>1.954918836030233</v>
      </c>
      <c r="D716" s="12">
        <v>1308.44</v>
      </c>
      <c r="E716" s="13">
        <f t="shared" ref="E716:F716" si="714">(C716-C717)/C717</f>
        <v>3.8487312207144959E-3</v>
      </c>
      <c r="F716" s="13">
        <f t="shared" si="714"/>
        <v>1.6152120827050802E-3</v>
      </c>
      <c r="G716" s="14">
        <f t="shared" si="1"/>
        <v>2.2335191380094157E-3</v>
      </c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x14ac:dyDescent="0.25">
      <c r="A717" s="1"/>
      <c r="B717" s="10">
        <v>40603</v>
      </c>
      <c r="C717" s="11">
        <v>1.9474237255377955</v>
      </c>
      <c r="D717" s="12">
        <v>1306.33</v>
      </c>
      <c r="E717" s="13">
        <f t="shared" ref="E717:F717" si="715">(C717-C718)/C718</f>
        <v>-3.780297706651712E-2</v>
      </c>
      <c r="F717" s="13">
        <f t="shared" si="715"/>
        <v>-1.5739666370307936E-2</v>
      </c>
      <c r="G717" s="14">
        <f t="shared" si="1"/>
        <v>-2.2063310696209183E-2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x14ac:dyDescent="0.25">
      <c r="A718" s="1"/>
      <c r="B718" s="10">
        <v>40602</v>
      </c>
      <c r="C718" s="11">
        <v>2.0239344740442227</v>
      </c>
      <c r="D718" s="12">
        <v>1327.22</v>
      </c>
      <c r="E718" s="13">
        <f t="shared" ref="E718:F718" si="716">(C718-C719)/C719</f>
        <v>1.3318890101120239E-2</v>
      </c>
      <c r="F718" s="13">
        <f t="shared" si="716"/>
        <v>5.5611116162074719E-3</v>
      </c>
      <c r="G718" s="14">
        <f t="shared" si="1"/>
        <v>7.757778484912767E-3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x14ac:dyDescent="0.25">
      <c r="A719" s="1"/>
      <c r="B719" s="10">
        <v>40599</v>
      </c>
      <c r="C719" s="11">
        <v>1.9973322256355568</v>
      </c>
      <c r="D719" s="12">
        <v>1319.88</v>
      </c>
      <c r="E719" s="13">
        <f t="shared" ref="E719:F719" si="717">(C719-C720)/C720</f>
        <v>2.5293407430093531E-2</v>
      </c>
      <c r="F719" s="13">
        <f t="shared" si="717"/>
        <v>1.0550493836612971E-2</v>
      </c>
      <c r="G719" s="14">
        <f t="shared" si="1"/>
        <v>1.474291359348056E-2</v>
      </c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x14ac:dyDescent="0.25">
      <c r="A720" s="1"/>
      <c r="B720" s="10">
        <v>40598</v>
      </c>
      <c r="C720" s="11">
        <v>1.9480591713174931</v>
      </c>
      <c r="D720" s="12">
        <v>1306.0999999999999</v>
      </c>
      <c r="E720" s="13">
        <f t="shared" ref="E720:F720" si="718">(C720-C721)/C721</f>
        <v>-2.414193564836254E-3</v>
      </c>
      <c r="F720" s="13">
        <f t="shared" si="718"/>
        <v>-9.9433991127442388E-4</v>
      </c>
      <c r="G720" s="14">
        <f t="shared" si="1"/>
        <v>-1.4198536535618301E-3</v>
      </c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x14ac:dyDescent="0.25">
      <c r="A721" s="1"/>
      <c r="B721" s="10">
        <v>40597</v>
      </c>
      <c r="C721" s="11">
        <v>1.9527735446425516</v>
      </c>
      <c r="D721" s="12">
        <v>1307.4000000000001</v>
      </c>
      <c r="E721" s="13">
        <f t="shared" ref="E721:F721" si="719">(C721-C722)/C722</f>
        <v>-1.4696633825944433E-2</v>
      </c>
      <c r="F721" s="13">
        <f t="shared" si="719"/>
        <v>-6.1120233534026356E-3</v>
      </c>
      <c r="G721" s="14">
        <f t="shared" si="1"/>
        <v>-8.5846104725417968E-3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x14ac:dyDescent="0.25">
      <c r="A722" s="1"/>
      <c r="B722" s="10">
        <v>40596</v>
      </c>
      <c r="C722" s="11">
        <v>1.9819008152029298</v>
      </c>
      <c r="D722" s="12">
        <v>1315.44</v>
      </c>
      <c r="E722" s="13">
        <f t="shared" ref="E722:F722" si="720">(C722-C723)/C723</f>
        <v>-4.9296212115571524E-2</v>
      </c>
      <c r="F722" s="13">
        <f t="shared" si="720"/>
        <v>-2.0528514307413898E-2</v>
      </c>
      <c r="G722" s="14">
        <f t="shared" si="1"/>
        <v>-2.8767697808157626E-2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x14ac:dyDescent="0.25">
      <c r="A723" s="1"/>
      <c r="B723" s="10">
        <v>40592</v>
      </c>
      <c r="C723" s="11">
        <v>2.0846670019199061</v>
      </c>
      <c r="D723" s="12">
        <v>1343.01</v>
      </c>
      <c r="E723" s="13">
        <f t="shared" ref="E723:F723" si="721">(C723-C724)/C724</f>
        <v>4.5916353956064306E-3</v>
      </c>
      <c r="F723" s="13">
        <f t="shared" si="721"/>
        <v>1.9247554889102207E-3</v>
      </c>
      <c r="G723" s="14">
        <f t="shared" si="1"/>
        <v>2.6668799066962099E-3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x14ac:dyDescent="0.25">
      <c r="A724" s="1"/>
      <c r="B724" s="10">
        <v>40591</v>
      </c>
      <c r="C724" s="11">
        <v>2.0751387215154025</v>
      </c>
      <c r="D724" s="12">
        <v>1340.43</v>
      </c>
      <c r="E724" s="13">
        <f t="shared" ref="E724:F724" si="722">(C724-C725)/C725</f>
        <v>7.3536877394638125E-3</v>
      </c>
      <c r="F724" s="13">
        <f t="shared" si="722"/>
        <v>3.0756106321840034E-3</v>
      </c>
      <c r="G724" s="14">
        <f t="shared" si="1"/>
        <v>4.2780771072798091E-3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x14ac:dyDescent="0.25">
      <c r="A725" s="1"/>
      <c r="B725" s="10">
        <v>40590</v>
      </c>
      <c r="C725" s="11">
        <v>2.0599901968613277</v>
      </c>
      <c r="D725" s="12">
        <v>1336.32</v>
      </c>
      <c r="E725" s="13">
        <f t="shared" ref="E725:F725" si="723">(C725-C726)/C726</f>
        <v>1.4990181424336241E-2</v>
      </c>
      <c r="F725" s="13">
        <f t="shared" si="723"/>
        <v>6.2574830008809762E-3</v>
      </c>
      <c r="G725" s="14">
        <f t="shared" si="1"/>
        <v>8.7326984234552645E-3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x14ac:dyDescent="0.25">
      <c r="A726" s="1"/>
      <c r="B726" s="10">
        <v>40589</v>
      </c>
      <c r="C726" s="11">
        <v>2.029566624940689</v>
      </c>
      <c r="D726" s="12">
        <v>1328.01</v>
      </c>
      <c r="E726" s="13">
        <f t="shared" ref="E726:F726" si="724">(C726-C727)/C727</f>
        <v>-7.7916783422069622E-3</v>
      </c>
      <c r="F726" s="13">
        <f t="shared" si="724"/>
        <v>-3.2349585685120283E-3</v>
      </c>
      <c r="G726" s="14">
        <f t="shared" si="1"/>
        <v>-4.5567197736949335E-3</v>
      </c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x14ac:dyDescent="0.25">
      <c r="A727" s="1"/>
      <c r="B727" s="10">
        <v>40588</v>
      </c>
      <c r="C727" s="11">
        <v>2.0455045383510448</v>
      </c>
      <c r="D727" s="12">
        <v>1332.32</v>
      </c>
      <c r="E727" s="13">
        <f t="shared" ref="E727:F727" si="725">(C727-C728)/C728</f>
        <v>5.6961811433369133E-3</v>
      </c>
      <c r="F727" s="13">
        <f t="shared" si="725"/>
        <v>2.3849828837977996E-3</v>
      </c>
      <c r="G727" s="14">
        <f t="shared" si="1"/>
        <v>3.3111982595391137E-3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x14ac:dyDescent="0.25">
      <c r="A728" s="1"/>
      <c r="B728" s="10">
        <v>40585</v>
      </c>
      <c r="C728" s="11">
        <v>2.033918967481402</v>
      </c>
      <c r="D728" s="12">
        <v>1329.15</v>
      </c>
      <c r="E728" s="13">
        <f t="shared" ref="E728:F728" si="726">(C728-C729)/C729</f>
        <v>1.3189860870501252E-2</v>
      </c>
      <c r="F728" s="13">
        <f t="shared" si="726"/>
        <v>5.507349436782891E-3</v>
      </c>
      <c r="G728" s="14">
        <f t="shared" si="1"/>
        <v>7.6825114337183611E-3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x14ac:dyDescent="0.25">
      <c r="A729" s="1"/>
      <c r="B729" s="10">
        <v>40584</v>
      </c>
      <c r="C729" s="11">
        <v>2.0074410986840334</v>
      </c>
      <c r="D729" s="12">
        <v>1321.87</v>
      </c>
      <c r="E729" s="13">
        <f t="shared" ref="E729:F729" si="727">(C729-C730)/C730</f>
        <v>1.7710230216886377E-3</v>
      </c>
      <c r="F729" s="13">
        <f t="shared" si="727"/>
        <v>7.4950033311109389E-4</v>
      </c>
      <c r="G729" s="14">
        <f t="shared" si="1"/>
        <v>1.0215226885775439E-3</v>
      </c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x14ac:dyDescent="0.25">
      <c r="A730" s="1"/>
      <c r="B730" s="10">
        <v>40583</v>
      </c>
      <c r="C730" s="11">
        <v>2.0038921595365129</v>
      </c>
      <c r="D730" s="12">
        <v>1320.88</v>
      </c>
      <c r="E730" s="13">
        <f t="shared" ref="E730:F730" si="728">(C730-C731)/C731</f>
        <v>-6.7137211405289172E-3</v>
      </c>
      <c r="F730" s="13">
        <f t="shared" si="728"/>
        <v>-2.7858097344797385E-3</v>
      </c>
      <c r="G730" s="14">
        <f t="shared" si="1"/>
        <v>-3.9279114060491787E-3</v>
      </c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x14ac:dyDescent="0.25">
      <c r="A731" s="1"/>
      <c r="B731" s="10">
        <v>40582</v>
      </c>
      <c r="C731" s="11">
        <v>2.0174366667356542</v>
      </c>
      <c r="D731" s="12">
        <v>1324.57</v>
      </c>
      <c r="E731" s="13">
        <f t="shared" ref="E731:F731" si="729">(C731-C732)/C732</f>
        <v>1.0015814201297791E-2</v>
      </c>
      <c r="F731" s="13">
        <f t="shared" si="729"/>
        <v>4.1848299912815908E-3</v>
      </c>
      <c r="G731" s="14">
        <f t="shared" si="1"/>
        <v>5.8309842100161997E-3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x14ac:dyDescent="0.25">
      <c r="A732" s="1"/>
      <c r="B732" s="10">
        <v>40581</v>
      </c>
      <c r="C732" s="11">
        <v>1.9974307712508508</v>
      </c>
      <c r="D732" s="12">
        <v>1319.05</v>
      </c>
      <c r="E732" s="13">
        <f t="shared" ref="E732:F732" si="730">(C732-C733)/C733</f>
        <v>1.494853566291454E-2</v>
      </c>
      <c r="F732" s="13">
        <f t="shared" si="730"/>
        <v>6.2401306002884075E-3</v>
      </c>
      <c r="G732" s="14">
        <f t="shared" si="1"/>
        <v>8.7084050626261324E-3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x14ac:dyDescent="0.25">
      <c r="A733" s="1"/>
      <c r="B733" s="10">
        <v>40578</v>
      </c>
      <c r="C733" s="11">
        <v>1.9680118755442384</v>
      </c>
      <c r="D733" s="12">
        <v>1310.87</v>
      </c>
      <c r="E733" s="13">
        <f t="shared" ref="E733:F733" si="731">(C733-C734)/C734</f>
        <v>6.8944163925224065E-3</v>
      </c>
      <c r="F733" s="13">
        <f t="shared" si="731"/>
        <v>2.8842475709585967E-3</v>
      </c>
      <c r="G733" s="14">
        <f t="shared" si="1"/>
        <v>4.0101688215638098E-3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x14ac:dyDescent="0.25">
      <c r="A734" s="1"/>
      <c r="B734" s="10">
        <v>40577</v>
      </c>
      <c r="C734" s="11">
        <v>1.9545364871474658</v>
      </c>
      <c r="D734" s="12">
        <v>1307.0999999999999</v>
      </c>
      <c r="E734" s="13">
        <f t="shared" ref="E734:F734" si="732">(C734-C735)/C735</f>
        <v>5.6223989819593886E-3</v>
      </c>
      <c r="F734" s="13">
        <f t="shared" si="732"/>
        <v>2.3542403165570857E-3</v>
      </c>
      <c r="G734" s="14">
        <f t="shared" si="1"/>
        <v>3.2681586654023029E-3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x14ac:dyDescent="0.25">
      <c r="A735" s="1"/>
      <c r="B735" s="10">
        <v>40576</v>
      </c>
      <c r="C735" s="11">
        <v>1.943608743327653</v>
      </c>
      <c r="D735" s="12">
        <v>1304.03</v>
      </c>
      <c r="E735" s="13">
        <f t="shared" ref="E735:F735" si="733">(C735-C736)/C736</f>
        <v>-6.5619360383948472E-3</v>
      </c>
      <c r="F735" s="13">
        <f t="shared" si="733"/>
        <v>-2.7225659419236503E-3</v>
      </c>
      <c r="G735" s="14">
        <f t="shared" si="1"/>
        <v>-3.8393700964711969E-3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x14ac:dyDescent="0.25">
      <c r="A736" s="1"/>
      <c r="B736" s="10">
        <v>40575</v>
      </c>
      <c r="C736" s="11">
        <v>1.9564468222376976</v>
      </c>
      <c r="D736" s="12">
        <v>1307.5899999999999</v>
      </c>
      <c r="E736" s="13">
        <f t="shared" ref="E736:F736" si="734">(C736-C737)/C737</f>
        <v>4.0036912919824384E-2</v>
      </c>
      <c r="F736" s="13">
        <f t="shared" si="734"/>
        <v>1.6693621124000895E-2</v>
      </c>
      <c r="G736" s="14">
        <f t="shared" si="1"/>
        <v>2.3343291795823489E-2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x14ac:dyDescent="0.25">
      <c r="A737" s="1"/>
      <c r="B737" s="10">
        <v>40574</v>
      </c>
      <c r="C737" s="11">
        <v>1.8811321001531784</v>
      </c>
      <c r="D737" s="12">
        <v>1286.1199999999999</v>
      </c>
      <c r="E737" s="13">
        <f t="shared" ref="E737:F737" si="735">(C737-C738)/C738</f>
        <v>1.8362306369079859E-2</v>
      </c>
      <c r="F737" s="13">
        <f t="shared" si="735"/>
        <v>7.6625350611905707E-3</v>
      </c>
      <c r="G737" s="14">
        <f t="shared" si="1"/>
        <v>1.0699771307889287E-2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x14ac:dyDescent="0.25">
      <c r="A738" s="1"/>
      <c r="B738" s="10">
        <v>40571</v>
      </c>
      <c r="C738" s="11">
        <v>1.8472130089538186</v>
      </c>
      <c r="D738" s="12">
        <v>1276.3399999999999</v>
      </c>
      <c r="E738" s="13">
        <f t="shared" ref="E738:F738" si="736">(C738-C739)/C739</f>
        <v>-4.2873707876120826E-2</v>
      </c>
      <c r="F738" s="13">
        <f t="shared" si="736"/>
        <v>-1.7852470874309405E-2</v>
      </c>
      <c r="G738" s="14">
        <f t="shared" si="1"/>
        <v>-2.5021237001811421E-2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x14ac:dyDescent="0.25">
      <c r="A739" s="1"/>
      <c r="B739" s="10">
        <v>40570</v>
      </c>
      <c r="C739" s="11">
        <v>1.9299574404698696</v>
      </c>
      <c r="D739" s="12">
        <v>1299.54</v>
      </c>
      <c r="E739" s="13">
        <f t="shared" ref="E739:F739" si="737">(C739-C740)/C740</f>
        <v>5.3584927851428339E-3</v>
      </c>
      <c r="F739" s="13">
        <f t="shared" si="737"/>
        <v>2.2442794012168888E-3</v>
      </c>
      <c r="G739" s="14">
        <f t="shared" si="1"/>
        <v>3.1142133839259451E-3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x14ac:dyDescent="0.25">
      <c r="A740" s="1"/>
      <c r="B740" s="10">
        <v>40569</v>
      </c>
      <c r="C740" s="11">
        <v>1.9196708978140842</v>
      </c>
      <c r="D740" s="12">
        <v>1296.6300000000001</v>
      </c>
      <c r="E740" s="13">
        <f t="shared" ref="E740:F740" si="738">(C740-C741)/C741</f>
        <v>1.0102490658846438E-2</v>
      </c>
      <c r="F740" s="13">
        <f t="shared" si="738"/>
        <v>4.220945181926645E-3</v>
      </c>
      <c r="G740" s="14">
        <f t="shared" si="1"/>
        <v>5.8815454769197929E-3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x14ac:dyDescent="0.25">
      <c r="A741" s="1"/>
      <c r="B741" s="10">
        <v>40568</v>
      </c>
      <c r="C741" s="11">
        <v>1.9004714032156929</v>
      </c>
      <c r="D741" s="12">
        <v>1291.18</v>
      </c>
      <c r="E741" s="13">
        <f t="shared" ref="E741:F741" si="739">(C741-C742)/C742</f>
        <v>6.0436873147193075E-4</v>
      </c>
      <c r="F741" s="13">
        <f t="shared" si="739"/>
        <v>2.6339437885419229E-4</v>
      </c>
      <c r="G741" s="14">
        <f t="shared" si="1"/>
        <v>3.4097435261773847E-4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x14ac:dyDescent="0.25">
      <c r="A742" s="1"/>
      <c r="B742" s="10">
        <v>40567</v>
      </c>
      <c r="C742" s="11">
        <v>1.8993235114744083</v>
      </c>
      <c r="D742" s="12">
        <v>1290.8399999999999</v>
      </c>
      <c r="E742" s="13">
        <f t="shared" ref="E742:F742" si="740">(C742-C743)/C743</f>
        <v>1.3979313039224327E-2</v>
      </c>
      <c r="F742" s="13">
        <f t="shared" si="740"/>
        <v>5.8362878404176642E-3</v>
      </c>
      <c r="G742" s="14">
        <f t="shared" si="1"/>
        <v>8.1430251988066638E-3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x14ac:dyDescent="0.25">
      <c r="A743" s="1"/>
      <c r="B743" s="10">
        <v>40564</v>
      </c>
      <c r="C743" s="11">
        <v>1.8731383244708619</v>
      </c>
      <c r="D743" s="12">
        <v>1283.3499999999999</v>
      </c>
      <c r="E743" s="13">
        <f t="shared" ref="E743:F743" si="741">(C743-C744)/C744</f>
        <v>5.7647956057534115E-3</v>
      </c>
      <c r="F743" s="13">
        <f t="shared" si="741"/>
        <v>2.4135722431380484E-3</v>
      </c>
      <c r="G743" s="14">
        <f t="shared" si="1"/>
        <v>3.351223362615363E-3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x14ac:dyDescent="0.25">
      <c r="A744" s="1"/>
      <c r="B744" s="10">
        <v>40563</v>
      </c>
      <c r="C744" s="11">
        <v>1.8624019578481126</v>
      </c>
      <c r="D744" s="12">
        <v>1280.26</v>
      </c>
      <c r="E744" s="13">
        <f t="shared" ref="E744:F744" si="742">(C744-C745)/C745</f>
        <v>-3.1356160204140454E-3</v>
      </c>
      <c r="F744" s="13">
        <f t="shared" si="742"/>
        <v>-1.2949326010984162E-3</v>
      </c>
      <c r="G744" s="14">
        <f t="shared" si="1"/>
        <v>-1.8406834193156292E-3</v>
      </c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x14ac:dyDescent="0.25">
      <c r="A745" s="1"/>
      <c r="B745" s="10">
        <v>40562</v>
      </c>
      <c r="C745" s="11">
        <v>1.8682601041610203</v>
      </c>
      <c r="D745" s="12">
        <v>1281.92</v>
      </c>
      <c r="E745" s="13">
        <f t="shared" ref="E745:F745" si="743">(C745-C746)/C746</f>
        <v>-2.4305395111872897E-2</v>
      </c>
      <c r="F745" s="13">
        <f t="shared" si="743"/>
        <v>-1.0115673889206275E-2</v>
      </c>
      <c r="G745" s="14">
        <f t="shared" si="1"/>
        <v>-1.4189721222666622E-2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x14ac:dyDescent="0.25">
      <c r="A746" s="1"/>
      <c r="B746" s="10">
        <v>40561</v>
      </c>
      <c r="C746" s="11">
        <v>1.914800076582605</v>
      </c>
      <c r="D746" s="12">
        <v>1295.02</v>
      </c>
      <c r="E746" s="13">
        <f t="shared" ref="E746:F746" si="744">(C746-C747)/C747</f>
        <v>3.2755533904505812E-3</v>
      </c>
      <c r="F746" s="13">
        <f t="shared" si="744"/>
        <v>1.3763879867619102E-3</v>
      </c>
      <c r="G746" s="14">
        <f t="shared" si="1"/>
        <v>1.899165403688671E-3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x14ac:dyDescent="0.25">
      <c r="A747" s="1"/>
      <c r="B747" s="10">
        <v>40557</v>
      </c>
      <c r="C747" s="11">
        <v>1.908548523993997</v>
      </c>
      <c r="D747" s="12">
        <v>1293.24</v>
      </c>
      <c r="E747" s="13">
        <f t="shared" ref="E747:F747" si="745">(C747-C748)/C748</f>
        <v>1.7695161089300554E-2</v>
      </c>
      <c r="F747" s="13">
        <f t="shared" si="745"/>
        <v>7.3845578612824966E-3</v>
      </c>
      <c r="G747" s="14">
        <f t="shared" si="1"/>
        <v>1.0310603228018057E-2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x14ac:dyDescent="0.25">
      <c r="A748" s="1"/>
      <c r="B748" s="10">
        <v>40556</v>
      </c>
      <c r="C748" s="11">
        <v>1.8753636618957314</v>
      </c>
      <c r="D748" s="12">
        <v>1283.76</v>
      </c>
      <c r="E748" s="13">
        <f t="shared" ref="E748:F748" si="746">(C748-C749)/C749</f>
        <v>-4.1336597647759973E-3</v>
      </c>
      <c r="F748" s="13">
        <f t="shared" si="746"/>
        <v>-1.7107841612492188E-3</v>
      </c>
      <c r="G748" s="14">
        <f t="shared" si="1"/>
        <v>-2.4228756035267786E-3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x14ac:dyDescent="0.25">
      <c r="A749" s="1"/>
      <c r="B749" s="10">
        <v>40555</v>
      </c>
      <c r="C749" s="11">
        <v>1.883147954827723</v>
      </c>
      <c r="D749" s="12">
        <v>1285.96</v>
      </c>
      <c r="E749" s="13">
        <f t="shared" ref="E749:F749" si="747">(C749-C750)/C750</f>
        <v>2.1590450833106706E-2</v>
      </c>
      <c r="F749" s="13">
        <f t="shared" si="747"/>
        <v>9.0075952545351969E-3</v>
      </c>
      <c r="G749" s="14">
        <f t="shared" si="1"/>
        <v>1.2582855578571509E-2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x14ac:dyDescent="0.25">
      <c r="A750" s="1"/>
      <c r="B750" s="10">
        <v>40554</v>
      </c>
      <c r="C750" s="11">
        <v>1.8433492142492292</v>
      </c>
      <c r="D750" s="12">
        <v>1274.48</v>
      </c>
      <c r="E750" s="13">
        <f t="shared" ref="E750:F750" si="748">(C750-C751)/C751</f>
        <v>8.9125648093456317E-3</v>
      </c>
      <c r="F750" s="13">
        <f t="shared" si="748"/>
        <v>3.7251427446347851E-3</v>
      </c>
      <c r="G750" s="14">
        <f t="shared" si="1"/>
        <v>5.1874220647108466E-3</v>
      </c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x14ac:dyDescent="0.25">
      <c r="A751" s="1"/>
      <c r="B751" s="10">
        <v>40553</v>
      </c>
      <c r="C751" s="11">
        <v>1.8270653756775912</v>
      </c>
      <c r="D751" s="12">
        <v>1269.75</v>
      </c>
      <c r="E751" s="13">
        <f t="shared" ref="E751:F751" si="749">(C751-C752)/C752</f>
        <v>-3.3309629920914539E-3</v>
      </c>
      <c r="F751" s="13">
        <f t="shared" si="749"/>
        <v>-1.3763271726307512E-3</v>
      </c>
      <c r="G751" s="14">
        <f t="shared" si="1"/>
        <v>-1.954635819460703E-3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x14ac:dyDescent="0.25">
      <c r="A752" s="1"/>
      <c r="B752" s="10">
        <v>40550</v>
      </c>
      <c r="C752" s="11">
        <v>1.8331716024434834</v>
      </c>
      <c r="D752" s="12">
        <v>1271.5</v>
      </c>
      <c r="E752" s="13">
        <f t="shared" ref="E752:F752" si="750">(C752-C753)/C753</f>
        <v>-4.455300641537578E-3</v>
      </c>
      <c r="F752" s="13">
        <f t="shared" si="750"/>
        <v>-1.844801193233041E-3</v>
      </c>
      <c r="G752" s="14">
        <f t="shared" si="1"/>
        <v>-2.6104994483045372E-3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x14ac:dyDescent="0.25">
      <c r="A753" s="1"/>
      <c r="B753" s="10">
        <v>40549</v>
      </c>
      <c r="C753" s="11">
        <v>1.8413754838178487</v>
      </c>
      <c r="D753" s="12">
        <v>1273.8499999999999</v>
      </c>
      <c r="E753" s="13">
        <f t="shared" ref="E753:F753" si="751">(C753-C754)/C754</f>
        <v>-5.1227204361724288E-3</v>
      </c>
      <c r="F753" s="13">
        <f t="shared" si="751"/>
        <v>-2.1228927743310432E-3</v>
      </c>
      <c r="G753" s="14">
        <f t="shared" si="1"/>
        <v>-2.9998276618413856E-3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x14ac:dyDescent="0.25">
      <c r="A754" s="1"/>
      <c r="B754" s="10">
        <v>40548</v>
      </c>
      <c r="C754" s="11">
        <v>1.8508569063162659</v>
      </c>
      <c r="D754" s="12">
        <v>1276.56</v>
      </c>
      <c r="E754" s="13">
        <f t="shared" ref="E754:F754" si="752">(C754-C755)/C755</f>
        <v>1.1989227418254013E-2</v>
      </c>
      <c r="F754" s="13">
        <f t="shared" si="752"/>
        <v>5.0070854983466379E-3</v>
      </c>
      <c r="G754" s="14">
        <f t="shared" si="1"/>
        <v>6.982141919907375E-3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x14ac:dyDescent="0.25">
      <c r="A755" s="1"/>
      <c r="B755" s="10">
        <v>40547</v>
      </c>
      <c r="C755" s="11">
        <v>1.8289294551465702</v>
      </c>
      <c r="D755" s="12">
        <v>1270.2</v>
      </c>
      <c r="E755" s="13">
        <f t="shared" ref="E755:F755" si="753">(C755-C756)/C756</f>
        <v>-3.1790432372979789E-3</v>
      </c>
      <c r="F755" s="13">
        <f t="shared" si="753"/>
        <v>-1.313027274799976E-3</v>
      </c>
      <c r="G755" s="14">
        <f t="shared" si="1"/>
        <v>-1.8660159624980029E-3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x14ac:dyDescent="0.25">
      <c r="A756" s="1"/>
      <c r="B756" s="10">
        <v>40546</v>
      </c>
      <c r="C756" s="11">
        <v>1.8347622436492932</v>
      </c>
      <c r="D756" s="12">
        <v>1271.8699999999999</v>
      </c>
      <c r="E756" s="13">
        <f t="shared" ref="E756:F756" si="754">(C756-C757)/C757</f>
        <v>2.7127847043315341E-2</v>
      </c>
      <c r="F756" s="13">
        <f t="shared" si="754"/>
        <v>1.1314843675455448E-2</v>
      </c>
      <c r="G756" s="14">
        <f t="shared" si="1"/>
        <v>1.5813003367859894E-2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x14ac:dyDescent="0.25">
      <c r="A757" s="1"/>
      <c r="B757" s="10">
        <v>40543</v>
      </c>
      <c r="C757" s="11">
        <v>1.7863036708924112</v>
      </c>
      <c r="D757" s="12">
        <v>1257.6400000000001</v>
      </c>
      <c r="E757" s="13">
        <f t="shared" ref="E757:F757" si="755">(C757-C758)/C758</f>
        <v>-4.856910922435494E-4</v>
      </c>
      <c r="F757" s="13">
        <f t="shared" si="755"/>
        <v>-1.9079721436067755E-4</v>
      </c>
      <c r="G757" s="14">
        <f t="shared" si="1"/>
        <v>-2.9489387788287182E-4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x14ac:dyDescent="0.25">
      <c r="A758" s="1"/>
      <c r="B758" s="10">
        <v>40542</v>
      </c>
      <c r="C758" s="11">
        <v>1.787171684259766</v>
      </c>
      <c r="D758" s="12">
        <v>1257.8800000000001</v>
      </c>
      <c r="E758" s="13">
        <f t="shared" ref="E758:F758" si="756">(C758-C759)/C759</f>
        <v>-3.647457404379145E-3</v>
      </c>
      <c r="F758" s="13">
        <f t="shared" si="756"/>
        <v>-1.508199844417171E-3</v>
      </c>
      <c r="G758" s="14">
        <f t="shared" si="1"/>
        <v>-2.1392575599619738E-3</v>
      </c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x14ac:dyDescent="0.25">
      <c r="A759" s="1"/>
      <c r="B759" s="10">
        <v>40541</v>
      </c>
      <c r="C759" s="11">
        <v>1.7937141803281438</v>
      </c>
      <c r="D759" s="12">
        <v>1259.78</v>
      </c>
      <c r="E759" s="13">
        <f t="shared" ref="E759:F759" si="757">(C759-C760)/C760</f>
        <v>2.3941338478747653E-3</v>
      </c>
      <c r="F759" s="13">
        <f t="shared" si="757"/>
        <v>1.0091298440218844E-3</v>
      </c>
      <c r="G759" s="14">
        <f t="shared" si="1"/>
        <v>1.3850040038528809E-3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x14ac:dyDescent="0.25">
      <c r="A760" s="1"/>
      <c r="B760" s="10">
        <v>40540</v>
      </c>
      <c r="C760" s="11">
        <v>1.789430045288315</v>
      </c>
      <c r="D760" s="12">
        <v>1258.51</v>
      </c>
      <c r="E760" s="13">
        <f t="shared" ref="E760:F760" si="758">(C760-C761)/C761</f>
        <v>1.8234555825922777E-3</v>
      </c>
      <c r="F760" s="13">
        <f t="shared" si="758"/>
        <v>7.7134723348762455E-4</v>
      </c>
      <c r="G760" s="14">
        <f t="shared" si="1"/>
        <v>1.0521083491046531E-3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x14ac:dyDescent="0.25">
      <c r="A761" s="1"/>
      <c r="B761" s="10">
        <v>40539</v>
      </c>
      <c r="C761" s="11">
        <v>1.786173038090533</v>
      </c>
      <c r="D761" s="12">
        <v>1257.54</v>
      </c>
      <c r="E761" s="13">
        <f t="shared" ref="E761:F761" si="759">(C761-C762)/C762</f>
        <v>1.4426583402067576E-3</v>
      </c>
      <c r="F761" s="13">
        <f t="shared" si="759"/>
        <v>6.1268171582706604E-4</v>
      </c>
      <c r="G761" s="14">
        <f t="shared" si="1"/>
        <v>8.2997662437969157E-4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x14ac:dyDescent="0.25">
      <c r="A762" s="1"/>
      <c r="B762" s="10">
        <v>40535</v>
      </c>
      <c r="C762" s="11">
        <v>1.7835999128007389</v>
      </c>
      <c r="D762" s="12">
        <v>1256.77</v>
      </c>
      <c r="E762" s="13">
        <f t="shared" ref="E762:F762" si="760">(C762-C763)/C763</f>
        <v>-3.9742681975295322E-3</v>
      </c>
      <c r="F762" s="13">
        <f t="shared" si="760"/>
        <v>-1.6443710082297484E-3</v>
      </c>
      <c r="G762" s="14">
        <f t="shared" si="1"/>
        <v>-2.3298971892997838E-3</v>
      </c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x14ac:dyDescent="0.25">
      <c r="A763" s="1"/>
      <c r="B763" s="10">
        <v>40534</v>
      </c>
      <c r="C763" s="11">
        <v>1.7907167012372511</v>
      </c>
      <c r="D763" s="12">
        <v>1258.8399999999999</v>
      </c>
      <c r="E763" s="13">
        <f t="shared" ref="E763:F763" si="761">(C763-C764)/C764</f>
        <v>8.0831739199741497E-3</v>
      </c>
      <c r="F763" s="13">
        <f t="shared" si="761"/>
        <v>3.3795632073967872E-3</v>
      </c>
      <c r="G763" s="14">
        <f t="shared" si="1"/>
        <v>4.7036107125773621E-3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x14ac:dyDescent="0.25">
      <c r="A764" s="1"/>
      <c r="B764" s="10">
        <v>40533</v>
      </c>
      <c r="C764" s="11">
        <v>1.7763580898528177</v>
      </c>
      <c r="D764" s="12">
        <v>1254.5999999999999</v>
      </c>
      <c r="E764" s="13">
        <f t="shared" ref="E764:F764" si="762">(C764-C765)/C765</f>
        <v>1.4444429297950947E-2</v>
      </c>
      <c r="F764" s="13">
        <f t="shared" si="762"/>
        <v>6.0300862815536949E-3</v>
      </c>
      <c r="G764" s="14">
        <f t="shared" si="1"/>
        <v>8.4143430163972528E-3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x14ac:dyDescent="0.25">
      <c r="A765" s="1"/>
      <c r="B765" s="10">
        <v>40532</v>
      </c>
      <c r="C765" s="11">
        <v>1.7510649559011835</v>
      </c>
      <c r="D765" s="12">
        <v>1247.08</v>
      </c>
      <c r="E765" s="13">
        <f t="shared" ref="E765:F765" si="763">(C765-C766)/C766</f>
        <v>6.0884203394485775E-3</v>
      </c>
      <c r="F765" s="13">
        <f t="shared" si="763"/>
        <v>2.5484158821778465E-3</v>
      </c>
      <c r="G765" s="14">
        <f t="shared" si="1"/>
        <v>3.5400044572707311E-3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x14ac:dyDescent="0.25">
      <c r="A766" s="1"/>
      <c r="B766" s="10">
        <v>40529</v>
      </c>
      <c r="C766" s="11">
        <v>1.7404682535858866</v>
      </c>
      <c r="D766" s="12">
        <v>1243.9100000000001</v>
      </c>
      <c r="E766" s="13">
        <f t="shared" ref="E766:F766" si="764">(C766-C767)/C767</f>
        <v>1.9804773092392731E-3</v>
      </c>
      <c r="F766" s="13">
        <f t="shared" si="764"/>
        <v>8.3677295292362928E-4</v>
      </c>
      <c r="G766" s="14">
        <f t="shared" si="1"/>
        <v>1.1437043563156438E-3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x14ac:dyDescent="0.25">
      <c r="A767" s="1"/>
      <c r="B767" s="10">
        <v>40528</v>
      </c>
      <c r="C767" s="11">
        <v>1.7370281088308364</v>
      </c>
      <c r="D767" s="12">
        <v>1242.8699999999999</v>
      </c>
      <c r="E767" s="13">
        <f t="shared" ref="E767:F767" si="765">(C767-C768)/C768</f>
        <v>1.4816421278268216E-2</v>
      </c>
      <c r="F767" s="13">
        <f t="shared" si="765"/>
        <v>6.1850829400191647E-3</v>
      </c>
      <c r="G767" s="14">
        <f t="shared" si="1"/>
        <v>8.6313383382490508E-3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x14ac:dyDescent="0.25">
      <c r="A768" s="1"/>
      <c r="B768" s="10">
        <v>40527</v>
      </c>
      <c r="C768" s="11">
        <v>1.7116673246604213</v>
      </c>
      <c r="D768" s="12">
        <v>1235.23</v>
      </c>
      <c r="E768" s="13">
        <f t="shared" ref="E768:F768" si="766">(C768-C769)/C769</f>
        <v>-1.232169122746702E-2</v>
      </c>
      <c r="F768" s="13">
        <f t="shared" si="766"/>
        <v>-5.1224639373705491E-3</v>
      </c>
      <c r="G768" s="14">
        <f t="shared" si="1"/>
        <v>-7.199227290096471E-3</v>
      </c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x14ac:dyDescent="0.25">
      <c r="A769" s="1"/>
      <c r="B769" s="10">
        <v>40526</v>
      </c>
      <c r="C769" s="11">
        <v>1.7330210752402242</v>
      </c>
      <c r="D769" s="12">
        <v>1241.5899999999999</v>
      </c>
      <c r="E769" s="13">
        <f t="shared" ref="E769:F769" si="767">(C769-C770)/C770</f>
        <v>2.1585079549343821E-3</v>
      </c>
      <c r="F769" s="13">
        <f t="shared" si="767"/>
        <v>9.1095238862992905E-4</v>
      </c>
      <c r="G769" s="14">
        <f t="shared" si="1"/>
        <v>1.247555566304453E-3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x14ac:dyDescent="0.25">
      <c r="A770" s="1"/>
      <c r="B770" s="10">
        <v>40525</v>
      </c>
      <c r="C770" s="11">
        <v>1.7292883924886617</v>
      </c>
      <c r="D770" s="12">
        <v>1240.46</v>
      </c>
      <c r="E770" s="13">
        <f t="shared" ref="E770:F770" si="768">(C770-C771)/C771</f>
        <v>8.8313805582005135E-5</v>
      </c>
      <c r="F770" s="13">
        <f t="shared" si="768"/>
        <v>4.8371493066708666E-5</v>
      </c>
      <c r="G770" s="14">
        <f t="shared" si="1"/>
        <v>3.9942312515296469E-5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x14ac:dyDescent="0.25">
      <c r="A771" s="1"/>
      <c r="B771" s="10">
        <v>40522</v>
      </c>
      <c r="C771" s="11">
        <v>1.7291356859358691</v>
      </c>
      <c r="D771" s="12">
        <v>1240.4000000000001</v>
      </c>
      <c r="E771" s="13">
        <f t="shared" ref="E771:F771" si="769">(C771-C772)/C772</f>
        <v>1.437611516626135E-2</v>
      </c>
      <c r="F771" s="13">
        <f t="shared" si="769"/>
        <v>6.0016220600162947E-3</v>
      </c>
      <c r="G771" s="14">
        <f t="shared" si="1"/>
        <v>8.3744931062450546E-3</v>
      </c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x14ac:dyDescent="0.25">
      <c r="A772" s="1"/>
      <c r="B772" s="10">
        <v>40521</v>
      </c>
      <c r="C772" s="11">
        <v>1.7046297325844024</v>
      </c>
      <c r="D772" s="12">
        <v>1233</v>
      </c>
      <c r="E772" s="13">
        <f t="shared" ref="E772:F772" si="770">(C772-C773)/C773</f>
        <v>9.1948750375412565E-3</v>
      </c>
      <c r="F772" s="13">
        <f t="shared" si="770"/>
        <v>3.8427720063829319E-3</v>
      </c>
      <c r="G772" s="14">
        <f t="shared" si="1"/>
        <v>5.3521030311583246E-3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x14ac:dyDescent="0.25">
      <c r="A773" s="1"/>
      <c r="B773" s="10">
        <v>40520</v>
      </c>
      <c r="C773" s="11">
        <v>1.689098681283921</v>
      </c>
      <c r="D773" s="12">
        <v>1228.28</v>
      </c>
      <c r="E773" s="13">
        <f t="shared" ref="E773:F773" si="771">(C773-C774)/C774</f>
        <v>8.8563897400979405E-3</v>
      </c>
      <c r="F773" s="13">
        <f t="shared" si="771"/>
        <v>3.7017364657813872E-3</v>
      </c>
      <c r="G773" s="14">
        <f t="shared" si="1"/>
        <v>5.1546532743165533E-3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x14ac:dyDescent="0.25">
      <c r="A774" s="1"/>
      <c r="B774" s="10">
        <v>40519</v>
      </c>
      <c r="C774" s="11">
        <v>1.6742706875446043</v>
      </c>
      <c r="D774" s="12">
        <v>1223.75</v>
      </c>
      <c r="E774" s="13">
        <f t="shared" ref="E774:F774" si="772">(C774-C775)/C775</f>
        <v>1.2084050987999217E-3</v>
      </c>
      <c r="F774" s="13">
        <f t="shared" si="772"/>
        <v>5.1507619857422754E-4</v>
      </c>
      <c r="G774" s="14">
        <f t="shared" si="1"/>
        <v>6.9332890022569412E-4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x14ac:dyDescent="0.25">
      <c r="A775" s="1"/>
      <c r="B775" s="10">
        <v>40518</v>
      </c>
      <c r="C775" s="11">
        <v>1.6722499322000659</v>
      </c>
      <c r="D775" s="12">
        <v>1223.1199999999999</v>
      </c>
      <c r="E775" s="13">
        <f t="shared" ref="E775:F775" si="773">(C775-C776)/C776</f>
        <v>-3.1436174459448362E-3</v>
      </c>
      <c r="F775" s="13">
        <f t="shared" si="773"/>
        <v>-1.298266528402761E-3</v>
      </c>
      <c r="G775" s="14">
        <f t="shared" si="1"/>
        <v>-1.8453509175420752E-3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x14ac:dyDescent="0.25">
      <c r="A776" s="1"/>
      <c r="B776" s="10">
        <v>40515</v>
      </c>
      <c r="C776" s="11">
        <v>1.6775234241020542</v>
      </c>
      <c r="D776" s="12">
        <v>1224.71</v>
      </c>
      <c r="E776" s="13">
        <f t="shared" ref="E776:F776" si="774">(C776-C777)/C777</f>
        <v>6.2201244432072032E-3</v>
      </c>
      <c r="F776" s="13">
        <f t="shared" si="774"/>
        <v>2.6032925920772012E-3</v>
      </c>
      <c r="G776" s="14">
        <f t="shared" si="1"/>
        <v>3.616831851130002E-3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x14ac:dyDescent="0.25">
      <c r="A777" s="1"/>
      <c r="B777" s="10">
        <v>40514</v>
      </c>
      <c r="C777" s="11">
        <v>1.6671535217309565</v>
      </c>
      <c r="D777" s="12">
        <v>1221.53</v>
      </c>
      <c r="E777" s="13">
        <f t="shared" ref="E777:F777" si="775">(C777-C778)/C778</f>
        <v>3.0736605715718332E-2</v>
      </c>
      <c r="F777" s="13">
        <f t="shared" si="775"/>
        <v>1.2818493122289783E-2</v>
      </c>
      <c r="G777" s="14">
        <f t="shared" si="1"/>
        <v>1.7918112593428549E-2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x14ac:dyDescent="0.25">
      <c r="A778" s="1"/>
      <c r="B778" s="10">
        <v>40513</v>
      </c>
      <c r="C778" s="11">
        <v>1.6174389387998167</v>
      </c>
      <c r="D778" s="12">
        <v>1206.07</v>
      </c>
      <c r="E778" s="13">
        <f t="shared" ref="E778:F778" si="776">(C778-C779)/C779</f>
        <v>5.1853125191176859E-2</v>
      </c>
      <c r="F778" s="13">
        <f t="shared" si="776"/>
        <v>2.1617042903731298E-2</v>
      </c>
      <c r="G778" s="14">
        <f t="shared" si="1"/>
        <v>3.0236082287445561E-2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x14ac:dyDescent="0.25">
      <c r="A779" s="1"/>
      <c r="B779" s="10">
        <v>40512</v>
      </c>
      <c r="C779" s="11">
        <v>1.5377041718689035</v>
      </c>
      <c r="D779" s="12">
        <v>1180.55</v>
      </c>
      <c r="E779" s="13">
        <f t="shared" ref="E779:F779" si="777">(C779-C780)/C780</f>
        <v>-1.4596377494892215E-2</v>
      </c>
      <c r="F779" s="13">
        <f t="shared" si="777"/>
        <v>-6.0702498821311006E-3</v>
      </c>
      <c r="G779" s="14">
        <f t="shared" si="1"/>
        <v>-8.5261276127611141E-3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x14ac:dyDescent="0.25">
      <c r="A780" s="1"/>
      <c r="B780" s="10">
        <v>40511</v>
      </c>
      <c r="C780" s="11">
        <v>1.5604815496412821</v>
      </c>
      <c r="D780" s="12">
        <v>1187.76</v>
      </c>
      <c r="E780" s="13">
        <f t="shared" ref="E780:F780" si="778">(C780-C781)/C781</f>
        <v>-3.3370093230947907E-3</v>
      </c>
      <c r="F780" s="13">
        <f t="shared" si="778"/>
        <v>-1.3788464772154867E-3</v>
      </c>
      <c r="G780" s="14">
        <f t="shared" si="1"/>
        <v>-1.9581628458793039E-3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x14ac:dyDescent="0.25">
      <c r="A781" s="1"/>
      <c r="B781" s="10">
        <v>40508</v>
      </c>
      <c r="C781" s="11">
        <v>1.5657063262492041</v>
      </c>
      <c r="D781" s="12">
        <v>1189.4000000000001</v>
      </c>
      <c r="E781" s="13">
        <f t="shared" ref="E781:F781" si="779">(C781-C782)/C782</f>
        <v>-1.7952424166562717E-2</v>
      </c>
      <c r="F781" s="13">
        <f t="shared" si="779"/>
        <v>-7.4686026619934232E-3</v>
      </c>
      <c r="G781" s="14">
        <f t="shared" si="1"/>
        <v>-1.0483821504569293E-2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x14ac:dyDescent="0.25">
      <c r="A782" s="1"/>
      <c r="B782" s="10">
        <v>40506</v>
      </c>
      <c r="C782" s="11">
        <v>1.5943283856899004</v>
      </c>
      <c r="D782" s="12">
        <v>1198.3499999999999</v>
      </c>
      <c r="E782" s="13">
        <f t="shared" ref="E782:F782" si="780">(C782-C783)/C783</f>
        <v>3.5787353539288531E-2</v>
      </c>
      <c r="F782" s="13">
        <f t="shared" si="780"/>
        <v>1.4922971382110975E-2</v>
      </c>
      <c r="G782" s="14">
        <f t="shared" si="1"/>
        <v>2.0864382157177556E-2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x14ac:dyDescent="0.25">
      <c r="A783" s="1"/>
      <c r="B783" s="10">
        <v>40505</v>
      </c>
      <c r="C783" s="11">
        <v>1.5392429539152757</v>
      </c>
      <c r="D783" s="12">
        <v>1180.73</v>
      </c>
      <c r="E783" s="13">
        <f t="shared" ref="E783:F783" si="781">(C783-C784)/C784</f>
        <v>-3.4309484850508193E-2</v>
      </c>
      <c r="F783" s="13">
        <f t="shared" si="781"/>
        <v>-1.42840446136378E-2</v>
      </c>
      <c r="G783" s="14">
        <f t="shared" si="1"/>
        <v>-2.0025440236870393E-2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x14ac:dyDescent="0.25">
      <c r="A784" s="1"/>
      <c r="B784" s="10">
        <v>40504</v>
      </c>
      <c r="C784" s="11">
        <v>1.5939298665235375</v>
      </c>
      <c r="D784" s="12">
        <v>1197.8399999999999</v>
      </c>
      <c r="E784" s="13">
        <f t="shared" ref="E784:F784" si="782">(C784-C785)/C785</f>
        <v>-3.8086284691833477E-3</v>
      </c>
      <c r="F784" s="13">
        <f t="shared" si="782"/>
        <v>-1.5753544547524026E-3</v>
      </c>
      <c r="G784" s="14">
        <f t="shared" si="1"/>
        <v>-2.2332740144309451E-3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x14ac:dyDescent="0.25">
      <c r="A785" s="1"/>
      <c r="B785" s="10">
        <v>40501</v>
      </c>
      <c r="C785" s="11">
        <v>1.6000237625770584</v>
      </c>
      <c r="D785" s="12">
        <v>1199.73</v>
      </c>
      <c r="E785" s="13">
        <f t="shared" ref="E785:F785" si="783">(C785-C786)/C786</f>
        <v>6.0690392759284719E-3</v>
      </c>
      <c r="F785" s="13">
        <f t="shared" si="783"/>
        <v>2.5403404390443333E-3</v>
      </c>
      <c r="G785" s="14">
        <f t="shared" si="1"/>
        <v>3.5286988368841386E-3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x14ac:dyDescent="0.25">
      <c r="A786" s="1"/>
      <c r="B786" s="10">
        <v>40500</v>
      </c>
      <c r="C786" s="11">
        <v>1.5903717340597234</v>
      </c>
      <c r="D786" s="12">
        <v>1196.69</v>
      </c>
      <c r="E786" s="13">
        <f t="shared" ref="E786:F786" si="784">(C786-C787)/C787</f>
        <v>3.6829823253963681E-2</v>
      </c>
      <c r="F786" s="13">
        <f t="shared" si="784"/>
        <v>1.5357333763225666E-2</v>
      </c>
      <c r="G786" s="14">
        <f t="shared" si="1"/>
        <v>2.1472489490738017E-2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x14ac:dyDescent="0.25">
      <c r="A787" s="1"/>
      <c r="B787" s="10">
        <v>40499</v>
      </c>
      <c r="C787" s="11">
        <v>1.5338792330148607</v>
      </c>
      <c r="D787" s="12">
        <v>1178.5899999999999</v>
      </c>
      <c r="E787" s="13">
        <f t="shared" ref="E787:F787" si="785">(C787-C788)/C788</f>
        <v>4.8141311788913273E-4</v>
      </c>
      <c r="F787" s="13">
        <f t="shared" si="785"/>
        <v>2.1216287319449396E-4</v>
      </c>
      <c r="G787" s="14">
        <f t="shared" si="1"/>
        <v>2.6925024469463875E-4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x14ac:dyDescent="0.25">
      <c r="A788" s="1"/>
      <c r="B788" s="10">
        <v>40498</v>
      </c>
      <c r="C788" s="11">
        <v>1.533141158749463</v>
      </c>
      <c r="D788" s="12">
        <v>1178.3399999999999</v>
      </c>
      <c r="E788" s="13">
        <f t="shared" ref="E788:F788" si="786">(C788-C789)/C789</f>
        <v>-3.8920702010714785E-2</v>
      </c>
      <c r="F788" s="13">
        <f t="shared" si="786"/>
        <v>-1.6205385097057049E-2</v>
      </c>
      <c r="G788" s="14">
        <f t="shared" si="1"/>
        <v>-2.2715316913657736E-2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x14ac:dyDescent="0.25">
      <c r="A789" s="1"/>
      <c r="B789" s="10">
        <v>40497</v>
      </c>
      <c r="C789" s="11">
        <v>1.5952285747461346</v>
      </c>
      <c r="D789" s="12">
        <v>1197.75</v>
      </c>
      <c r="E789" s="13">
        <f t="shared" ref="E789:F789" si="787">(C789-C790)/C790</f>
        <v>-2.9497013774813464E-3</v>
      </c>
      <c r="F789" s="13">
        <f t="shared" si="787"/>
        <v>-1.2174681665430044E-3</v>
      </c>
      <c r="G789" s="14">
        <f t="shared" si="1"/>
        <v>-1.732233210938342E-3</v>
      </c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x14ac:dyDescent="0.25">
      <c r="A790" s="1"/>
      <c r="B790" s="10">
        <v>40494</v>
      </c>
      <c r="C790" s="11">
        <v>1.5999479433986761</v>
      </c>
      <c r="D790" s="12">
        <v>1199.21</v>
      </c>
      <c r="E790" s="13">
        <f t="shared" ref="E790:F790" si="788">(C790-C791)/C791</f>
        <v>-2.8368005541180512E-2</v>
      </c>
      <c r="F790" s="13">
        <f t="shared" si="788"/>
        <v>-1.1808428234751164E-2</v>
      </c>
      <c r="G790" s="14">
        <f t="shared" si="1"/>
        <v>-1.6559577306429346E-2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x14ac:dyDescent="0.25">
      <c r="A791" s="1"/>
      <c r="B791" s="10">
        <v>40493</v>
      </c>
      <c r="C791" s="11">
        <v>1.6466604151809725</v>
      </c>
      <c r="D791" s="12">
        <v>1213.54</v>
      </c>
      <c r="E791" s="13">
        <f t="shared" ref="E791:F791" si="789">(C791-C792)/C792</f>
        <v>-1.0209035008784213E-2</v>
      </c>
      <c r="F791" s="13">
        <f t="shared" si="789"/>
        <v>-4.2421905129194576E-3</v>
      </c>
      <c r="G791" s="14">
        <f t="shared" si="1"/>
        <v>-5.9668444958647553E-3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x14ac:dyDescent="0.25">
      <c r="A792" s="1"/>
      <c r="B792" s="10">
        <v>40492</v>
      </c>
      <c r="C792" s="11">
        <v>1.6636446213626392</v>
      </c>
      <c r="D792" s="12">
        <v>1218.71</v>
      </c>
      <c r="E792" s="13">
        <f t="shared" ref="E792:F792" si="790">(C792-C793)/C793</f>
        <v>1.0474941853011602E-2</v>
      </c>
      <c r="F792" s="13">
        <f t="shared" si="790"/>
        <v>4.3761331794955867E-3</v>
      </c>
      <c r="G792" s="14">
        <f t="shared" si="1"/>
        <v>6.0988086735160154E-3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x14ac:dyDescent="0.25">
      <c r="A793" s="1"/>
      <c r="B793" s="10">
        <v>40491</v>
      </c>
      <c r="C793" s="11">
        <v>1.6463986908095349</v>
      </c>
      <c r="D793" s="12">
        <v>1213.4000000000001</v>
      </c>
      <c r="E793" s="13">
        <f t="shared" ref="E793:F793" si="791">(C793-C794)/C794</f>
        <v>-1.9353344914503544E-2</v>
      </c>
      <c r="F793" s="13">
        <f t="shared" si="791"/>
        <v>-8.0523196403023984E-3</v>
      </c>
      <c r="G793" s="14">
        <f t="shared" si="1"/>
        <v>-1.1301025274201145E-2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x14ac:dyDescent="0.25">
      <c r="A794" s="1"/>
      <c r="B794" s="10">
        <v>40490</v>
      </c>
      <c r="C794" s="11">
        <v>1.6788908443949118</v>
      </c>
      <c r="D794" s="12">
        <v>1223.25</v>
      </c>
      <c r="E794" s="13">
        <f t="shared" ref="E794:F794" si="792">(C794-C795)/C795</f>
        <v>-5.1181232523462667E-3</v>
      </c>
      <c r="F794" s="13">
        <f t="shared" si="792"/>
        <v>-2.1209772810702036E-3</v>
      </c>
      <c r="G794" s="14">
        <f t="shared" si="1"/>
        <v>-2.9971459712760632E-3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x14ac:dyDescent="0.25">
      <c r="A795" s="1"/>
      <c r="B795" s="10">
        <v>40487</v>
      </c>
      <c r="C795" s="11">
        <v>1.6875278197682488</v>
      </c>
      <c r="D795" s="12">
        <v>1225.8499999999999</v>
      </c>
      <c r="E795" s="13">
        <f t="shared" ref="E795:F795" si="793">(C795-C796)/C796</f>
        <v>9.3869929951567038E-3</v>
      </c>
      <c r="F795" s="13">
        <f t="shared" si="793"/>
        <v>3.9228211553895501E-3</v>
      </c>
      <c r="G795" s="14">
        <f t="shared" si="1"/>
        <v>5.4641718397671537E-3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x14ac:dyDescent="0.25">
      <c r="A796" s="1"/>
      <c r="B796" s="10">
        <v>40486</v>
      </c>
      <c r="C796" s="11">
        <v>1.6718343226920758</v>
      </c>
      <c r="D796" s="12">
        <v>1221.06</v>
      </c>
      <c r="E796" s="13">
        <f t="shared" ref="E796:F796" si="794">(C796-C797)/C797</f>
        <v>4.6250895967589065E-2</v>
      </c>
      <c r="F796" s="13">
        <f t="shared" si="794"/>
        <v>1.9282780727236225E-2</v>
      </c>
      <c r="G796" s="14">
        <f t="shared" si="1"/>
        <v>2.6968115240352839E-2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x14ac:dyDescent="0.25">
      <c r="A797" s="1"/>
      <c r="B797" s="10">
        <v>40485</v>
      </c>
      <c r="C797" s="11">
        <v>1.5979286891276088</v>
      </c>
      <c r="D797" s="12">
        <v>1197.96</v>
      </c>
      <c r="E797" s="13">
        <f t="shared" ref="E797:F797" si="795">(C797-C798)/C798</f>
        <v>8.7995218359859604E-3</v>
      </c>
      <c r="F797" s="13">
        <f t="shared" si="795"/>
        <v>3.6780415057349803E-3</v>
      </c>
      <c r="G797" s="14">
        <f t="shared" si="1"/>
        <v>5.1214803302509805E-3</v>
      </c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x14ac:dyDescent="0.25">
      <c r="A798" s="1"/>
      <c r="B798" s="10">
        <v>40484</v>
      </c>
      <c r="C798" s="11">
        <v>1.5839903316165582</v>
      </c>
      <c r="D798" s="12">
        <v>1193.57</v>
      </c>
      <c r="E798" s="13">
        <f t="shared" ref="E798:F798" si="796">(C798-C799)/C799</f>
        <v>1.8594623816304692E-2</v>
      </c>
      <c r="F798" s="13">
        <f t="shared" si="796"/>
        <v>7.7593339975344285E-3</v>
      </c>
      <c r="G798" s="14">
        <f t="shared" si="1"/>
        <v>1.0835289818770263E-2</v>
      </c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x14ac:dyDescent="0.25">
      <c r="A799" s="1"/>
      <c r="B799" s="10">
        <v>40483</v>
      </c>
      <c r="C799" s="11">
        <v>1.5550743098190729</v>
      </c>
      <c r="D799" s="12">
        <v>1184.3800000000001</v>
      </c>
      <c r="E799" s="13">
        <f t="shared" ref="E799:F799" si="797">(C799-C800)/C800</f>
        <v>2.2439122987907099E-3</v>
      </c>
      <c r="F799" s="13">
        <f t="shared" si="797"/>
        <v>9.4653753190348546E-4</v>
      </c>
      <c r="G799" s="14">
        <f t="shared" si="1"/>
        <v>1.2973747668872243E-3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x14ac:dyDescent="0.25">
      <c r="A800" s="1"/>
      <c r="B800" s="10">
        <v>40480</v>
      </c>
      <c r="C800" s="11">
        <v>1.5515926719397937</v>
      </c>
      <c r="D800" s="12">
        <v>1183.26</v>
      </c>
      <c r="E800" s="13">
        <f t="shared" ref="E800:F800" si="798">(C800-C801)/C801</f>
        <v>-1.0820277228691831E-3</v>
      </c>
      <c r="F800" s="13">
        <f t="shared" si="798"/>
        <v>-4.3927081045462991E-4</v>
      </c>
      <c r="G800" s="14">
        <f t="shared" si="1"/>
        <v>-6.4275691241455317E-4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x14ac:dyDescent="0.25">
      <c r="A801" s="1"/>
      <c r="B801" s="10">
        <v>40479</v>
      </c>
      <c r="C801" s="11">
        <v>1.5532733567730161</v>
      </c>
      <c r="D801" s="12">
        <v>1183.78</v>
      </c>
      <c r="E801" s="13">
        <f t="shared" ref="E801:F801" si="799">(C801-C802)/C802</f>
        <v>2.6717021156636564E-3</v>
      </c>
      <c r="F801" s="13">
        <f t="shared" si="799"/>
        <v>1.1247832889339313E-3</v>
      </c>
      <c r="G801" s="14">
        <f t="shared" si="1"/>
        <v>1.546918826729725E-3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x14ac:dyDescent="0.25">
      <c r="A802" s="1"/>
      <c r="B802" s="10">
        <v>40478</v>
      </c>
      <c r="C802" s="11">
        <v>1.5491345307697111</v>
      </c>
      <c r="D802" s="12">
        <v>1182.45</v>
      </c>
      <c r="E802" s="13">
        <f t="shared" ref="E802:F802" si="800">(C802-C803)/C803</f>
        <v>-6.4850497996398072E-3</v>
      </c>
      <c r="F802" s="13">
        <f t="shared" si="800"/>
        <v>-2.6905300091090503E-3</v>
      </c>
      <c r="G802" s="14">
        <f t="shared" si="1"/>
        <v>-3.7945197905307568E-3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x14ac:dyDescent="0.25">
      <c r="A803" s="1"/>
      <c r="B803" s="10">
        <v>40477</v>
      </c>
      <c r="C803" s="11">
        <v>1.5592463208100695</v>
      </c>
      <c r="D803" s="12">
        <v>1185.6400000000001</v>
      </c>
      <c r="E803" s="13">
        <f t="shared" ref="E803:F803" si="801">(C803-C804)/C804</f>
        <v>1.270736923406653E-5</v>
      </c>
      <c r="F803" s="13">
        <f t="shared" si="801"/>
        <v>1.6868811255047306E-5</v>
      </c>
      <c r="G803" s="14">
        <f t="shared" si="1"/>
        <v>-4.1614420209807761E-6</v>
      </c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x14ac:dyDescent="0.25">
      <c r="A804" s="1"/>
      <c r="B804" s="10">
        <v>40476</v>
      </c>
      <c r="C804" s="11">
        <v>1.5592265071431237</v>
      </c>
      <c r="D804" s="12">
        <v>1185.6199999999999</v>
      </c>
      <c r="E804" s="13">
        <f t="shared" ref="E804:F804" si="802">(C804-C805)/C805</f>
        <v>5.1248746210448793E-3</v>
      </c>
      <c r="F804" s="13">
        <f t="shared" si="802"/>
        <v>2.1469384995097237E-3</v>
      </c>
      <c r="G804" s="14">
        <f t="shared" si="1"/>
        <v>2.9779361215351557E-3</v>
      </c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x14ac:dyDescent="0.25">
      <c r="A805" s="1"/>
      <c r="B805" s="10">
        <v>40473</v>
      </c>
      <c r="C805" s="11">
        <v>1.5512764100390888</v>
      </c>
      <c r="D805" s="12">
        <v>1183.08</v>
      </c>
      <c r="E805" s="13">
        <f t="shared" ref="E805:F805" si="803">(C805-C806)/C806</f>
        <v>5.7065519461809745E-3</v>
      </c>
      <c r="F805" s="13">
        <f t="shared" si="803"/>
        <v>2.3893040516495827E-3</v>
      </c>
      <c r="G805" s="14">
        <f t="shared" si="1"/>
        <v>3.3172478945313918E-3</v>
      </c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x14ac:dyDescent="0.25">
      <c r="A806" s="1"/>
      <c r="B806" s="10">
        <v>40472</v>
      </c>
      <c r="C806" s="11">
        <v>1.5424742008860883</v>
      </c>
      <c r="D806" s="12">
        <v>1180.26</v>
      </c>
      <c r="E806" s="13">
        <f t="shared" ref="E806:F806" si="804">(C806-C807)/C807</f>
        <v>4.2296723355336689E-3</v>
      </c>
      <c r="F806" s="13">
        <f t="shared" si="804"/>
        <v>1.7739375472129813E-3</v>
      </c>
      <c r="G806" s="14">
        <f t="shared" si="1"/>
        <v>2.4557347883206876E-3</v>
      </c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x14ac:dyDescent="0.25">
      <c r="A807" s="1"/>
      <c r="B807" s="10">
        <v>40471</v>
      </c>
      <c r="C807" s="11">
        <v>1.5359775192648522</v>
      </c>
      <c r="D807" s="12">
        <v>1178.17</v>
      </c>
      <c r="E807" s="13">
        <f t="shared" ref="E807:F807" si="805">(C807-C808)/C808</f>
        <v>2.5229963023319941E-2</v>
      </c>
      <c r="F807" s="13">
        <f t="shared" si="805"/>
        <v>1.0524058667124093E-2</v>
      </c>
      <c r="G807" s="14">
        <f t="shared" si="1"/>
        <v>1.4705904356195848E-2</v>
      </c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x14ac:dyDescent="0.25">
      <c r="A808" s="1"/>
      <c r="B808" s="10">
        <v>40470</v>
      </c>
      <c r="C808" s="11">
        <v>1.4981785303419919</v>
      </c>
      <c r="D808" s="12">
        <v>1165.9000000000001</v>
      </c>
      <c r="E808" s="13">
        <f t="shared" ref="E808:F808" si="806">(C808-C809)/C809</f>
        <v>-3.8133305712884744E-2</v>
      </c>
      <c r="F808" s="13">
        <f t="shared" si="806"/>
        <v>-1.5877303306294322E-2</v>
      </c>
      <c r="G808" s="14">
        <f t="shared" si="1"/>
        <v>-2.2256002406590421E-2</v>
      </c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x14ac:dyDescent="0.25">
      <c r="A809" s="1"/>
      <c r="B809" s="10">
        <v>40469</v>
      </c>
      <c r="C809" s="11">
        <v>1.5575739748971791</v>
      </c>
      <c r="D809" s="12">
        <v>1184.71</v>
      </c>
      <c r="E809" s="13">
        <f t="shared" ref="E809:F809" si="807">(C809-C810)/C810</f>
        <v>1.735716853191703E-2</v>
      </c>
      <c r="F809" s="13">
        <f t="shared" si="807"/>
        <v>7.2437276290395099E-3</v>
      </c>
      <c r="G809" s="14">
        <f t="shared" si="1"/>
        <v>1.0113440902877521E-2</v>
      </c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x14ac:dyDescent="0.25">
      <c r="A810" s="1"/>
      <c r="B810" s="10">
        <v>40466</v>
      </c>
      <c r="C810" s="11">
        <v>1.5310001473177943</v>
      </c>
      <c r="D810" s="12">
        <v>1176.19</v>
      </c>
      <c r="E810" s="13">
        <f t="shared" ref="E810:F810" si="808">(C810-C811)/C811</f>
        <v>4.8384271446549228E-3</v>
      </c>
      <c r="F810" s="13">
        <f t="shared" si="808"/>
        <v>2.0275853843467933E-3</v>
      </c>
      <c r="G810" s="14">
        <f t="shared" si="1"/>
        <v>2.8108417603081295E-3</v>
      </c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x14ac:dyDescent="0.25">
      <c r="A811" s="1"/>
      <c r="B811" s="10">
        <v>40465</v>
      </c>
      <c r="C811" s="11">
        <v>1.5236281833570782</v>
      </c>
      <c r="D811" s="12">
        <v>1173.81</v>
      </c>
      <c r="E811" s="13">
        <f t="shared" ref="E811:F811" si="809">(C811-C812)/C812</f>
        <v>-8.7672735760970563E-3</v>
      </c>
      <c r="F811" s="13">
        <f t="shared" si="809"/>
        <v>-3.6414565826330225E-3</v>
      </c>
      <c r="G811" s="14">
        <f t="shared" si="1"/>
        <v>-5.1258169934640333E-3</v>
      </c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x14ac:dyDescent="0.25">
      <c r="A812" s="1"/>
      <c r="B812" s="10">
        <v>40464</v>
      </c>
      <c r="C812" s="11">
        <v>1.5371043981305104</v>
      </c>
      <c r="D812" s="12">
        <v>1178.0999999999999</v>
      </c>
      <c r="E812" s="13">
        <f t="shared" ref="E812:F812" si="810">(C812-C813)/C813</f>
        <v>1.706276138804089E-2</v>
      </c>
      <c r="F812" s="13">
        <f t="shared" si="810"/>
        <v>7.1210579857578218E-3</v>
      </c>
      <c r="G812" s="14">
        <f t="shared" si="1"/>
        <v>9.9417034022830676E-3</v>
      </c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x14ac:dyDescent="0.25">
      <c r="A813" s="1"/>
      <c r="B813" s="10">
        <v>40463</v>
      </c>
      <c r="C813" s="11">
        <v>1.5113171541476362</v>
      </c>
      <c r="D813" s="12">
        <v>1169.77</v>
      </c>
      <c r="E813" s="13">
        <f t="shared" ref="E813:F813" si="811">(C813-C814)/C814</f>
        <v>3.1370868087737098E-3</v>
      </c>
      <c r="F813" s="13">
        <f t="shared" si="811"/>
        <v>3.8186935777297613E-3</v>
      </c>
      <c r="G813" s="14">
        <f t="shared" si="1"/>
        <v>-6.8160676895605158E-4</v>
      </c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x14ac:dyDescent="0.25">
      <c r="A814" s="1"/>
      <c r="B814" s="10">
        <v>40462</v>
      </c>
      <c r="C814" s="11">
        <v>1.506590847872556</v>
      </c>
      <c r="D814" s="12">
        <v>1165.32</v>
      </c>
      <c r="E814" s="13">
        <f t="shared" ref="E814:F814" si="812">(C814-C815)/C815</f>
        <v>1.9841269841438191E-5</v>
      </c>
      <c r="F814" s="13">
        <f t="shared" si="812"/>
        <v>1.4590396086327544E-4</v>
      </c>
      <c r="G814" s="14">
        <f t="shared" si="1"/>
        <v>-1.2606269102183725E-4</v>
      </c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x14ac:dyDescent="0.25">
      <c r="A815" s="1"/>
      <c r="B815" s="10">
        <v>40459</v>
      </c>
      <c r="C815" s="11">
        <v>1.5065609557900996</v>
      </c>
      <c r="D815" s="12">
        <v>1165.1500000000001</v>
      </c>
      <c r="E815" s="13">
        <f t="shared" ref="E815:F815" si="813">(C815-C816)/C816</f>
        <v>1.9841269841270898E-5</v>
      </c>
      <c r="F815" s="13">
        <f t="shared" si="813"/>
        <v>6.122307997858613E-3</v>
      </c>
      <c r="G815" s="14">
        <f t="shared" si="1"/>
        <v>-6.1024667280173417E-3</v>
      </c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x14ac:dyDescent="0.25">
      <c r="A816" s="1"/>
      <c r="B816" s="10">
        <v>40458</v>
      </c>
      <c r="C816" s="11">
        <v>1.5065310643007286</v>
      </c>
      <c r="D816" s="12">
        <v>1158.06</v>
      </c>
      <c r="E816" s="13">
        <f t="shared" ref="E816:F816" si="814">(C816-C817)/C817</f>
        <v>1.9841269841399075E-5</v>
      </c>
      <c r="F816" s="13">
        <f t="shared" si="814"/>
        <v>-1.6465943084735656E-3</v>
      </c>
      <c r="G816" s="14">
        <f t="shared" si="1"/>
        <v>1.6664355783149647E-3</v>
      </c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x14ac:dyDescent="0.25">
      <c r="A817" s="1"/>
      <c r="B817" s="10">
        <v>40457</v>
      </c>
      <c r="C817" s="11">
        <v>1.5065011734044307</v>
      </c>
      <c r="D817" s="12">
        <v>1159.97</v>
      </c>
      <c r="E817" s="13">
        <f t="shared" ref="E817:F817" si="815">(C817-C818)/C818</f>
        <v>1.9841269841233307E-5</v>
      </c>
      <c r="F817" s="13">
        <f t="shared" si="815"/>
        <v>-6.7197932371309296E-4</v>
      </c>
      <c r="G817" s="14">
        <f t="shared" si="1"/>
        <v>6.9182059355432624E-4</v>
      </c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x14ac:dyDescent="0.25">
      <c r="A818" s="1"/>
      <c r="B818" s="10">
        <v>40456</v>
      </c>
      <c r="C818" s="11">
        <v>1.5064712831011946</v>
      </c>
      <c r="D818" s="12">
        <v>1160.75</v>
      </c>
      <c r="E818" s="13">
        <f t="shared" ref="E818:F818" si="816">(C818-C819)/C819</f>
        <v>1.9841269841363323E-5</v>
      </c>
      <c r="F818" s="13">
        <f t="shared" si="816"/>
        <v>2.0861366894453118E-2</v>
      </c>
      <c r="G818" s="14">
        <f t="shared" si="1"/>
        <v>-2.0841525624611754E-2</v>
      </c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x14ac:dyDescent="0.25">
      <c r="A819" s="1"/>
      <c r="B819" s="10">
        <v>40455</v>
      </c>
      <c r="C819" s="11">
        <v>1.5064413933910081</v>
      </c>
      <c r="D819" s="12">
        <v>1137.03</v>
      </c>
      <c r="E819" s="13">
        <f t="shared" ref="E819:F819" si="817">(C819-C820)/C820</f>
        <v>1.9841269841347101E-5</v>
      </c>
      <c r="F819" s="13">
        <f t="shared" si="817"/>
        <v>-8.034966499162511E-3</v>
      </c>
      <c r="G819" s="14">
        <f t="shared" si="1"/>
        <v>8.0548077690038578E-3</v>
      </c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x14ac:dyDescent="0.25">
      <c r="A820" s="1"/>
      <c r="B820" s="10">
        <v>40452</v>
      </c>
      <c r="C820" s="11">
        <v>1.5064115042738597</v>
      </c>
      <c r="D820" s="12">
        <v>1146.24</v>
      </c>
      <c r="E820" s="13">
        <f t="shared" ref="E820:F820" si="818">(C820-C821)/C821</f>
        <v>1.9841269841332183E-5</v>
      </c>
      <c r="F820" s="13">
        <f t="shared" si="818"/>
        <v>4.4164037854889267E-3</v>
      </c>
      <c r="G820" s="14">
        <f t="shared" si="1"/>
        <v>-4.3965625156475946E-3</v>
      </c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x14ac:dyDescent="0.25">
      <c r="A821" s="1"/>
      <c r="B821" s="10">
        <v>40451</v>
      </c>
      <c r="C821" s="11">
        <v>1.5063816157497376</v>
      </c>
      <c r="D821" s="12">
        <v>1141.2</v>
      </c>
      <c r="E821" s="13">
        <f t="shared" ref="E821:F821" si="819">(C821-C822)/C822</f>
        <v>1.9841269841318729E-5</v>
      </c>
      <c r="F821" s="13">
        <f t="shared" si="819"/>
        <v>-3.0836965922094927E-3</v>
      </c>
      <c r="G821" s="14">
        <f t="shared" si="1"/>
        <v>3.1035378620508113E-3</v>
      </c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x14ac:dyDescent="0.25">
      <c r="A822" s="1"/>
      <c r="B822" s="10">
        <v>40450</v>
      </c>
      <c r="C822" s="11">
        <v>1.50635172781863</v>
      </c>
      <c r="D822" s="12">
        <v>1144.73</v>
      </c>
      <c r="E822" s="13">
        <f t="shared" ref="E822:F822" si="820">(C822-C823)/C823</f>
        <v>1.984126984130689E-5</v>
      </c>
      <c r="F822" s="13">
        <f t="shared" si="820"/>
        <v>-2.5877842641805586E-3</v>
      </c>
      <c r="G822" s="14">
        <f t="shared" si="1"/>
        <v>2.6076255340218655E-3</v>
      </c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x14ac:dyDescent="0.25">
      <c r="A823" s="1"/>
      <c r="B823" s="10">
        <v>40449</v>
      </c>
      <c r="C823" s="11">
        <v>1.5063218404805252</v>
      </c>
      <c r="D823" s="12">
        <v>1147.7</v>
      </c>
      <c r="E823" s="13">
        <f t="shared" ref="E823:F823" si="821">(C823-C824)/C824</f>
        <v>1.9841269841296824E-5</v>
      </c>
      <c r="F823" s="13">
        <f t="shared" si="821"/>
        <v>4.8504587798556794E-3</v>
      </c>
      <c r="G823" s="14">
        <f t="shared" si="1"/>
        <v>-4.8306175100143829E-3</v>
      </c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x14ac:dyDescent="0.25">
      <c r="A824" s="1"/>
      <c r="B824" s="10">
        <v>40448</v>
      </c>
      <c r="C824" s="11">
        <v>1.5062919537354114</v>
      </c>
      <c r="D824" s="12">
        <v>1142.1600000000001</v>
      </c>
      <c r="E824" s="13">
        <f t="shared" ref="E824:F824" si="822">(C824-C825)/C825</f>
        <v>1.9841269841288683E-5</v>
      </c>
      <c r="F824" s="13">
        <f t="shared" si="822"/>
        <v>-5.6674240643526776E-3</v>
      </c>
      <c r="G824" s="14">
        <f t="shared" si="1"/>
        <v>5.6872653341939663E-3</v>
      </c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x14ac:dyDescent="0.25">
      <c r="A825" s="1"/>
      <c r="B825" s="10">
        <v>40445</v>
      </c>
      <c r="C825" s="11">
        <v>1.5062620675832767</v>
      </c>
      <c r="D825" s="12">
        <v>1148.67</v>
      </c>
      <c r="E825" s="13">
        <f t="shared" ref="E825:F825" si="823">(C825-C826)/C826</f>
        <v>1.9841269841282625E-5</v>
      </c>
      <c r="F825" s="13">
        <f t="shared" si="823"/>
        <v>2.1194313807419918E-2</v>
      </c>
      <c r="G825" s="14">
        <f t="shared" si="1"/>
        <v>-2.1174472537578634E-2</v>
      </c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x14ac:dyDescent="0.25">
      <c r="A826" s="1"/>
      <c r="B826" s="10">
        <v>40444</v>
      </c>
      <c r="C826" s="11">
        <v>1.5062321820241096</v>
      </c>
      <c r="D826" s="12">
        <v>1124.83</v>
      </c>
      <c r="E826" s="13">
        <f t="shared" ref="E826:F826" si="824">(C826-C827)/C827</f>
        <v>1.9841269841426231E-5</v>
      </c>
      <c r="F826" s="13">
        <f t="shared" si="824"/>
        <v>-8.3312762280918686E-3</v>
      </c>
      <c r="G826" s="14">
        <f t="shared" si="1"/>
        <v>8.3511174979332952E-3</v>
      </c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x14ac:dyDescent="0.25">
      <c r="A827" s="1"/>
      <c r="B827" s="10">
        <v>40443</v>
      </c>
      <c r="C827" s="11">
        <v>1.5062022970578979</v>
      </c>
      <c r="D827" s="12">
        <v>1134.28</v>
      </c>
      <c r="E827" s="13">
        <f t="shared" ref="E827:F827" si="825">(C827-C828)/C828</f>
        <v>1.9841269841277383E-5</v>
      </c>
      <c r="F827" s="13">
        <f t="shared" si="825"/>
        <v>-4.8254926389303199E-3</v>
      </c>
      <c r="G827" s="14">
        <f t="shared" si="1"/>
        <v>4.8453339087715973E-3</v>
      </c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x14ac:dyDescent="0.25">
      <c r="A828" s="1"/>
      <c r="B828" s="10">
        <v>40442</v>
      </c>
      <c r="C828" s="11">
        <v>1.5061724126846303</v>
      </c>
      <c r="D828" s="12">
        <v>1139.78</v>
      </c>
      <c r="E828" s="13">
        <f t="shared" ref="E828:F828" si="826">(C828-C829)/C829</f>
        <v>1.9841269841425932E-5</v>
      </c>
      <c r="F828" s="13">
        <f t="shared" si="826"/>
        <v>-2.56408012531619E-3</v>
      </c>
      <c r="G828" s="14">
        <f t="shared" si="1"/>
        <v>2.5839213951576157E-3</v>
      </c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x14ac:dyDescent="0.25">
      <c r="A829" s="1"/>
      <c r="B829" s="10">
        <v>40441</v>
      </c>
      <c r="C829" s="11">
        <v>1.5061425289042947</v>
      </c>
      <c r="D829" s="12">
        <v>1142.71</v>
      </c>
      <c r="E829" s="13">
        <f t="shared" ref="E829:F829" si="827">(C829-C830)/C830</f>
        <v>1.984126984128233E-5</v>
      </c>
      <c r="F829" s="13">
        <f t="shared" si="827"/>
        <v>1.5209801082099272E-2</v>
      </c>
      <c r="G829" s="14">
        <f t="shared" si="1"/>
        <v>-1.5189959812257989E-2</v>
      </c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x14ac:dyDescent="0.25">
      <c r="A830" s="1"/>
      <c r="B830" s="10">
        <v>40438</v>
      </c>
      <c r="C830" s="11">
        <v>1.5061126457168796</v>
      </c>
      <c r="D830" s="12">
        <v>1125.5899999999999</v>
      </c>
      <c r="E830" s="13">
        <f t="shared" ref="E830:F830" si="828">(C830-C831)/C831</f>
        <v>1.9841269841289011E-5</v>
      </c>
      <c r="F830" s="13">
        <f t="shared" si="828"/>
        <v>8.2691657923268918E-4</v>
      </c>
      <c r="G830" s="14">
        <f t="shared" si="1"/>
        <v>-8.0707530939140017E-4</v>
      </c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x14ac:dyDescent="0.25">
      <c r="A831" s="1"/>
      <c r="B831" s="10">
        <v>40437</v>
      </c>
      <c r="C831" s="11">
        <v>1.5060827631223732</v>
      </c>
      <c r="D831" s="12">
        <v>1124.6600000000001</v>
      </c>
      <c r="E831" s="13">
        <f t="shared" ref="E831:F831" si="829">(C831-C832)/C832</f>
        <v>1.9841269841298705E-5</v>
      </c>
      <c r="F831" s="13">
        <f t="shared" si="829"/>
        <v>-3.6442176931200237E-4</v>
      </c>
      <c r="G831" s="14">
        <f t="shared" si="1"/>
        <v>3.8426303915330107E-4</v>
      </c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x14ac:dyDescent="0.25">
      <c r="A832" s="1"/>
      <c r="B832" s="10">
        <v>40436</v>
      </c>
      <c r="C832" s="11">
        <v>1.5060528811207636</v>
      </c>
      <c r="D832" s="12">
        <v>1125.07</v>
      </c>
      <c r="E832" s="13">
        <f t="shared" ref="E832:F832" si="830">(C832-C833)/C833</f>
        <v>1.9841269841459011E-5</v>
      </c>
      <c r="F832" s="13">
        <f t="shared" si="830"/>
        <v>3.5411649273035658E-3</v>
      </c>
      <c r="G832" s="14">
        <f t="shared" si="1"/>
        <v>-3.5213236574621067E-3</v>
      </c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x14ac:dyDescent="0.25">
      <c r="A833" s="1"/>
      <c r="B833" s="10">
        <v>40435</v>
      </c>
      <c r="C833" s="11">
        <v>1.5060229997120389</v>
      </c>
      <c r="D833" s="12">
        <v>1121.0999999999999</v>
      </c>
      <c r="E833" s="13">
        <f t="shared" ref="E833:F833" si="831">(C833-C834)/C834</f>
        <v>1.9841269841180317E-5</v>
      </c>
      <c r="F833" s="13">
        <f t="shared" si="831"/>
        <v>-7.1307603173204547E-4</v>
      </c>
      <c r="G833" s="14">
        <f t="shared" si="1"/>
        <v>7.3291730157322584E-4</v>
      </c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x14ac:dyDescent="0.25">
      <c r="A834" s="1"/>
      <c r="B834" s="10">
        <v>40434</v>
      </c>
      <c r="C834" s="11">
        <v>1.5059931188961879</v>
      </c>
      <c r="D834" s="12">
        <v>1121.9000000000001</v>
      </c>
      <c r="E834" s="13">
        <f t="shared" ref="E834:F834" si="832">(C834-C835)/C835</f>
        <v>1.9841269841347423E-5</v>
      </c>
      <c r="F834" s="13">
        <f t="shared" si="832"/>
        <v>1.1130638547158881E-2</v>
      </c>
      <c r="G834" s="14">
        <f t="shared" si="1"/>
        <v>-1.1110797277317534E-2</v>
      </c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x14ac:dyDescent="0.25">
      <c r="A835" s="1"/>
      <c r="B835" s="10">
        <v>40431</v>
      </c>
      <c r="C835" s="11">
        <v>1.5059632386731983</v>
      </c>
      <c r="D835" s="12">
        <v>1109.55</v>
      </c>
      <c r="E835" s="13">
        <f t="shared" ref="E835:F835" si="833">(C835-C836)/C836</f>
        <v>1.9841269841370723E-5</v>
      </c>
      <c r="F835" s="13">
        <f t="shared" si="833"/>
        <v>4.8633374993206635E-3</v>
      </c>
      <c r="G835" s="14">
        <f t="shared" si="1"/>
        <v>-4.8434962294792924E-3</v>
      </c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x14ac:dyDescent="0.25">
      <c r="A836" s="1"/>
      <c r="B836" s="10">
        <v>40430</v>
      </c>
      <c r="C836" s="11">
        <v>1.5059333590430584</v>
      </c>
      <c r="D836" s="12">
        <v>1104.18</v>
      </c>
      <c r="E836" s="13">
        <f t="shared" ref="E836:F836" si="834">(C836-C837)/C837</f>
        <v>1.9841269841250359E-5</v>
      </c>
      <c r="F836" s="13">
        <f t="shared" si="834"/>
        <v>4.8322367523002474E-3</v>
      </c>
      <c r="G836" s="14">
        <f t="shared" si="1"/>
        <v>-4.8123954824589969E-3</v>
      </c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x14ac:dyDescent="0.25">
      <c r="A837" s="1"/>
      <c r="B837" s="10">
        <v>40429</v>
      </c>
      <c r="C837" s="11">
        <v>1.5059034800057567</v>
      </c>
      <c r="D837" s="12">
        <v>1098.8699999999999</v>
      </c>
      <c r="E837" s="13">
        <f t="shared" ref="E837:F837" si="835">(C837-C838)/C838</f>
        <v>1.9841269841428843E-5</v>
      </c>
      <c r="F837" s="13">
        <f t="shared" si="835"/>
        <v>6.4386723329425315E-3</v>
      </c>
      <c r="G837" s="14">
        <f t="shared" si="1"/>
        <v>-6.4188310631011023E-3</v>
      </c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x14ac:dyDescent="0.25">
      <c r="A838" s="1"/>
      <c r="B838" s="10">
        <v>40428</v>
      </c>
      <c r="C838" s="11">
        <v>1.505873601561281</v>
      </c>
      <c r="D838" s="12">
        <v>1091.8399999999999</v>
      </c>
      <c r="E838" s="13">
        <f t="shared" ref="E838:F838" si="836">(C838-C839)/C839</f>
        <v>1.984126984131652E-5</v>
      </c>
      <c r="F838" s="13">
        <f t="shared" si="836"/>
        <v>-1.1471150102760567E-2</v>
      </c>
      <c r="G838" s="14">
        <f t="shared" si="1"/>
        <v>1.1490991372601884E-2</v>
      </c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x14ac:dyDescent="0.25">
      <c r="A839" s="1"/>
      <c r="B839" s="10">
        <v>40424</v>
      </c>
      <c r="C839" s="11">
        <v>1.5058437237096201</v>
      </c>
      <c r="D839" s="12">
        <v>1104.51</v>
      </c>
      <c r="E839" s="13">
        <f t="shared" ref="E839:F839" si="837">(C839-C840)/C840</f>
        <v>1.9841269841208445E-5</v>
      </c>
      <c r="F839" s="13">
        <f t="shared" si="837"/>
        <v>1.3218970736629743E-2</v>
      </c>
      <c r="G839" s="14">
        <f t="shared" si="1"/>
        <v>-1.3199129466788535E-2</v>
      </c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x14ac:dyDescent="0.25">
      <c r="A840" s="1"/>
      <c r="B840" s="10">
        <v>40423</v>
      </c>
      <c r="C840" s="11">
        <v>1.505813846450762</v>
      </c>
      <c r="D840" s="12">
        <v>1090.0999999999999</v>
      </c>
      <c r="E840" s="13">
        <f t="shared" ref="E840:F840" si="838">(C840-C841)/C841</f>
        <v>1.9841269841399698E-5</v>
      </c>
      <c r="F840" s="13">
        <f t="shared" si="838"/>
        <v>9.0808949448758624E-3</v>
      </c>
      <c r="G840" s="14">
        <f t="shared" si="1"/>
        <v>-9.0610536750344636E-3</v>
      </c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x14ac:dyDescent="0.25">
      <c r="A841" s="1"/>
      <c r="B841" s="10">
        <v>40422</v>
      </c>
      <c r="C841" s="11">
        <v>1.5057839697846946</v>
      </c>
      <c r="D841" s="12">
        <v>1080.29</v>
      </c>
      <c r="E841" s="13">
        <f t="shared" ref="E841:F841" si="839">(C841-C842)/C842</f>
        <v>1.9841269841300592E-5</v>
      </c>
      <c r="F841" s="13">
        <f t="shared" si="839"/>
        <v>2.9504540992824031E-2</v>
      </c>
      <c r="G841" s="14">
        <f t="shared" si="1"/>
        <v>-2.9484699722982729E-2</v>
      </c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x14ac:dyDescent="0.25">
      <c r="A842" s="1"/>
      <c r="B842" s="10">
        <v>40421</v>
      </c>
      <c r="C842" s="11">
        <v>1.5057540937114067</v>
      </c>
      <c r="D842" s="12">
        <v>1049.33</v>
      </c>
      <c r="E842" s="13">
        <f t="shared" ref="E842:F842" si="840">(C842-C843)/C843</f>
        <v>1.984126984135367E-5</v>
      </c>
      <c r="F842" s="13">
        <f t="shared" si="840"/>
        <v>3.9087823666233312E-4</v>
      </c>
      <c r="G842" s="14">
        <f t="shared" si="1"/>
        <v>-3.7103696682097944E-4</v>
      </c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x14ac:dyDescent="0.25">
      <c r="A843" s="1"/>
      <c r="B843" s="10">
        <v>40420</v>
      </c>
      <c r="C843" s="11">
        <v>1.5057242182308861</v>
      </c>
      <c r="D843" s="12">
        <v>1048.92</v>
      </c>
      <c r="E843" s="13">
        <f t="shared" ref="E843:F843" si="841">(C843-C844)/C844</f>
        <v>1.9841269841264149E-5</v>
      </c>
      <c r="F843" s="13">
        <f t="shared" si="841"/>
        <v>-1.4719281601367519E-2</v>
      </c>
      <c r="G843" s="14">
        <f t="shared" si="1"/>
        <v>1.4739122871208783E-2</v>
      </c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x14ac:dyDescent="0.25">
      <c r="A844" s="1"/>
      <c r="B844" s="10">
        <v>40417</v>
      </c>
      <c r="C844" s="11">
        <v>1.5056943433431214</v>
      </c>
      <c r="D844" s="12">
        <v>1064.5899999999999</v>
      </c>
      <c r="E844" s="13">
        <f t="shared" ref="E844:F844" si="842">(C844-C845)/C845</f>
        <v>1.9841269841327131E-5</v>
      </c>
      <c r="F844" s="13">
        <f t="shared" si="842"/>
        <v>1.6586772597925833E-2</v>
      </c>
      <c r="G844" s="14">
        <f t="shared" si="1"/>
        <v>-1.6566931328084507E-2</v>
      </c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x14ac:dyDescent="0.25">
      <c r="A845" s="1"/>
      <c r="B845" s="10">
        <v>40416</v>
      </c>
      <c r="C845" s="11">
        <v>1.5056644690481005</v>
      </c>
      <c r="D845" s="12">
        <v>1047.22</v>
      </c>
      <c r="E845" s="13">
        <f t="shared" ref="E845:F845" si="843">(C845-C846)/C846</f>
        <v>1.9841269841395297E-5</v>
      </c>
      <c r="F845" s="13">
        <f t="shared" si="843"/>
        <v>-7.6848000151610403E-3</v>
      </c>
      <c r="G845" s="14">
        <f t="shared" si="1"/>
        <v>7.7046412850024356E-3</v>
      </c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x14ac:dyDescent="0.25">
      <c r="A846" s="1"/>
      <c r="B846" s="10">
        <v>40415</v>
      </c>
      <c r="C846" s="11">
        <v>1.5056345953458117</v>
      </c>
      <c r="D846" s="12">
        <v>1055.33</v>
      </c>
      <c r="E846" s="13">
        <f t="shared" ref="E846:F846" si="844">(C846-C847)/C847</f>
        <v>1.9841269841321327E-5</v>
      </c>
      <c r="F846" s="13">
        <f t="shared" si="844"/>
        <v>3.289379866333327E-3</v>
      </c>
      <c r="G846" s="14">
        <f t="shared" si="1"/>
        <v>-3.2695385964920057E-3</v>
      </c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x14ac:dyDescent="0.25">
      <c r="A847" s="1"/>
      <c r="B847" s="10">
        <v>40414</v>
      </c>
      <c r="C847" s="11">
        <v>1.5056047222362434</v>
      </c>
      <c r="D847" s="12">
        <v>1051.8699999999999</v>
      </c>
      <c r="E847" s="13">
        <f t="shared" ref="E847:F847" si="845">(C847-C848)/C848</f>
        <v>1.9841269841400332E-5</v>
      </c>
      <c r="F847" s="13">
        <f t="shared" si="845"/>
        <v>-1.4512441912756718E-2</v>
      </c>
      <c r="G847" s="14">
        <f t="shared" si="1"/>
        <v>1.4532283182598119E-2</v>
      </c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x14ac:dyDescent="0.25">
      <c r="A848" s="1"/>
      <c r="B848" s="10">
        <v>40413</v>
      </c>
      <c r="C848" s="11">
        <v>1.5055748497193837</v>
      </c>
      <c r="D848" s="12">
        <v>1067.3599999999999</v>
      </c>
      <c r="E848" s="13">
        <f t="shared" ref="E848:F848" si="846">(C848-C849)/C849</f>
        <v>1.9841269841337499E-5</v>
      </c>
      <c r="F848" s="13">
        <f t="shared" si="846"/>
        <v>-4.0403474885462726E-3</v>
      </c>
      <c r="G848" s="14">
        <f t="shared" si="1"/>
        <v>4.0601887583876098E-3</v>
      </c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x14ac:dyDescent="0.25">
      <c r="A849" s="1"/>
      <c r="B849" s="10">
        <v>40410</v>
      </c>
      <c r="C849" s="11">
        <v>1.505544977795221</v>
      </c>
      <c r="D849" s="12">
        <v>1071.69</v>
      </c>
      <c r="E849" s="13">
        <f t="shared" ref="E849:F849" si="847">(C849-C850)/C850</f>
        <v>1.984126984128047E-5</v>
      </c>
      <c r="F849" s="13">
        <f t="shared" si="847"/>
        <v>-3.6629696085085524E-3</v>
      </c>
      <c r="G849" s="14">
        <f t="shared" si="1"/>
        <v>3.6828108783498329E-3</v>
      </c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x14ac:dyDescent="0.25">
      <c r="A850" s="1"/>
      <c r="B850" s="10">
        <v>40409</v>
      </c>
      <c r="C850" s="11">
        <v>1.5055151064637435</v>
      </c>
      <c r="D850" s="12">
        <v>1075.6300000000001</v>
      </c>
      <c r="E850" s="13">
        <f t="shared" ref="E850:F850" si="848">(C850-C851)/C851</f>
        <v>1.9841269841376889E-5</v>
      </c>
      <c r="F850" s="13">
        <f t="shared" si="848"/>
        <v>-1.6935365942823691E-2</v>
      </c>
      <c r="G850" s="14">
        <f t="shared" si="1"/>
        <v>1.6955207212665069E-2</v>
      </c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x14ac:dyDescent="0.25">
      <c r="A851" s="1"/>
      <c r="B851" s="10">
        <v>40408</v>
      </c>
      <c r="C851" s="11">
        <v>1.5054852357249393</v>
      </c>
      <c r="D851" s="12">
        <v>1094.1600000000001</v>
      </c>
      <c r="E851" s="13">
        <f t="shared" ref="E851:F851" si="849">(C851-C852)/C852</f>
        <v>1.9841269841184437E-5</v>
      </c>
      <c r="F851" s="13">
        <f t="shared" si="849"/>
        <v>1.4827832390577171E-3</v>
      </c>
      <c r="G851" s="14">
        <f t="shared" si="1"/>
        <v>-1.4629419692165327E-3</v>
      </c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x14ac:dyDescent="0.25">
      <c r="A852" s="1"/>
      <c r="B852" s="10">
        <v>40407</v>
      </c>
      <c r="C852" s="11">
        <v>1.505455365578797</v>
      </c>
      <c r="D852" s="12">
        <v>1092.54</v>
      </c>
      <c r="E852" s="13">
        <f t="shared" ref="E852:F852" si="850">(C852-C853)/C853</f>
        <v>1.984126984129324E-5</v>
      </c>
      <c r="F852" s="13">
        <f t="shared" si="850"/>
        <v>1.2192184402156657E-2</v>
      </c>
      <c r="G852" s="14">
        <f t="shared" si="1"/>
        <v>-1.2172343132315364E-2</v>
      </c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x14ac:dyDescent="0.25">
      <c r="A853" s="1"/>
      <c r="B853" s="10">
        <v>40406</v>
      </c>
      <c r="C853" s="11">
        <v>1.5054254960253044</v>
      </c>
      <c r="D853" s="12">
        <v>1079.3800000000001</v>
      </c>
      <c r="E853" s="13">
        <f t="shared" ref="E853:F853" si="851">(C853-C854)/C854</f>
        <v>1.9841269841408473E-5</v>
      </c>
      <c r="F853" s="13">
        <f t="shared" si="851"/>
        <v>1.2045401899477335E-4</v>
      </c>
      <c r="G853" s="14">
        <f t="shared" si="1"/>
        <v>-1.0061274915336488E-4</v>
      </c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x14ac:dyDescent="0.25">
      <c r="A854" s="1"/>
      <c r="B854" s="10">
        <v>40403</v>
      </c>
      <c r="C854" s="11">
        <v>1.5053956270644497</v>
      </c>
      <c r="D854" s="12">
        <v>1079.25</v>
      </c>
      <c r="E854" s="13">
        <f t="shared" ref="E854:F854" si="852">(C854-C855)/C855</f>
        <v>1.9841269841382788E-5</v>
      </c>
      <c r="F854" s="13">
        <f t="shared" si="852"/>
        <v>-4.0235878221868571E-3</v>
      </c>
      <c r="G854" s="14">
        <f t="shared" si="1"/>
        <v>4.0434290920282404E-3</v>
      </c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x14ac:dyDescent="0.25">
      <c r="A855" s="1"/>
      <c r="B855" s="10">
        <v>40402</v>
      </c>
      <c r="C855" s="11">
        <v>1.5053657586962215</v>
      </c>
      <c r="D855" s="12">
        <v>1083.6099999999999</v>
      </c>
      <c r="E855" s="13">
        <f t="shared" ref="E855:F855" si="853">(C855-C856)/C856</f>
        <v>1.9841269841363838E-5</v>
      </c>
      <c r="F855" s="13">
        <f t="shared" si="853"/>
        <v>-5.3787621504035243E-3</v>
      </c>
      <c r="G855" s="14">
        <f t="shared" si="1"/>
        <v>5.3986034202448884E-3</v>
      </c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x14ac:dyDescent="0.25">
      <c r="A856" s="1"/>
      <c r="B856" s="10">
        <v>40401</v>
      </c>
      <c r="C856" s="11">
        <v>1.5053358909206078</v>
      </c>
      <c r="D856" s="12">
        <v>1089.47</v>
      </c>
      <c r="E856" s="13">
        <f t="shared" ref="E856:F856" si="854">(C856-C857)/C857</f>
        <v>1.9841269841351776E-5</v>
      </c>
      <c r="F856" s="13">
        <f t="shared" si="854"/>
        <v>-2.8178688027402567E-2</v>
      </c>
      <c r="G856" s="14">
        <f t="shared" si="1"/>
        <v>2.8198529297243917E-2</v>
      </c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x14ac:dyDescent="0.25">
      <c r="A857" s="1"/>
      <c r="B857" s="10">
        <v>40400</v>
      </c>
      <c r="C857" s="11">
        <v>1.505306023737597</v>
      </c>
      <c r="D857" s="12">
        <v>1121.06</v>
      </c>
      <c r="E857" s="13">
        <f t="shared" ref="E857:F857" si="855">(C857-C858)/C858</f>
        <v>1.9841269841199243E-5</v>
      </c>
      <c r="F857" s="13">
        <f t="shared" si="855"/>
        <v>-5.9674230131496276E-3</v>
      </c>
      <c r="G857" s="14">
        <f t="shared" si="1"/>
        <v>5.9872642829908269E-3</v>
      </c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x14ac:dyDescent="0.25">
      <c r="A858" s="1"/>
      <c r="B858" s="10">
        <v>40399</v>
      </c>
      <c r="C858" s="11">
        <v>1.5052761571471776</v>
      </c>
      <c r="D858" s="12">
        <v>1127.79</v>
      </c>
      <c r="E858" s="13">
        <f t="shared" ref="E858:F858" si="856">(C858-C859)/C859</f>
        <v>1.9841269841348937E-5</v>
      </c>
      <c r="F858" s="13">
        <f t="shared" si="856"/>
        <v>5.4830426874931913E-3</v>
      </c>
      <c r="G858" s="14">
        <f t="shared" si="1"/>
        <v>-5.4632014176518428E-3</v>
      </c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x14ac:dyDescent="0.25">
      <c r="A859" s="1"/>
      <c r="B859" s="10">
        <v>40396</v>
      </c>
      <c r="C859" s="11">
        <v>1.5052462911493372</v>
      </c>
      <c r="D859" s="12">
        <v>1121.6400000000001</v>
      </c>
      <c r="E859" s="13">
        <f t="shared" ref="E859:F859" si="857">(C859-C860)/C860</f>
        <v>1.9841269841358475E-5</v>
      </c>
      <c r="F859" s="13">
        <f t="shared" si="857"/>
        <v>-3.7039997868200192E-3</v>
      </c>
      <c r="G859" s="14">
        <f t="shared" si="1"/>
        <v>3.7238410566613777E-3</v>
      </c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x14ac:dyDescent="0.25">
      <c r="A860" s="1"/>
      <c r="B860" s="10">
        <v>40395</v>
      </c>
      <c r="C860" s="11">
        <v>1.5052164257440643</v>
      </c>
      <c r="D860" s="12">
        <v>1125.81</v>
      </c>
      <c r="E860" s="13">
        <f t="shared" ref="E860:F860" si="858">(C860-C861)/C861</f>
        <v>1.9841269841375524E-5</v>
      </c>
      <c r="F860" s="13">
        <f t="shared" si="858"/>
        <v>-1.2685852169902272E-3</v>
      </c>
      <c r="G860" s="14">
        <f t="shared" si="1"/>
        <v>1.2884264868316029E-3</v>
      </c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x14ac:dyDescent="0.25">
      <c r="A861" s="1"/>
      <c r="B861" s="10">
        <v>40394</v>
      </c>
      <c r="C861" s="11">
        <v>1.5051865609313473</v>
      </c>
      <c r="D861" s="12">
        <v>1127.24</v>
      </c>
      <c r="E861" s="13">
        <f t="shared" ref="E861:F861" si="859">(C861-C862)/C862</f>
        <v>1.9841269841252711E-5</v>
      </c>
      <c r="F861" s="13">
        <f t="shared" si="859"/>
        <v>6.0510861610409764E-3</v>
      </c>
      <c r="G861" s="14">
        <f t="shared" si="1"/>
        <v>-6.0312448911997232E-3</v>
      </c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x14ac:dyDescent="0.25">
      <c r="A862" s="1"/>
      <c r="B862" s="10">
        <v>40393</v>
      </c>
      <c r="C862" s="11">
        <v>1.5051566967111745</v>
      </c>
      <c r="D862" s="12">
        <v>1120.46</v>
      </c>
      <c r="E862" s="13">
        <f t="shared" ref="E862:F862" si="860">(C862-C863)/C863</f>
        <v>1.9841269841432773E-5</v>
      </c>
      <c r="F862" s="13">
        <f t="shared" si="860"/>
        <v>-4.7963334695253976E-3</v>
      </c>
      <c r="G862" s="14">
        <f t="shared" si="1"/>
        <v>4.8161747393668302E-3</v>
      </c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x14ac:dyDescent="0.25">
      <c r="A863" s="1"/>
      <c r="B863" s="10">
        <v>40392</v>
      </c>
      <c r="C863" s="11">
        <v>1.5051268330835337</v>
      </c>
      <c r="D863" s="12">
        <v>1125.8599999999999</v>
      </c>
      <c r="E863" s="13">
        <f t="shared" ref="E863:F863" si="861">(C863-C864)/C864</f>
        <v>1.9841269841325756E-5</v>
      </c>
      <c r="F863" s="13">
        <f t="shared" si="861"/>
        <v>2.2022512708787211E-2</v>
      </c>
      <c r="G863" s="14">
        <f t="shared" si="1"/>
        <v>-2.2002671438945885E-2</v>
      </c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x14ac:dyDescent="0.25">
      <c r="A864" s="1"/>
      <c r="B864" s="10">
        <v>40389</v>
      </c>
      <c r="C864" s="11">
        <v>1.5050969700484136</v>
      </c>
      <c r="D864" s="12">
        <v>1101.5999999999999</v>
      </c>
      <c r="E864" s="13">
        <f t="shared" ref="E864:F864" si="862">(C864-C865)/C865</f>
        <v>1.9841269841374399E-5</v>
      </c>
      <c r="F864" s="13">
        <f t="shared" si="862"/>
        <v>6.3547974181308125E-5</v>
      </c>
      <c r="G864" s="14">
        <f t="shared" si="1"/>
        <v>-4.3706704339933726E-5</v>
      </c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x14ac:dyDescent="0.25">
      <c r="A865" s="1"/>
      <c r="B865" s="10">
        <v>40388</v>
      </c>
      <c r="C865" s="11">
        <v>1.5050671076058022</v>
      </c>
      <c r="D865" s="12">
        <v>1101.53</v>
      </c>
      <c r="E865" s="13">
        <f t="shared" ref="E865:F865" si="863">(C865-C866)/C866</f>
        <v>1.9841269841283794E-5</v>
      </c>
      <c r="F865" s="13">
        <f t="shared" si="863"/>
        <v>-4.1586431974543099E-3</v>
      </c>
      <c r="G865" s="14">
        <f t="shared" si="1"/>
        <v>4.1784844672955934E-3</v>
      </c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x14ac:dyDescent="0.25">
      <c r="A866" s="1"/>
      <c r="B866" s="10">
        <v>40387</v>
      </c>
      <c r="C866" s="11">
        <v>1.505037245755688</v>
      </c>
      <c r="D866" s="12">
        <v>1106.1300000000001</v>
      </c>
      <c r="E866" s="13">
        <f t="shared" ref="E866:F866" si="864">(C866-C867)/C867</f>
        <v>1.9841269841496704E-5</v>
      </c>
      <c r="F866" s="13">
        <f t="shared" si="864"/>
        <v>-6.9219995690582214E-3</v>
      </c>
      <c r="G866" s="14">
        <f t="shared" si="1"/>
        <v>6.9418408388997183E-3</v>
      </c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x14ac:dyDescent="0.25">
      <c r="A867" s="1"/>
      <c r="B867" s="10">
        <v>40386</v>
      </c>
      <c r="C867" s="11">
        <v>1.5050073844980587</v>
      </c>
      <c r="D867" s="12">
        <v>1113.8399999999999</v>
      </c>
      <c r="E867" s="13">
        <f t="shared" ref="E867:F867" si="865">(C867-C868)/C868</f>
        <v>1.9841269841275594E-5</v>
      </c>
      <c r="F867" s="13">
        <f t="shared" si="865"/>
        <v>-1.0493179433368964E-3</v>
      </c>
      <c r="G867" s="14">
        <f t="shared" si="1"/>
        <v>1.069159213178172E-3</v>
      </c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x14ac:dyDescent="0.25">
      <c r="A868" s="1"/>
      <c r="B868" s="10">
        <v>40385</v>
      </c>
      <c r="C868" s="11">
        <v>1.5049775238329033</v>
      </c>
      <c r="D868" s="12">
        <v>1115.01</v>
      </c>
      <c r="E868" s="13">
        <f t="shared" ref="E868:F868" si="866">(C868-C869)/C869</f>
        <v>1.9841269841358316E-5</v>
      </c>
      <c r="F868" s="13">
        <f t="shared" si="866"/>
        <v>1.1200188634755871E-2</v>
      </c>
      <c r="G868" s="14">
        <f t="shared" si="1"/>
        <v>-1.1180347364914512E-2</v>
      </c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x14ac:dyDescent="0.25">
      <c r="A869" s="1"/>
      <c r="B869" s="10">
        <v>40382</v>
      </c>
      <c r="C869" s="11">
        <v>1.5049476637602095</v>
      </c>
      <c r="D869" s="12">
        <v>1102.6600000000001</v>
      </c>
      <c r="E869" s="13">
        <f t="shared" ref="E869:F869" si="867">(C869-C870)/C870</f>
        <v>1.9841269841302398E-5</v>
      </c>
      <c r="F869" s="13">
        <f t="shared" si="867"/>
        <v>8.2200298078945275E-3</v>
      </c>
      <c r="G869" s="14">
        <f t="shared" si="1"/>
        <v>-8.2001885380532259E-3</v>
      </c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x14ac:dyDescent="0.25">
      <c r="A870" s="1"/>
      <c r="B870" s="10">
        <v>40381</v>
      </c>
      <c r="C870" s="11">
        <v>1.5049178042799658</v>
      </c>
      <c r="D870" s="12">
        <v>1093.67</v>
      </c>
      <c r="E870" s="13">
        <f t="shared" ref="E870:F870" si="868">(C870-C871)/C871</f>
        <v>1.9841269841403093E-5</v>
      </c>
      <c r="F870" s="13">
        <f t="shared" si="868"/>
        <v>2.2513299488589232E-2</v>
      </c>
      <c r="G870" s="14">
        <f t="shared" si="1"/>
        <v>-2.249345821874783E-2</v>
      </c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x14ac:dyDescent="0.25">
      <c r="A871" s="1"/>
      <c r="B871" s="10">
        <v>40380</v>
      </c>
      <c r="C871" s="11">
        <v>1.5048879453921602</v>
      </c>
      <c r="D871" s="12">
        <v>1069.5899999999999</v>
      </c>
      <c r="E871" s="13">
        <f t="shared" ref="E871:F871" si="869">(C871-C872)/C872</f>
        <v>1.9841269841217901E-5</v>
      </c>
      <c r="F871" s="13">
        <f t="shared" si="869"/>
        <v>-1.281980285745939E-2</v>
      </c>
      <c r="G871" s="14">
        <f t="shared" si="1"/>
        <v>1.2839644127300608E-2</v>
      </c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x14ac:dyDescent="0.25">
      <c r="A872" s="1"/>
      <c r="B872" s="10">
        <v>40379</v>
      </c>
      <c r="C872" s="11">
        <v>1.5048580870967814</v>
      </c>
      <c r="D872" s="12">
        <v>1083.48</v>
      </c>
      <c r="E872" s="13">
        <f t="shared" ref="E872:F872" si="870">(C872-C873)/C873</f>
        <v>1.9841269841337184E-5</v>
      </c>
      <c r="F872" s="13">
        <f t="shared" si="870"/>
        <v>1.1416569428238056E-2</v>
      </c>
      <c r="G872" s="14">
        <f t="shared" si="1"/>
        <v>-1.1396728158396719E-2</v>
      </c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x14ac:dyDescent="0.25">
      <c r="A873" s="1"/>
      <c r="B873" s="10">
        <v>40378</v>
      </c>
      <c r="C873" s="11">
        <v>1.5048282293938171</v>
      </c>
      <c r="D873" s="12">
        <v>1071.25</v>
      </c>
      <c r="E873" s="13">
        <f t="shared" ref="E873:F873" si="871">(C873-C874)/C874</f>
        <v>1.9841269841318441E-5</v>
      </c>
      <c r="F873" s="13">
        <f t="shared" si="871"/>
        <v>5.9818946735781401E-3</v>
      </c>
      <c r="G873" s="14">
        <f t="shared" si="1"/>
        <v>-5.9620534037368219E-3</v>
      </c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x14ac:dyDescent="0.25">
      <c r="A874" s="1"/>
      <c r="B874" s="10">
        <v>40375</v>
      </c>
      <c r="C874" s="11">
        <v>1.5047983722832559</v>
      </c>
      <c r="D874" s="12">
        <v>1064.8800000000001</v>
      </c>
      <c r="E874" s="13">
        <f t="shared" ref="E874:F874" si="872">(C874-C875)/C875</f>
        <v>1.9841269841309381E-5</v>
      </c>
      <c r="F874" s="13">
        <f t="shared" si="872"/>
        <v>-2.8819495111629859E-2</v>
      </c>
      <c r="G874" s="14">
        <f t="shared" si="1"/>
        <v>2.8839336381471167E-2</v>
      </c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x14ac:dyDescent="0.25">
      <c r="A875" s="1"/>
      <c r="B875" s="10">
        <v>40374</v>
      </c>
      <c r="C875" s="11">
        <v>1.5047685157650859</v>
      </c>
      <c r="D875" s="12">
        <v>1096.48</v>
      </c>
      <c r="E875" s="13">
        <f t="shared" ref="E875:F875" si="873">(C875-C876)/C876</f>
        <v>1.9841269841310157E-5</v>
      </c>
      <c r="F875" s="13">
        <f t="shared" si="873"/>
        <v>1.1961613265519923E-3</v>
      </c>
      <c r="G875" s="14">
        <f t="shared" si="1"/>
        <v>-1.1763200567106822E-3</v>
      </c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x14ac:dyDescent="0.25">
      <c r="A876" s="1"/>
      <c r="B876" s="10">
        <v>40373</v>
      </c>
      <c r="C876" s="11">
        <v>1.5047386598392953</v>
      </c>
      <c r="D876" s="12">
        <v>1095.17</v>
      </c>
      <c r="E876" s="13">
        <f t="shared" ref="E876:F876" si="874">(C876-C877)/C877</f>
        <v>1.9841269841468498E-5</v>
      </c>
      <c r="F876" s="13">
        <f t="shared" si="874"/>
        <v>-1.5520295068183887E-4</v>
      </c>
      <c r="G876" s="14">
        <f t="shared" si="1"/>
        <v>1.7504422052330736E-4</v>
      </c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x14ac:dyDescent="0.25">
      <c r="A877" s="1"/>
      <c r="B877" s="10">
        <v>40372</v>
      </c>
      <c r="C877" s="11">
        <v>1.5047088045058723</v>
      </c>
      <c r="D877" s="12">
        <v>1095.3399999999999</v>
      </c>
      <c r="E877" s="13">
        <f t="shared" ref="E877:F877" si="875">(C877-C878)/C878</f>
        <v>1.9841269841341849E-5</v>
      </c>
      <c r="F877" s="13">
        <f t="shared" si="875"/>
        <v>1.5378910776361453E-2</v>
      </c>
      <c r="G877" s="14">
        <f t="shared" si="1"/>
        <v>-1.5359069506520112E-2</v>
      </c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x14ac:dyDescent="0.25">
      <c r="A878" s="1"/>
      <c r="B878" s="10">
        <v>40371</v>
      </c>
      <c r="C878" s="11">
        <v>1.5046789497648054</v>
      </c>
      <c r="D878" s="12">
        <v>1078.75</v>
      </c>
      <c r="E878" s="13">
        <f t="shared" ref="E878:F878" si="876">(C878-C879)/C879</f>
        <v>1.9841269841225497E-5</v>
      </c>
      <c r="F878" s="13">
        <f t="shared" si="876"/>
        <v>7.3286578351697989E-4</v>
      </c>
      <c r="G878" s="14">
        <f t="shared" si="1"/>
        <v>-7.1302451367575442E-4</v>
      </c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x14ac:dyDescent="0.25">
      <c r="A879" s="1"/>
      <c r="B879" s="10">
        <v>40368</v>
      </c>
      <c r="C879" s="11">
        <v>1.504649095616083</v>
      </c>
      <c r="D879" s="12">
        <v>1077.96</v>
      </c>
      <c r="E879" s="13">
        <f t="shared" ref="E879:F879" si="877">(C879-C880)/C880</f>
        <v>1.9841269841414752E-5</v>
      </c>
      <c r="F879" s="13">
        <f t="shared" si="877"/>
        <v>7.2039243167484569E-3</v>
      </c>
      <c r="G879" s="14">
        <f t="shared" si="1"/>
        <v>-7.1840830469070424E-3</v>
      </c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x14ac:dyDescent="0.25">
      <c r="A880" s="1"/>
      <c r="B880" s="10">
        <v>40367</v>
      </c>
      <c r="C880" s="11">
        <v>1.5046192420596927</v>
      </c>
      <c r="D880" s="12">
        <v>1070.25</v>
      </c>
      <c r="E880" s="13">
        <f t="shared" ref="E880:F880" si="878">(C880-C881)/C881</f>
        <v>1.9841269841319471E-5</v>
      </c>
      <c r="F880" s="13">
        <f t="shared" si="878"/>
        <v>9.4126967659181326E-3</v>
      </c>
      <c r="G880" s="14">
        <f t="shared" si="1"/>
        <v>-9.3928554960768136E-3</v>
      </c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x14ac:dyDescent="0.25">
      <c r="A881" s="1"/>
      <c r="B881" s="10">
        <v>40366</v>
      </c>
      <c r="C881" s="11">
        <v>1.5045893890956232</v>
      </c>
      <c r="D881" s="12">
        <v>1060.27</v>
      </c>
      <c r="E881" s="13">
        <f t="shared" ref="E881:F881" si="879">(C881-C882)/C882</f>
        <v>1.9841269841382537E-5</v>
      </c>
      <c r="F881" s="13">
        <f t="shared" si="879"/>
        <v>3.1330856175709625E-2</v>
      </c>
      <c r="G881" s="14">
        <f t="shared" si="1"/>
        <v>-3.131101490586824E-2</v>
      </c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x14ac:dyDescent="0.25">
      <c r="A882" s="1"/>
      <c r="B882" s="10">
        <v>40365</v>
      </c>
      <c r="C882" s="11">
        <v>1.5045595367238627</v>
      </c>
      <c r="D882" s="12">
        <v>1028.06</v>
      </c>
      <c r="E882" s="13">
        <f t="shared" ref="E882:F882" si="880">(C882-C883)/C883</f>
        <v>1.9841269841308944E-5</v>
      </c>
      <c r="F882" s="13">
        <f t="shared" si="880"/>
        <v>5.3589939173462262E-3</v>
      </c>
      <c r="G882" s="14">
        <f t="shared" si="1"/>
        <v>-5.3391526475049175E-3</v>
      </c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x14ac:dyDescent="0.25">
      <c r="A883" s="1"/>
      <c r="B883" s="10">
        <v>40361</v>
      </c>
      <c r="C883" s="11">
        <v>1.5045296849443994</v>
      </c>
      <c r="D883" s="12">
        <v>1022.58</v>
      </c>
      <c r="E883" s="13">
        <f t="shared" ref="E883:F883" si="881">(C883-C884)/C884</f>
        <v>1.9841269841246422E-5</v>
      </c>
      <c r="F883" s="13">
        <f t="shared" si="881"/>
        <v>-4.6623903754244821E-3</v>
      </c>
      <c r="G883" s="14">
        <f t="shared" si="1"/>
        <v>4.6822316452657282E-3</v>
      </c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x14ac:dyDescent="0.25">
      <c r="A884" s="1"/>
      <c r="B884" s="10">
        <v>40360</v>
      </c>
      <c r="C884" s="11">
        <v>1.5044998337572217</v>
      </c>
      <c r="D884" s="12">
        <v>1027.3699999999999</v>
      </c>
      <c r="E884" s="13">
        <f t="shared" ref="E884:F884" si="882">(C884-C885)/C885</f>
        <v>1.9841269841342727E-5</v>
      </c>
      <c r="F884" s="13">
        <f t="shared" si="882"/>
        <v>-3.2404847144202982E-3</v>
      </c>
      <c r="G884" s="14">
        <f t="shared" si="1"/>
        <v>3.2603259842616411E-3</v>
      </c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x14ac:dyDescent="0.25">
      <c r="A885" s="1"/>
      <c r="B885" s="10">
        <v>40359</v>
      </c>
      <c r="C885" s="11">
        <v>1.5044699831623176</v>
      </c>
      <c r="D885" s="12">
        <v>1030.71</v>
      </c>
      <c r="E885" s="13">
        <f t="shared" ref="E885:F885" si="883">(C885-C886)/C886</f>
        <v>1.9841269841302831E-5</v>
      </c>
      <c r="F885" s="13">
        <f t="shared" si="883"/>
        <v>-1.0112942261150141E-2</v>
      </c>
      <c r="G885" s="14">
        <f t="shared" si="1"/>
        <v>1.0132783530991445E-2</v>
      </c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x14ac:dyDescent="0.25">
      <c r="A886" s="1"/>
      <c r="B886" s="10">
        <v>40358</v>
      </c>
      <c r="C886" s="11">
        <v>1.5044401331596755</v>
      </c>
      <c r="D886" s="12">
        <v>1041.24</v>
      </c>
      <c r="E886" s="13">
        <f t="shared" ref="E886:F886" si="884">(C886-C887)/C887</f>
        <v>1.984126984142208E-5</v>
      </c>
      <c r="F886" s="13">
        <f t="shared" si="884"/>
        <v>-3.1017057985985027E-2</v>
      </c>
      <c r="G886" s="14">
        <f t="shared" si="1"/>
        <v>3.103689925582645E-2</v>
      </c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x14ac:dyDescent="0.25">
      <c r="A887" s="1"/>
      <c r="B887" s="10">
        <v>40357</v>
      </c>
      <c r="C887" s="11">
        <v>1.5044102837492834</v>
      </c>
      <c r="D887" s="12">
        <v>1074.57</v>
      </c>
      <c r="E887" s="13">
        <f t="shared" ref="E887:F887" si="885">(C887-C888)/C888</f>
        <v>1.9841269841257827E-5</v>
      </c>
      <c r="F887" s="13">
        <f t="shared" si="885"/>
        <v>-2.0338794160259062E-3</v>
      </c>
      <c r="G887" s="14">
        <f t="shared" si="1"/>
        <v>2.053720685867164E-3</v>
      </c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x14ac:dyDescent="0.25">
      <c r="A888" s="1"/>
      <c r="B888" s="10">
        <v>40354</v>
      </c>
      <c r="C888" s="11">
        <v>1.5043804349311301</v>
      </c>
      <c r="D888" s="12">
        <v>1076.76</v>
      </c>
      <c r="E888" s="13">
        <f t="shared" ref="E888:F888" si="886">(C888-C889)/C889</f>
        <v>1.9841269841400633E-5</v>
      </c>
      <c r="F888" s="13">
        <f t="shared" si="886"/>
        <v>2.8592983077051441E-3</v>
      </c>
      <c r="G888" s="14">
        <f t="shared" si="1"/>
        <v>-2.8394570378637435E-3</v>
      </c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x14ac:dyDescent="0.25">
      <c r="A889" s="1"/>
      <c r="B889" s="10">
        <v>40353</v>
      </c>
      <c r="C889" s="11">
        <v>1.5043505867052032</v>
      </c>
      <c r="D889" s="12">
        <v>1073.69</v>
      </c>
      <c r="E889" s="13">
        <f t="shared" ref="E889:F889" si="887">(C889-C890)/C890</f>
        <v>1.9841269841260243E-5</v>
      </c>
      <c r="F889" s="13">
        <f t="shared" si="887"/>
        <v>-1.6803413794366423E-2</v>
      </c>
      <c r="G889" s="14">
        <f t="shared" si="1"/>
        <v>1.6823255064207683E-2</v>
      </c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x14ac:dyDescent="0.25">
      <c r="A890" s="1"/>
      <c r="B890" s="10">
        <v>40352</v>
      </c>
      <c r="C890" s="11">
        <v>1.5043207390714914</v>
      </c>
      <c r="D890" s="12">
        <v>1092.04</v>
      </c>
      <c r="E890" s="13">
        <f t="shared" ref="E890:F890" si="888">(C890-C891)/C891</f>
        <v>1.9841269841279616E-5</v>
      </c>
      <c r="F890" s="13">
        <f t="shared" si="888"/>
        <v>-2.9854561722251981E-3</v>
      </c>
      <c r="G890" s="14">
        <f t="shared" si="1"/>
        <v>3.0052974420664777E-3</v>
      </c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x14ac:dyDescent="0.25">
      <c r="A891" s="1"/>
      <c r="B891" s="10">
        <v>40351</v>
      </c>
      <c r="C891" s="11">
        <v>1.5042908920299829</v>
      </c>
      <c r="D891" s="12">
        <v>1095.31</v>
      </c>
      <c r="E891" s="13">
        <f t="shared" ref="E891:F891" si="889">(C891-C892)/C892</f>
        <v>1.9841269841458929E-5</v>
      </c>
      <c r="F891" s="13">
        <f t="shared" si="889"/>
        <v>-1.6070786920589383E-2</v>
      </c>
      <c r="G891" s="14">
        <f t="shared" si="1"/>
        <v>1.609062819043084E-2</v>
      </c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x14ac:dyDescent="0.25">
      <c r="A892" s="1"/>
      <c r="B892" s="10">
        <v>40350</v>
      </c>
      <c r="C892" s="11">
        <v>1.5042610455806655</v>
      </c>
      <c r="D892" s="12">
        <v>1113.2</v>
      </c>
      <c r="E892" s="13">
        <f t="shared" ref="E892:F892" si="890">(C892-C893)/C893</f>
        <v>-1.4638084798012123E-3</v>
      </c>
      <c r="F892" s="13">
        <f t="shared" si="890"/>
        <v>-3.8567887535681518E-3</v>
      </c>
      <c r="G892" s="14">
        <f t="shared" si="1"/>
        <v>2.3929802737669395E-3</v>
      </c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x14ac:dyDescent="0.25">
      <c r="A893" s="1"/>
      <c r="B893" s="10">
        <v>40347</v>
      </c>
      <c r="C893" s="11">
        <v>1.5064662236133248</v>
      </c>
      <c r="D893" s="12">
        <v>1117.51</v>
      </c>
      <c r="E893" s="13">
        <f t="shared" ref="E893:F893" si="891">(C893-C894)/C894</f>
        <v>-7.1570389621808373E-4</v>
      </c>
      <c r="F893" s="13">
        <f t="shared" si="891"/>
        <v>1.3171570911437111E-3</v>
      </c>
      <c r="G893" s="14">
        <f t="shared" si="1"/>
        <v>-2.0328609873617948E-3</v>
      </c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x14ac:dyDescent="0.25">
      <c r="A894" s="1"/>
      <c r="B894" s="10">
        <v>40346</v>
      </c>
      <c r="C894" s="11">
        <v>1.5075451795720693</v>
      </c>
      <c r="D894" s="12">
        <v>1116.04</v>
      </c>
      <c r="E894" s="13">
        <f t="shared" ref="E894:F894" si="892">(C894-C895)/C895</f>
        <v>2.4626331672565485E-5</v>
      </c>
      <c r="F894" s="13">
        <f t="shared" si="892"/>
        <v>1.2829599590888866E-3</v>
      </c>
      <c r="G894" s="14">
        <f t="shared" si="1"/>
        <v>-1.2583336274163211E-3</v>
      </c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x14ac:dyDescent="0.25">
      <c r="A895" s="1"/>
      <c r="B895" s="10">
        <v>40345</v>
      </c>
      <c r="C895" s="11">
        <v>1.5075080551787035</v>
      </c>
      <c r="D895" s="12">
        <v>1114.6099999999999</v>
      </c>
      <c r="E895" s="13">
        <f t="shared" ref="E895:F895" si="893">(C895-C896)/C896</f>
        <v>-2.5207583193630088E-3</v>
      </c>
      <c r="F895" s="13">
        <f t="shared" si="893"/>
        <v>-5.5593913363173359E-4</v>
      </c>
      <c r="G895" s="14">
        <f t="shared" si="1"/>
        <v>-1.9648191857312754E-3</v>
      </c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x14ac:dyDescent="0.25">
      <c r="A896" s="1"/>
      <c r="B896" s="10">
        <v>40344</v>
      </c>
      <c r="C896" s="11">
        <v>1.5113177218993821</v>
      </c>
      <c r="D896" s="12">
        <v>1115.23</v>
      </c>
      <c r="E896" s="13">
        <f t="shared" ref="E896:F896" si="894">(C896-C897)/C897</f>
        <v>5.6358334939382686E-2</v>
      </c>
      <c r="F896" s="13">
        <f t="shared" si="894"/>
        <v>2.3494213632150276E-2</v>
      </c>
      <c r="G896" s="14">
        <f t="shared" si="1"/>
        <v>3.2864121307232409E-2</v>
      </c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x14ac:dyDescent="0.25">
      <c r="A897" s="1"/>
      <c r="B897" s="10">
        <v>40343</v>
      </c>
      <c r="C897" s="11">
        <v>1.4306866069136535</v>
      </c>
      <c r="D897" s="12">
        <v>1089.6300000000001</v>
      </c>
      <c r="E897" s="13">
        <f t="shared" ref="E897:F897" si="895">(C897-C898)/C898</f>
        <v>-4.3590346484259522E-3</v>
      </c>
      <c r="F897" s="13">
        <f t="shared" si="895"/>
        <v>-1.8046903627700623E-3</v>
      </c>
      <c r="G897" s="14">
        <f t="shared" si="1"/>
        <v>-2.5543442856558896E-3</v>
      </c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x14ac:dyDescent="0.25">
      <c r="A898" s="1"/>
      <c r="B898" s="10">
        <v>40340</v>
      </c>
      <c r="C898" s="11">
        <v>1.4369503231603764</v>
      </c>
      <c r="D898" s="12">
        <v>1091.5999999999999</v>
      </c>
      <c r="E898" s="13">
        <f t="shared" ref="E898:F898" si="896">(C898-C899)/C899</f>
        <v>1.0483429023591456E-2</v>
      </c>
      <c r="F898" s="13">
        <f t="shared" si="896"/>
        <v>4.3796695005704532E-3</v>
      </c>
      <c r="G898" s="14">
        <f t="shared" si="1"/>
        <v>6.1037595230210026E-3</v>
      </c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x14ac:dyDescent="0.25">
      <c r="A899" s="1"/>
      <c r="B899" s="10">
        <v>40339</v>
      </c>
      <c r="C899" s="11">
        <v>1.4220424421495668</v>
      </c>
      <c r="D899" s="12">
        <v>1086.8399999999999</v>
      </c>
      <c r="E899" s="13">
        <f t="shared" ref="E899:F899" si="897">(C899-C900)/C900</f>
        <v>7.0788465627009287E-2</v>
      </c>
      <c r="F899" s="13">
        <f t="shared" si="897"/>
        <v>2.9506768085327949E-2</v>
      </c>
      <c r="G899" s="14">
        <f t="shared" si="1"/>
        <v>4.1281697541681338E-2</v>
      </c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x14ac:dyDescent="0.25">
      <c r="A900" s="1"/>
      <c r="B900" s="10">
        <v>40338</v>
      </c>
      <c r="C900" s="11">
        <v>1.3280330222056302</v>
      </c>
      <c r="D900" s="12">
        <v>1055.69</v>
      </c>
      <c r="E900" s="13">
        <f t="shared" ref="E900:F900" si="898">(C900-C901)/C901</f>
        <v>-1.4287664783427616E-2</v>
      </c>
      <c r="F900" s="13">
        <f t="shared" si="898"/>
        <v>-5.9416195856873306E-3</v>
      </c>
      <c r="G900" s="14">
        <f t="shared" si="1"/>
        <v>-8.3460451977402858E-3</v>
      </c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x14ac:dyDescent="0.25">
      <c r="A901" s="1"/>
      <c r="B901" s="10">
        <v>40337</v>
      </c>
      <c r="C901" s="11">
        <v>1.3472825435565297</v>
      </c>
      <c r="D901" s="12">
        <v>1062</v>
      </c>
      <c r="E901" s="13">
        <f t="shared" ref="E901:F901" si="899">(C901-C902)/C902</f>
        <v>2.6314716534291897E-2</v>
      </c>
      <c r="F901" s="13">
        <f t="shared" si="899"/>
        <v>1.0976039296695739E-2</v>
      </c>
      <c r="G901" s="14">
        <f t="shared" si="1"/>
        <v>1.5338677237596158E-2</v>
      </c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x14ac:dyDescent="0.25">
      <c r="A902" s="1"/>
      <c r="B902" s="10">
        <v>40336</v>
      </c>
      <c r="C902" s="11">
        <v>1.3127382096849367</v>
      </c>
      <c r="D902" s="12">
        <v>1050.47</v>
      </c>
      <c r="E902" s="13">
        <f t="shared" ref="E902:F902" si="900">(C902-C903)/C903</f>
        <v>-3.2504676583277187E-2</v>
      </c>
      <c r="F902" s="13">
        <f t="shared" si="900"/>
        <v>-1.353204116895808E-2</v>
      </c>
      <c r="G902" s="14">
        <f t="shared" si="1"/>
        <v>-1.8972635414319108E-2</v>
      </c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x14ac:dyDescent="0.25">
      <c r="A903" s="1"/>
      <c r="B903" s="10">
        <v>40333</v>
      </c>
      <c r="C903" s="11">
        <v>1.3568419173841419</v>
      </c>
      <c r="D903" s="12">
        <v>1064.8800000000001</v>
      </c>
      <c r="E903" s="13">
        <f t="shared" ref="E903:F903" si="901">(C903-C904)/C904</f>
        <v>-8.2615302600279633E-2</v>
      </c>
      <c r="F903" s="13">
        <f t="shared" si="901"/>
        <v>-3.4411468676042382E-2</v>
      </c>
      <c r="G903" s="14">
        <f t="shared" si="1"/>
        <v>-4.8203833924237251E-2</v>
      </c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x14ac:dyDescent="0.25">
      <c r="A904" s="1"/>
      <c r="B904" s="10">
        <v>40332</v>
      </c>
      <c r="C904" s="11">
        <v>1.4790326470782</v>
      </c>
      <c r="D904" s="12">
        <v>1102.83</v>
      </c>
      <c r="E904" s="13">
        <f t="shared" ref="E904:F904" si="902">(C904-C905)/C905</f>
        <v>9.6956330636426453E-3</v>
      </c>
      <c r="F904" s="13">
        <f t="shared" si="902"/>
        <v>4.0514211839252513E-3</v>
      </c>
      <c r="G904" s="14">
        <f t="shared" si="1"/>
        <v>5.6442118797173941E-3</v>
      </c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x14ac:dyDescent="0.25">
      <c r="A905" s="1"/>
      <c r="B905" s="10">
        <v>40331</v>
      </c>
      <c r="C905" s="11">
        <v>1.4648301910452795</v>
      </c>
      <c r="D905" s="12">
        <v>1098.3800000000001</v>
      </c>
      <c r="E905" s="13">
        <f t="shared" ref="E905:F905" si="903">(C905-C906)/C906</f>
        <v>6.1994618576043249E-2</v>
      </c>
      <c r="F905" s="13">
        <f t="shared" si="903"/>
        <v>2.5842665147425607E-2</v>
      </c>
      <c r="G905" s="14">
        <f t="shared" si="1"/>
        <v>3.6151953428617642E-2</v>
      </c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x14ac:dyDescent="0.25">
      <c r="A906" s="1"/>
      <c r="B906" s="10">
        <v>40330</v>
      </c>
      <c r="C906" s="11">
        <v>1.379319786958404</v>
      </c>
      <c r="D906" s="12">
        <v>1070.71</v>
      </c>
      <c r="E906" s="13">
        <f t="shared" ref="E906:F906" si="904">(C906-C907)/C907</f>
        <v>-4.1224388787407078E-2</v>
      </c>
      <c r="F906" s="13">
        <f t="shared" si="904"/>
        <v>-1.7165254587345483E-2</v>
      </c>
      <c r="G906" s="14">
        <f t="shared" si="1"/>
        <v>-2.4059134200061595E-2</v>
      </c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x14ac:dyDescent="0.25">
      <c r="A907" s="1"/>
      <c r="B907" s="10">
        <v>40326</v>
      </c>
      <c r="C907" s="11">
        <v>1.4386262758748483</v>
      </c>
      <c r="D907" s="12">
        <v>1089.4100000000001</v>
      </c>
      <c r="E907" s="13">
        <f t="shared" ref="E907:F907" si="905">(C907-C908)/C908</f>
        <v>-2.9726978183920602E-2</v>
      </c>
      <c r="F907" s="13">
        <f t="shared" si="905"/>
        <v>-1.2374666835892757E-2</v>
      </c>
      <c r="G907" s="14">
        <f t="shared" si="1"/>
        <v>-1.7352311348027845E-2</v>
      </c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x14ac:dyDescent="0.25">
      <c r="A908" s="1"/>
      <c r="B908" s="10">
        <v>40325</v>
      </c>
      <c r="C908" s="11">
        <v>1.4827025419939459</v>
      </c>
      <c r="D908" s="12">
        <v>1103.06</v>
      </c>
      <c r="E908" s="13">
        <f t="shared" ref="E908:F908" si="906">(C908-C909)/C909</f>
        <v>7.8874792567275739E-2</v>
      </c>
      <c r="F908" s="13">
        <f t="shared" si="906"/>
        <v>3.2876070977105577E-2</v>
      </c>
      <c r="G908" s="14">
        <f t="shared" si="1"/>
        <v>4.5998721590170162E-2</v>
      </c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x14ac:dyDescent="0.25">
      <c r="A909" s="1"/>
      <c r="B909" s="10">
        <v>40324</v>
      </c>
      <c r="C909" s="11">
        <v>1.3743045552725606</v>
      </c>
      <c r="D909" s="12">
        <v>1067.95</v>
      </c>
      <c r="E909" s="13">
        <f t="shared" ref="E909:F909" si="907">(C909-C910)/C910</f>
        <v>-1.3613990453401448E-2</v>
      </c>
      <c r="F909" s="13">
        <f t="shared" si="907"/>
        <v>-5.6609219481764264E-3</v>
      </c>
      <c r="G909" s="14">
        <f t="shared" si="1"/>
        <v>-7.9530685052250222E-3</v>
      </c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x14ac:dyDescent="0.25">
      <c r="A910" s="1"/>
      <c r="B910" s="10">
        <v>40323</v>
      </c>
      <c r="C910" s="11">
        <v>1.3932725545289033</v>
      </c>
      <c r="D910" s="12">
        <v>1074.03</v>
      </c>
      <c r="E910" s="13">
        <f t="shared" ref="E910:F910" si="908">(C910-C911)/C911</f>
        <v>8.2166105238077681E-4</v>
      </c>
      <c r="F910" s="13">
        <f t="shared" si="908"/>
        <v>3.5393284589939155E-4</v>
      </c>
      <c r="G910" s="14">
        <f t="shared" si="1"/>
        <v>4.6772820648138526E-4</v>
      </c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x14ac:dyDescent="0.25">
      <c r="A911" s="1"/>
      <c r="B911" s="10">
        <v>40322</v>
      </c>
      <c r="C911" s="11">
        <v>1.3921286965990063</v>
      </c>
      <c r="D911" s="12">
        <v>1073.6500000000001</v>
      </c>
      <c r="E911" s="13">
        <f t="shared" ref="E911:F911" si="909">(C911-C912)/C912</f>
        <v>-3.1007192868474292E-2</v>
      </c>
      <c r="F911" s="13">
        <f t="shared" si="909"/>
        <v>-1.2908089621123631E-2</v>
      </c>
      <c r="G911" s="14">
        <f t="shared" si="1"/>
        <v>-1.8099103247350659E-2</v>
      </c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x14ac:dyDescent="0.25">
      <c r="A912" s="1"/>
      <c r="B912" s="10">
        <v>40319</v>
      </c>
      <c r="C912" s="11">
        <v>1.436675985985979</v>
      </c>
      <c r="D912" s="12">
        <v>1087.69</v>
      </c>
      <c r="E912" s="13">
        <f t="shared" ref="E912:F912" si="910">(C912-C913)/C913</f>
        <v>3.603078939810124E-2</v>
      </c>
      <c r="F912" s="13">
        <f t="shared" si="910"/>
        <v>1.5024402989949642E-2</v>
      </c>
      <c r="G912" s="14">
        <f t="shared" si="1"/>
        <v>2.1006386408151598E-2</v>
      </c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x14ac:dyDescent="0.25">
      <c r="A913" s="1"/>
      <c r="B913" s="10">
        <v>40318</v>
      </c>
      <c r="C913" s="11">
        <v>1.3867116698535948</v>
      </c>
      <c r="D913" s="12">
        <v>1071.5899999999999</v>
      </c>
      <c r="E913" s="13">
        <f t="shared" ref="E913:F913" si="911">(C913-C914)/C914</f>
        <v>-9.356977141035043E-2</v>
      </c>
      <c r="F913" s="13">
        <f t="shared" si="911"/>
        <v>-3.8975830680238591E-2</v>
      </c>
      <c r="G913" s="14">
        <f t="shared" si="1"/>
        <v>-5.459394073011184E-2</v>
      </c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x14ac:dyDescent="0.25">
      <c r="A914" s="1"/>
      <c r="B914" s="10">
        <v>40317</v>
      </c>
      <c r="C914" s="11">
        <v>1.5298603534121253</v>
      </c>
      <c r="D914" s="12">
        <v>1115.05</v>
      </c>
      <c r="E914" s="13">
        <f t="shared" ref="E914:F914" si="912">(C914-C915)/C915</f>
        <v>-1.2340411610754007E-2</v>
      </c>
      <c r="F914" s="13">
        <f t="shared" si="912"/>
        <v>-5.1302640970735192E-3</v>
      </c>
      <c r="G914" s="14">
        <f t="shared" si="1"/>
        <v>-7.210147513680488E-3</v>
      </c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x14ac:dyDescent="0.25">
      <c r="A915" s="1"/>
      <c r="B915" s="10">
        <v>40316</v>
      </c>
      <c r="C915" s="11">
        <v>1.5489753467661298</v>
      </c>
      <c r="D915" s="12">
        <v>1120.8</v>
      </c>
      <c r="E915" s="13">
        <f t="shared" ref="E915:F915" si="913">(C915-C916)/C916</f>
        <v>-3.4098177271154884E-2</v>
      </c>
      <c r="F915" s="13">
        <f t="shared" si="913"/>
        <v>-1.4195999788907154E-2</v>
      </c>
      <c r="G915" s="14">
        <f t="shared" si="1"/>
        <v>-1.9902177482247728E-2</v>
      </c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x14ac:dyDescent="0.25">
      <c r="A916" s="1"/>
      <c r="B916" s="10">
        <v>40315</v>
      </c>
      <c r="C916" s="11">
        <v>1.6036571319329307</v>
      </c>
      <c r="D916" s="12">
        <v>1136.94</v>
      </c>
      <c r="E916" s="13">
        <f t="shared" ref="E916:F916" si="914">(C916-C917)/C917</f>
        <v>2.6349441157135335E-3</v>
      </c>
      <c r="F916" s="13">
        <f t="shared" si="914"/>
        <v>1.1094674556212938E-3</v>
      </c>
      <c r="G916" s="14">
        <f t="shared" si="1"/>
        <v>1.5254766600922398E-3</v>
      </c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x14ac:dyDescent="0.25">
      <c r="A917" s="1"/>
      <c r="B917" s="10">
        <v>40312</v>
      </c>
      <c r="C917" s="11">
        <v>1.5994426898289449</v>
      </c>
      <c r="D917" s="12">
        <v>1135.68</v>
      </c>
      <c r="E917" s="13">
        <f t="shared" ref="E917:F917" si="915">(C917-C918)/C918</f>
        <v>-4.5148043191103632E-2</v>
      </c>
      <c r="F917" s="13">
        <f t="shared" si="915"/>
        <v>-1.8800110588885807E-2</v>
      </c>
      <c r="G917" s="14">
        <f t="shared" si="1"/>
        <v>-2.6347932602217825E-2</v>
      </c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x14ac:dyDescent="0.25">
      <c r="A918" s="1"/>
      <c r="B918" s="10">
        <v>40311</v>
      </c>
      <c r="C918" s="11">
        <v>1.6750687668633606</v>
      </c>
      <c r="D918" s="12">
        <v>1157.44</v>
      </c>
      <c r="E918" s="13">
        <f t="shared" ref="E918:F918" si="916">(C918-C919)/C919</f>
        <v>-2.9175916758890284E-2</v>
      </c>
      <c r="F918" s="13">
        <f t="shared" si="916"/>
        <v>-1.214505790879686E-2</v>
      </c>
      <c r="G918" s="14">
        <f t="shared" si="1"/>
        <v>-1.7030858850093422E-2</v>
      </c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x14ac:dyDescent="0.25">
      <c r="A919" s="1"/>
      <c r="B919" s="10">
        <v>40310</v>
      </c>
      <c r="C919" s="11">
        <v>1.7254091609173108</v>
      </c>
      <c r="D919" s="12">
        <v>1171.67</v>
      </c>
      <c r="E919" s="13">
        <f t="shared" ref="E919:F919" si="917">(C919-C920)/C920</f>
        <v>3.2947070594331565E-2</v>
      </c>
      <c r="F919" s="13">
        <f t="shared" si="917"/>
        <v>1.3739520155045561E-2</v>
      </c>
      <c r="G919" s="14">
        <f t="shared" si="1"/>
        <v>1.9207550439286004E-2</v>
      </c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x14ac:dyDescent="0.25">
      <c r="A920" s="1"/>
      <c r="B920" s="10">
        <v>40309</v>
      </c>
      <c r="C920" s="11">
        <v>1.6703751915619007</v>
      </c>
      <c r="D920" s="12">
        <v>1155.79</v>
      </c>
      <c r="E920" s="13">
        <f t="shared" ref="E920:F920" si="918">(C920-C921)/C921</f>
        <v>-8.181399741510987E-3</v>
      </c>
      <c r="F920" s="13">
        <f t="shared" si="918"/>
        <v>-3.3973424848887713E-3</v>
      </c>
      <c r="G920" s="14">
        <f t="shared" si="1"/>
        <v>-4.7840572566222161E-3</v>
      </c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x14ac:dyDescent="0.25">
      <c r="A921" s="1"/>
      <c r="B921" s="10">
        <v>40308</v>
      </c>
      <c r="C921" s="11">
        <v>1.6841539280737077</v>
      </c>
      <c r="D921" s="12">
        <v>1159.73</v>
      </c>
      <c r="E921" s="13">
        <f t="shared" ref="E921:F921" si="919">(C921-C922)/C922</f>
        <v>0.10551017411621565</v>
      </c>
      <c r="F921" s="13">
        <f t="shared" si="919"/>
        <v>4.3974146622497393E-2</v>
      </c>
      <c r="G921" s="14">
        <f t="shared" si="1"/>
        <v>6.1536027493718254E-2</v>
      </c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x14ac:dyDescent="0.25">
      <c r="A922" s="1"/>
      <c r="B922" s="10">
        <v>40305</v>
      </c>
      <c r="C922" s="11">
        <v>1.5234178459009484</v>
      </c>
      <c r="D922" s="12">
        <v>1110.8800000000001</v>
      </c>
      <c r="E922" s="13">
        <f t="shared" ref="E922:F922" si="920">(C922-C923)/C923</f>
        <v>-3.6767573017772275E-2</v>
      </c>
      <c r="F922" s="13">
        <f t="shared" si="920"/>
        <v>-1.5308248016664434E-2</v>
      </c>
      <c r="G922" s="14">
        <f t="shared" si="1"/>
        <v>-2.1459325001107841E-2</v>
      </c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x14ac:dyDescent="0.25">
      <c r="A923" s="1"/>
      <c r="B923" s="10">
        <v>40304</v>
      </c>
      <c r="C923" s="11">
        <v>1.5815682728557647</v>
      </c>
      <c r="D923" s="12">
        <v>1128.1500000000001</v>
      </c>
      <c r="E923" s="13">
        <f t="shared" ref="E923:F923" si="921">(C923-C924)/C924</f>
        <v>-7.7676229148856427E-2</v>
      </c>
      <c r="F923" s="13">
        <f t="shared" si="921"/>
        <v>-3.2353521404616128E-2</v>
      </c>
      <c r="G923" s="14">
        <f t="shared" si="1"/>
        <v>-4.5322707744240298E-2</v>
      </c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x14ac:dyDescent="0.25">
      <c r="A924" s="1"/>
      <c r="B924" s="10">
        <v>40303</v>
      </c>
      <c r="C924" s="11">
        <v>1.714764731040439</v>
      </c>
      <c r="D924" s="12">
        <v>1165.8699999999999</v>
      </c>
      <c r="E924" s="13">
        <f t="shared" ref="E924:F924" si="922">(C924-C925)/C925</f>
        <v>-1.5835548738923403E-2</v>
      </c>
      <c r="F924" s="13">
        <f t="shared" si="922"/>
        <v>-6.5865712338105138E-3</v>
      </c>
      <c r="G924" s="14">
        <f t="shared" si="1"/>
        <v>-9.2489775051128893E-3</v>
      </c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x14ac:dyDescent="0.25">
      <c r="A925" s="1"/>
      <c r="B925" s="10">
        <v>40302</v>
      </c>
      <c r="C925" s="11">
        <v>1.7423558926998377</v>
      </c>
      <c r="D925" s="12">
        <v>1173.5999999999999</v>
      </c>
      <c r="E925" s="13">
        <f t="shared" ref="E925:F925" si="923">(C925-C926)/C926</f>
        <v>-5.7240028039784299E-2</v>
      </c>
      <c r="F925" s="13">
        <f t="shared" si="923"/>
        <v>-2.3838437609169465E-2</v>
      </c>
      <c r="G925" s="14">
        <f t="shared" si="1"/>
        <v>-3.340159043061483E-2</v>
      </c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x14ac:dyDescent="0.25">
      <c r="A926" s="1"/>
      <c r="B926" s="10">
        <v>40301</v>
      </c>
      <c r="C926" s="11">
        <v>1.8481436892967331</v>
      </c>
      <c r="D926" s="12">
        <v>1202.26</v>
      </c>
      <c r="E926" s="13">
        <f t="shared" ref="E926:F926" si="924">(C926-C927)/C927</f>
        <v>3.1461490691661924E-2</v>
      </c>
      <c r="F926" s="13">
        <f t="shared" si="924"/>
        <v>1.3120528528933365E-2</v>
      </c>
      <c r="G926" s="14">
        <f t="shared" si="1"/>
        <v>1.8340962162728559E-2</v>
      </c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x14ac:dyDescent="0.25">
      <c r="A927" s="1"/>
      <c r="B927" s="10">
        <v>40298</v>
      </c>
      <c r="C927" s="11">
        <v>1.7917718751258787</v>
      </c>
      <c r="D927" s="12">
        <v>1186.69</v>
      </c>
      <c r="E927" s="13">
        <f t="shared" ref="E927:F927" si="925">(C927-C928)/C928</f>
        <v>-3.9982036217592977E-2</v>
      </c>
      <c r="F927" s="13">
        <f t="shared" si="925"/>
        <v>-1.66476076832562E-2</v>
      </c>
      <c r="G927" s="14">
        <f t="shared" si="1"/>
        <v>-2.3334428534336777E-2</v>
      </c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x14ac:dyDescent="0.25">
      <c r="A928" s="1"/>
      <c r="B928" s="10">
        <v>40297</v>
      </c>
      <c r="C928" s="11">
        <v>1.8663941121126697</v>
      </c>
      <c r="D928" s="12">
        <v>1206.78</v>
      </c>
      <c r="E928" s="13">
        <f t="shared" ref="E928:F928" si="926">(C928-C929)/C929</f>
        <v>3.1035880562270454E-2</v>
      </c>
      <c r="F928" s="13">
        <f t="shared" si="926"/>
        <v>1.2943190975020207E-2</v>
      </c>
      <c r="G928" s="14">
        <f t="shared" si="1"/>
        <v>1.8092689587250247E-2</v>
      </c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x14ac:dyDescent="0.25">
      <c r="A929" s="1"/>
      <c r="B929" s="10">
        <v>40296</v>
      </c>
      <c r="C929" s="11">
        <v>1.8102125709677928</v>
      </c>
      <c r="D929" s="12">
        <v>1191.3599999999999</v>
      </c>
      <c r="E929" s="13">
        <f t="shared" ref="E929:F929" si="927">(C929-C930)/C930</f>
        <v>1.5482778017138215E-2</v>
      </c>
      <c r="F929" s="13">
        <f t="shared" si="927"/>
        <v>6.4627315812148785E-3</v>
      </c>
      <c r="G929" s="14">
        <f t="shared" si="1"/>
        <v>9.0200464359233359E-3</v>
      </c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x14ac:dyDescent="0.25">
      <c r="A930" s="1"/>
      <c r="B930" s="10">
        <v>40295</v>
      </c>
      <c r="C930" s="11">
        <v>1.7826127731111969</v>
      </c>
      <c r="D930" s="12">
        <v>1183.71</v>
      </c>
      <c r="E930" s="13">
        <f t="shared" ref="E930:F930" si="928">(C930-C931)/C931</f>
        <v>-5.6144274621967298E-2</v>
      </c>
      <c r="F930" s="13">
        <f t="shared" si="928"/>
        <v>-2.3381873685078932E-2</v>
      </c>
      <c r="G930" s="14">
        <f t="shared" si="1"/>
        <v>-3.276240093688837E-2</v>
      </c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x14ac:dyDescent="0.25">
      <c r="A931" s="1"/>
      <c r="B931" s="10">
        <v>40294</v>
      </c>
      <c r="C931" s="11">
        <v>1.8886496369953423</v>
      </c>
      <c r="D931" s="12">
        <v>1212.05</v>
      </c>
      <c r="E931" s="13">
        <f t="shared" ref="E931:F931" si="929">(C931-C932)/C932</f>
        <v>-1.0339291973361749E-2</v>
      </c>
      <c r="F931" s="13">
        <f t="shared" si="929"/>
        <v>-4.2964642481598467E-3</v>
      </c>
      <c r="G931" s="14">
        <f t="shared" si="1"/>
        <v>-6.0428277252019026E-3</v>
      </c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x14ac:dyDescent="0.25">
      <c r="A932" s="1"/>
      <c r="B932" s="10">
        <v>40291</v>
      </c>
      <c r="C932" s="11">
        <v>1.9083809447798208</v>
      </c>
      <c r="D932" s="12">
        <v>1217.28</v>
      </c>
      <c r="E932" s="13">
        <f t="shared" ref="E932:F932" si="930">(C932-C933)/C933</f>
        <v>1.7068700169055595E-2</v>
      </c>
      <c r="F932" s="13">
        <f t="shared" si="930"/>
        <v>7.1235324778474683E-3</v>
      </c>
      <c r="G932" s="14">
        <f t="shared" si="1"/>
        <v>9.9451676912081267E-3</v>
      </c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x14ac:dyDescent="0.25">
      <c r="A933" s="1"/>
      <c r="B933" s="10">
        <v>40290</v>
      </c>
      <c r="C933" s="11">
        <v>1.8763540205913452</v>
      </c>
      <c r="D933" s="12">
        <v>1208.67</v>
      </c>
      <c r="E933" s="13">
        <f t="shared" ref="E933:F933" si="931">(C933-C934)/C934</f>
        <v>5.4053283469051886E-3</v>
      </c>
      <c r="F933" s="13">
        <f t="shared" si="931"/>
        <v>2.2637942186178569E-3</v>
      </c>
      <c r="G933" s="14">
        <f t="shared" si="1"/>
        <v>3.1415341282873318E-3</v>
      </c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x14ac:dyDescent="0.25">
      <c r="A934" s="1"/>
      <c r="B934" s="10">
        <v>40289</v>
      </c>
      <c r="C934" s="11">
        <v>1.8662662387879525</v>
      </c>
      <c r="D934" s="12">
        <v>1205.94</v>
      </c>
      <c r="E934" s="13">
        <f t="shared" ref="E934:F934" si="932">(C934-C935)/C935</f>
        <v>-2.473166579686401E-3</v>
      </c>
      <c r="F934" s="13">
        <f t="shared" si="932"/>
        <v>-1.0189120007952635E-3</v>
      </c>
      <c r="G934" s="14">
        <f t="shared" si="1"/>
        <v>-1.4542545788911376E-3</v>
      </c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x14ac:dyDescent="0.25">
      <c r="A935" s="1"/>
      <c r="B935" s="10">
        <v>40288</v>
      </c>
      <c r="C935" s="11">
        <v>1.8708932694962308</v>
      </c>
      <c r="D935" s="12">
        <v>1207.17</v>
      </c>
      <c r="E935" s="13">
        <f t="shared" ref="E935:F935" si="933">(C935-C936)/C936</f>
        <v>1.9312191492046812E-2</v>
      </c>
      <c r="F935" s="13">
        <f t="shared" si="933"/>
        <v>8.0583205290935354E-3</v>
      </c>
      <c r="G935" s="14">
        <f t="shared" si="1"/>
        <v>1.1253870962953277E-2</v>
      </c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x14ac:dyDescent="0.25">
      <c r="A936" s="1"/>
      <c r="B936" s="10">
        <v>40287</v>
      </c>
      <c r="C936" s="11">
        <v>1.8354467700005219</v>
      </c>
      <c r="D936" s="12">
        <v>1197.52</v>
      </c>
      <c r="E936" s="13">
        <f t="shared" ref="E936:F936" si="934">(C936-C937)/C937</f>
        <v>1.0823387783024517E-2</v>
      </c>
      <c r="F936" s="13">
        <f t="shared" si="934"/>
        <v>4.5213189836677816E-3</v>
      </c>
      <c r="G936" s="14">
        <f t="shared" si="1"/>
        <v>6.3020687993567354E-3</v>
      </c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x14ac:dyDescent="0.25">
      <c r="A937" s="1"/>
      <c r="B937" s="10">
        <v>40284</v>
      </c>
      <c r="C937" s="11">
        <v>1.8157937303232488</v>
      </c>
      <c r="D937" s="12">
        <v>1192.1300000000001</v>
      </c>
      <c r="E937" s="13">
        <f t="shared" ref="E937:F937" si="935">(C937-C938)/C938</f>
        <v>-3.8731385195638811E-2</v>
      </c>
      <c r="F937" s="13">
        <f t="shared" si="935"/>
        <v>-1.6126503090775509E-2</v>
      </c>
      <c r="G937" s="14">
        <f t="shared" si="1"/>
        <v>-2.2604882104863302E-2</v>
      </c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x14ac:dyDescent="0.25">
      <c r="A938" s="1"/>
      <c r="B938" s="10">
        <v>40283</v>
      </c>
      <c r="C938" s="11">
        <v>1.8889555971748873</v>
      </c>
      <c r="D938" s="12">
        <v>1211.67</v>
      </c>
      <c r="E938" s="13">
        <f t="shared" ref="E938:F938" si="936">(C938-C939)/C939</f>
        <v>1.994276490590243E-3</v>
      </c>
      <c r="F938" s="13">
        <f t="shared" si="936"/>
        <v>8.4252261182008153E-4</v>
      </c>
      <c r="G938" s="14">
        <f t="shared" si="1"/>
        <v>1.1517538787701614E-3</v>
      </c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x14ac:dyDescent="0.25">
      <c r="A939" s="1"/>
      <c r="B939" s="10">
        <v>40282</v>
      </c>
      <c r="C939" s="11">
        <v>1.8851959951216612</v>
      </c>
      <c r="D939" s="12">
        <v>1210.6500000000001</v>
      </c>
      <c r="E939" s="13">
        <f t="shared" ref="E939:F939" si="937">(C939-C940)/C940</f>
        <v>2.6732432695788056E-2</v>
      </c>
      <c r="F939" s="13">
        <f t="shared" si="937"/>
        <v>1.1150087697319082E-2</v>
      </c>
      <c r="G939" s="14">
        <f t="shared" si="1"/>
        <v>1.5582344998468974E-2</v>
      </c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x14ac:dyDescent="0.25">
      <c r="A940" s="1"/>
      <c r="B940" s="10">
        <v>40281</v>
      </c>
      <c r="C940" s="11">
        <v>1.8361122480293057</v>
      </c>
      <c r="D940" s="12">
        <v>1197.3</v>
      </c>
      <c r="E940" s="13">
        <f t="shared" ref="E940:F940" si="938">(C940-C941)/C941</f>
        <v>1.6170470416927423E-3</v>
      </c>
      <c r="F940" s="13">
        <f t="shared" si="938"/>
        <v>6.8534367477929954E-4</v>
      </c>
      <c r="G940" s="14">
        <f t="shared" si="1"/>
        <v>9.3170336691344275E-4</v>
      </c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x14ac:dyDescent="0.25">
      <c r="A941" s="1"/>
      <c r="B941" s="10">
        <v>40280</v>
      </c>
      <c r="C941" s="11">
        <v>1.8331479615411106</v>
      </c>
      <c r="D941" s="12">
        <v>1196.48</v>
      </c>
      <c r="E941" s="13">
        <f t="shared" ref="E941:F941" si="939">(C941-C942)/C942</f>
        <v>4.2121143829436276E-3</v>
      </c>
      <c r="F941" s="13">
        <f t="shared" si="939"/>
        <v>1.7666217336337379E-3</v>
      </c>
      <c r="G941" s="14">
        <f t="shared" si="1"/>
        <v>2.4454926493098898E-3</v>
      </c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x14ac:dyDescent="0.25">
      <c r="A942" s="1"/>
      <c r="B942" s="10">
        <v>40277</v>
      </c>
      <c r="C942" s="11">
        <v>1.825458919769676</v>
      </c>
      <c r="D942" s="12">
        <v>1194.3699999999999</v>
      </c>
      <c r="E942" s="13">
        <f t="shared" ref="E942:F942" si="940">(C942-C943)/C943</f>
        <v>1.6013488531517128E-2</v>
      </c>
      <c r="F942" s="13">
        <f t="shared" si="940"/>
        <v>6.6838609622061262E-3</v>
      </c>
      <c r="G942" s="14">
        <f t="shared" si="1"/>
        <v>9.3296275693110012E-3</v>
      </c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x14ac:dyDescent="0.25">
      <c r="A943" s="1"/>
      <c r="B943" s="10">
        <v>40276</v>
      </c>
      <c r="C943" s="11">
        <v>1.7966876821764257</v>
      </c>
      <c r="D943" s="12">
        <v>1186.44</v>
      </c>
      <c r="E943" s="13">
        <f t="shared" ref="E943:F943" si="941">(C943-C944)/C944</f>
        <v>8.0706619025469831E-3</v>
      </c>
      <c r="F943" s="13">
        <f t="shared" si="941"/>
        <v>3.3743498668019865E-3</v>
      </c>
      <c r="G943" s="14">
        <f t="shared" si="1"/>
        <v>4.6963120357449966E-3</v>
      </c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x14ac:dyDescent="0.25">
      <c r="A944" s="1"/>
      <c r="B944" s="10">
        <v>40275</v>
      </c>
      <c r="C944" s="11">
        <v>1.7823033147155676</v>
      </c>
      <c r="D944" s="12">
        <v>1182.45</v>
      </c>
      <c r="E944" s="13">
        <f t="shared" ref="E944:F944" si="942">(C944-C945)/C945</f>
        <v>-1.413189400053845E-2</v>
      </c>
      <c r="F944" s="13">
        <f t="shared" si="942"/>
        <v>-5.8767150928167953E-3</v>
      </c>
      <c r="G944" s="14">
        <f t="shared" si="1"/>
        <v>-8.255178907721655E-3</v>
      </c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x14ac:dyDescent="0.25">
      <c r="A945" s="1"/>
      <c r="B945" s="10">
        <v>40274</v>
      </c>
      <c r="C945" s="11">
        <v>1.8078516830693994</v>
      </c>
      <c r="D945" s="12">
        <v>1189.44</v>
      </c>
      <c r="E945" s="13">
        <f t="shared" ref="E945:F945" si="943">(C945-C946)/C946</f>
        <v>4.0145317283863365E-3</v>
      </c>
      <c r="F945" s="13">
        <f t="shared" si="943"/>
        <v>1.6842956275685507E-3</v>
      </c>
      <c r="G945" s="14">
        <f t="shared" si="1"/>
        <v>2.3302361008177858E-3</v>
      </c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x14ac:dyDescent="0.25">
      <c r="A946" s="1"/>
      <c r="B946" s="10">
        <v>40273</v>
      </c>
      <c r="C946" s="11">
        <v>1.8006230248054549</v>
      </c>
      <c r="D946" s="12">
        <v>1187.44</v>
      </c>
      <c r="E946" s="13">
        <f t="shared" ref="E946:F946" si="944">(C946-C947)/C947</f>
        <v>1.8999469484763658E-2</v>
      </c>
      <c r="F946" s="13">
        <f t="shared" si="944"/>
        <v>7.9280196927256994E-3</v>
      </c>
      <c r="G946" s="14">
        <f t="shared" si="1"/>
        <v>1.1071449792037958E-2</v>
      </c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x14ac:dyDescent="0.25">
      <c r="A947" s="1"/>
      <c r="B947" s="10">
        <v>40269</v>
      </c>
      <c r="C947" s="11">
        <v>1.7670500120239545</v>
      </c>
      <c r="D947" s="12">
        <v>1178.0999999999999</v>
      </c>
      <c r="E947" s="13">
        <f t="shared" ref="E947:F947" si="945">(C947-C948)/C948</f>
        <v>1.7765506129766569E-2</v>
      </c>
      <c r="F947" s="13">
        <f t="shared" si="945"/>
        <v>7.4138682948101595E-3</v>
      </c>
      <c r="G947" s="14">
        <f t="shared" si="1"/>
        <v>1.035163783495641E-2</v>
      </c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x14ac:dyDescent="0.25">
      <c r="A948" s="1"/>
      <c r="B948" s="10">
        <v>40268</v>
      </c>
      <c r="C948" s="11">
        <v>1.7362054435736134</v>
      </c>
      <c r="D948" s="12">
        <v>1169.43</v>
      </c>
      <c r="E948" s="13">
        <f t="shared" ref="E948:F948" si="946">(C948-C949)/C949</f>
        <v>-7.8827472221512911E-3</v>
      </c>
      <c r="F948" s="13">
        <f t="shared" si="946"/>
        <v>-3.2729039351555209E-3</v>
      </c>
      <c r="G948" s="14">
        <f t="shared" si="1"/>
        <v>-4.6098432869957698E-3</v>
      </c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x14ac:dyDescent="0.25">
      <c r="A949" s="1"/>
      <c r="B949" s="10">
        <v>40267</v>
      </c>
      <c r="C949" s="11">
        <v>1.7500002532083556</v>
      </c>
      <c r="D949" s="12">
        <v>1173.27</v>
      </c>
      <c r="E949" s="13">
        <f t="shared" ref="E949:F949" si="947">(C949-C950)/C950</f>
        <v>7.4504829065002851E-5</v>
      </c>
      <c r="F949" s="13">
        <f t="shared" si="947"/>
        <v>4.2617752851088906E-5</v>
      </c>
      <c r="G949" s="14">
        <f t="shared" si="1"/>
        <v>3.1887076213913945E-5</v>
      </c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x14ac:dyDescent="0.25">
      <c r="A950" s="1"/>
      <c r="B950" s="10">
        <v>40266</v>
      </c>
      <c r="C950" s="11">
        <v>1.749869879452101</v>
      </c>
      <c r="D950" s="12">
        <v>1173.22</v>
      </c>
      <c r="E950" s="13">
        <f t="shared" ref="E950:F950" si="948">(C950-C951)/C951</f>
        <v>1.3611975691735853E-2</v>
      </c>
      <c r="F950" s="13">
        <f t="shared" si="948"/>
        <v>5.6832306122974732E-3</v>
      </c>
      <c r="G950" s="14">
        <f t="shared" si="1"/>
        <v>7.9287450794383804E-3</v>
      </c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x14ac:dyDescent="0.25">
      <c r="A951" s="1"/>
      <c r="B951" s="10">
        <v>40263</v>
      </c>
      <c r="C951" s="11">
        <v>1.7263705652825467</v>
      </c>
      <c r="D951" s="12">
        <v>1166.5899999999999</v>
      </c>
      <c r="E951" s="13">
        <f t="shared" ref="E951:F951" si="949">(C951-C952)/C952</f>
        <v>1.7427865896140037E-3</v>
      </c>
      <c r="F951" s="13">
        <f t="shared" si="949"/>
        <v>7.3773515307995843E-4</v>
      </c>
      <c r="G951" s="14">
        <f t="shared" si="1"/>
        <v>1.0050514365340453E-3</v>
      </c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x14ac:dyDescent="0.25">
      <c r="A952" s="1"/>
      <c r="B952" s="10">
        <v>40262</v>
      </c>
      <c r="C952" s="11">
        <v>1.7233671042043575</v>
      </c>
      <c r="D952" s="12">
        <v>1165.73</v>
      </c>
      <c r="E952" s="13">
        <f t="shared" ref="E952:F952" si="950">(C952-C953)/C953</f>
        <v>-4.117799358293781E-3</v>
      </c>
      <c r="F952" s="13">
        <f t="shared" si="950"/>
        <v>-1.7041756585482899E-3</v>
      </c>
      <c r="G952" s="14">
        <f t="shared" si="1"/>
        <v>-2.4136236997454909E-3</v>
      </c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x14ac:dyDescent="0.25">
      <c r="A953" s="1"/>
      <c r="B953" s="10">
        <v>40261</v>
      </c>
      <c r="C953" s="11">
        <v>1.730492926868147</v>
      </c>
      <c r="D953" s="12">
        <v>1167.72</v>
      </c>
      <c r="E953" s="13">
        <f t="shared" ref="E953:F953" si="951">(C953-C954)/C954</f>
        <v>-1.3211558661295583E-2</v>
      </c>
      <c r="F953" s="13">
        <f t="shared" si="951"/>
        <v>-5.4932420347990878E-3</v>
      </c>
      <c r="G953" s="14">
        <f t="shared" si="1"/>
        <v>-7.7183166264964947E-3</v>
      </c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x14ac:dyDescent="0.25">
      <c r="A954" s="1"/>
      <c r="B954" s="10">
        <v>40260</v>
      </c>
      <c r="C954" s="11">
        <v>1.7536615290309974</v>
      </c>
      <c r="D954" s="12">
        <v>1174.17</v>
      </c>
      <c r="E954" s="13">
        <f t="shared" ref="E954:F954" si="952">(C954-C955)/C955</f>
        <v>1.7182573823255463E-2</v>
      </c>
      <c r="F954" s="13">
        <f t="shared" si="952"/>
        <v>7.1709798337637586E-3</v>
      </c>
      <c r="G954" s="14">
        <f t="shared" si="1"/>
        <v>1.0011593989491705E-2</v>
      </c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x14ac:dyDescent="0.25">
      <c r="A955" s="1"/>
      <c r="B955" s="10">
        <v>40259</v>
      </c>
      <c r="C955" s="11">
        <v>1.7240381168147221</v>
      </c>
      <c r="D955" s="12">
        <v>1165.81</v>
      </c>
      <c r="E955" s="13">
        <f t="shared" ref="E955:F955" si="953">(C955-C956)/C956</f>
        <v>1.2200862622256347E-2</v>
      </c>
      <c r="F955" s="13">
        <f t="shared" si="953"/>
        <v>5.0952668333475769E-3</v>
      </c>
      <c r="G955" s="14">
        <f t="shared" si="1"/>
        <v>7.10559578890877E-3</v>
      </c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x14ac:dyDescent="0.25">
      <c r="A956" s="1"/>
      <c r="B956" s="10">
        <v>40256</v>
      </c>
      <c r="C956" s="11">
        <v>1.7032569132062838</v>
      </c>
      <c r="D956" s="12">
        <v>1159.9000000000001</v>
      </c>
      <c r="E956" s="13">
        <f t="shared" ref="E956:F956" si="954">(C956-C957)/C957</f>
        <v>-1.2235389522199833E-2</v>
      </c>
      <c r="F956" s="13">
        <f t="shared" si="954"/>
        <v>-5.0865048935092054E-3</v>
      </c>
      <c r="G956" s="14">
        <f t="shared" si="1"/>
        <v>-7.1488846286906277E-3</v>
      </c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x14ac:dyDescent="0.25">
      <c r="A957" s="1"/>
      <c r="B957" s="10">
        <v>40255</v>
      </c>
      <c r="C957" s="11">
        <v>1.7243550691519376</v>
      </c>
      <c r="D957" s="12">
        <v>1165.83</v>
      </c>
      <c r="E957" s="13">
        <f t="shared" ref="E957:F957" si="955">(C957-C958)/C958</f>
        <v>-8.097981686168731E-4</v>
      </c>
      <c r="F957" s="13">
        <f t="shared" si="955"/>
        <v>-3.2584182951621846E-4</v>
      </c>
      <c r="G957" s="14">
        <f t="shared" si="1"/>
        <v>-4.8395633910065463E-4</v>
      </c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x14ac:dyDescent="0.25">
      <c r="A958" s="1"/>
      <c r="B958" s="10">
        <v>40254</v>
      </c>
      <c r="C958" s="11">
        <v>1.7257525804310565</v>
      </c>
      <c r="D958" s="12">
        <v>1166.21</v>
      </c>
      <c r="E958" s="13">
        <f t="shared" ref="E958:F958" si="956">(C958-C959)/C959</f>
        <v>1.3944243680486818E-2</v>
      </c>
      <c r="F958" s="13">
        <f t="shared" si="956"/>
        <v>5.8216756076104395E-3</v>
      </c>
      <c r="G958" s="14">
        <f t="shared" si="1"/>
        <v>8.1225680728763787E-3</v>
      </c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x14ac:dyDescent="0.25">
      <c r="A959" s="1"/>
      <c r="B959" s="10">
        <v>40253</v>
      </c>
      <c r="C959" s="11">
        <v>1.7020192098204505</v>
      </c>
      <c r="D959" s="12">
        <v>1159.46</v>
      </c>
      <c r="E959" s="13">
        <f t="shared" ref="E959:F959" si="957">(C959-C960)/C960</f>
        <v>1.8642203361021327E-2</v>
      </c>
      <c r="F959" s="13">
        <f t="shared" si="957"/>
        <v>7.7791588078330873E-3</v>
      </c>
      <c r="G959" s="14">
        <f t="shared" si="1"/>
        <v>1.0863044553188241E-2</v>
      </c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x14ac:dyDescent="0.25">
      <c r="A960" s="1"/>
      <c r="B960" s="10">
        <v>40252</v>
      </c>
      <c r="C960" s="11">
        <v>1.6708705021298147</v>
      </c>
      <c r="D960" s="12">
        <v>1150.51</v>
      </c>
      <c r="E960" s="13">
        <f t="shared" ref="E960:F960" si="958">(C960-C961)/C961</f>
        <v>1.0574490502816244E-3</v>
      </c>
      <c r="F960" s="13">
        <f t="shared" si="958"/>
        <v>4.5217784502472354E-4</v>
      </c>
      <c r="G960" s="14">
        <f t="shared" si="1"/>
        <v>6.0527120525690078E-4</v>
      </c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x14ac:dyDescent="0.25">
      <c r="A961" s="1"/>
      <c r="B961" s="10">
        <v>40249</v>
      </c>
      <c r="C961" s="11">
        <v>1.6691055080954593</v>
      </c>
      <c r="D961" s="12">
        <v>1149.99</v>
      </c>
      <c r="E961" s="13">
        <f t="shared" ref="E961:F961" si="959">(C961-C962)/C962</f>
        <v>-5.4940804624359514E-4</v>
      </c>
      <c r="F961" s="13">
        <f t="shared" si="959"/>
        <v>-2.1734594519404646E-4</v>
      </c>
      <c r="G961" s="14">
        <f t="shared" si="1"/>
        <v>-3.3206210104954866E-4</v>
      </c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x14ac:dyDescent="0.25">
      <c r="A962" s="1"/>
      <c r="B962" s="10">
        <v>40248</v>
      </c>
      <c r="C962" s="11">
        <v>1.6700230321867549</v>
      </c>
      <c r="D962" s="12">
        <v>1150.24</v>
      </c>
      <c r="E962" s="13">
        <f t="shared" ref="E962:F962" si="960">(C962-C963)/C963</f>
        <v>9.6718582240031565E-3</v>
      </c>
      <c r="F962" s="13">
        <f t="shared" si="960"/>
        <v>4.0415150007420582E-3</v>
      </c>
      <c r="G962" s="14">
        <f t="shared" si="1"/>
        <v>5.6303432232610983E-3</v>
      </c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x14ac:dyDescent="0.25">
      <c r="A963" s="1"/>
      <c r="B963" s="10">
        <v>40247</v>
      </c>
      <c r="C963" s="11">
        <v>1.6540255317448374</v>
      </c>
      <c r="D963" s="12">
        <v>1145.6099999999999</v>
      </c>
      <c r="E963" s="13">
        <f t="shared" ref="E963:F963" si="961">(C963-C964)/C964</f>
        <v>1.0831093720314445E-2</v>
      </c>
      <c r="F963" s="13">
        <f t="shared" si="961"/>
        <v>4.5245297908718968E-3</v>
      </c>
      <c r="G963" s="14">
        <f t="shared" si="1"/>
        <v>6.3065639294425484E-3</v>
      </c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x14ac:dyDescent="0.25">
      <c r="A964" s="1"/>
      <c r="B964" s="10">
        <v>40246</v>
      </c>
      <c r="C964" s="11">
        <v>1.6363025850909247</v>
      </c>
      <c r="D964" s="12">
        <v>1140.45</v>
      </c>
      <c r="E964" s="13">
        <f t="shared" ref="E964:F964" si="962">(C964-C965)/C965</f>
        <v>4.082894158981264E-3</v>
      </c>
      <c r="F964" s="13">
        <f t="shared" si="962"/>
        <v>1.7127799736495787E-3</v>
      </c>
      <c r="G964" s="14">
        <f t="shared" si="1"/>
        <v>2.3701141853316853E-3</v>
      </c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x14ac:dyDescent="0.25">
      <c r="A965" s="1"/>
      <c r="B965" s="10">
        <v>40245</v>
      </c>
      <c r="C965" s="11">
        <v>1.6296489011113868</v>
      </c>
      <c r="D965" s="12">
        <v>1138.5</v>
      </c>
      <c r="E965" s="13">
        <f t="shared" ref="E965:F965" si="963">(C965-C966)/C966</f>
        <v>-4.4931110525643403E-4</v>
      </c>
      <c r="F965" s="13">
        <f t="shared" si="963"/>
        <v>-1.7563888644949984E-4</v>
      </c>
      <c r="G965" s="14">
        <f t="shared" si="1"/>
        <v>-2.7367221880693419E-4</v>
      </c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x14ac:dyDescent="0.25">
      <c r="A966" s="1"/>
      <c r="B966" s="10">
        <v>40242</v>
      </c>
      <c r="C966" s="11">
        <v>1.6303814496024973</v>
      </c>
      <c r="D966" s="12">
        <v>1138.7</v>
      </c>
      <c r="E966" s="13">
        <f t="shared" ref="E966:F966" si="964">(C966-C967)/C967</f>
        <v>3.3590217360115193E-2</v>
      </c>
      <c r="F966" s="13">
        <f t="shared" si="964"/>
        <v>1.4007497974122209E-2</v>
      </c>
      <c r="G966" s="14">
        <f t="shared" si="1"/>
        <v>1.9582719385992986E-2</v>
      </c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x14ac:dyDescent="0.25">
      <c r="A967" s="1"/>
      <c r="B967" s="10">
        <v>40241</v>
      </c>
      <c r="C967" s="11">
        <v>1.5773963629093182</v>
      </c>
      <c r="D967" s="12">
        <v>1122.97</v>
      </c>
      <c r="E967" s="13">
        <f t="shared" ref="E967:F967" si="965">(C967-C968)/C968</f>
        <v>8.9390524584593688E-3</v>
      </c>
      <c r="F967" s="13">
        <f t="shared" si="965"/>
        <v>3.7361792650989585E-3</v>
      </c>
      <c r="G967" s="14">
        <f t="shared" si="1"/>
        <v>5.2028731933604104E-3</v>
      </c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x14ac:dyDescent="0.25">
      <c r="A968" s="1"/>
      <c r="B968" s="10">
        <v>40240</v>
      </c>
      <c r="C968" s="11">
        <v>1.5634208618109404</v>
      </c>
      <c r="D968" s="12">
        <v>1118.79</v>
      </c>
      <c r="E968" s="13">
        <f t="shared" ref="E968:F968" si="966">(C968-C969)/C969</f>
        <v>1.0023480370674545E-3</v>
      </c>
      <c r="F968" s="13">
        <f t="shared" si="966"/>
        <v>4.2921908951902262E-4</v>
      </c>
      <c r="G968" s="14">
        <f t="shared" si="1"/>
        <v>5.7312894754843187E-4</v>
      </c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x14ac:dyDescent="0.25">
      <c r="A969" s="1"/>
      <c r="B969" s="10">
        <v>40239</v>
      </c>
      <c r="C969" s="11">
        <v>1.5618553391775325</v>
      </c>
      <c r="D969" s="12">
        <v>1118.31</v>
      </c>
      <c r="E969" s="13">
        <f t="shared" ref="E969:F969" si="967">(C969-C970)/C970</f>
        <v>5.5650734111510319E-3</v>
      </c>
      <c r="F969" s="13">
        <f t="shared" si="967"/>
        <v>2.3303546620536777E-3</v>
      </c>
      <c r="G969" s="14">
        <f t="shared" si="1"/>
        <v>3.2347187490973542E-3</v>
      </c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x14ac:dyDescent="0.25">
      <c r="A970" s="1"/>
      <c r="B970" s="10">
        <v>40238</v>
      </c>
      <c r="C970" s="11">
        <v>1.5532116025860894</v>
      </c>
      <c r="D970" s="12">
        <v>1115.71</v>
      </c>
      <c r="E970" s="13">
        <f t="shared" ref="E970:F970" si="968">(C970-C971)/C971</f>
        <v>2.4352705522206478E-2</v>
      </c>
      <c r="F970" s="13">
        <f t="shared" si="968"/>
        <v>1.0158534708326944E-2</v>
      </c>
      <c r="G970" s="14">
        <f t="shared" si="1"/>
        <v>1.4194170813879534E-2</v>
      </c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x14ac:dyDescent="0.25">
      <c r="A971" s="1"/>
      <c r="B971" s="10">
        <v>40235</v>
      </c>
      <c r="C971" s="11">
        <v>1.5162859376588214</v>
      </c>
      <c r="D971" s="12">
        <v>1104.49</v>
      </c>
      <c r="E971" s="13">
        <f t="shared" ref="E971:F971" si="969">(C971-C972)/C972</f>
        <v>3.3450258198786092E-3</v>
      </c>
      <c r="F971" s="13">
        <f t="shared" si="969"/>
        <v>1.4053348323571132E-3</v>
      </c>
      <c r="G971" s="14">
        <f t="shared" si="1"/>
        <v>1.939690987521496E-3</v>
      </c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x14ac:dyDescent="0.25">
      <c r="A972" s="1"/>
      <c r="B972" s="10">
        <v>40234</v>
      </c>
      <c r="C972" s="11">
        <v>1.5112308315076317</v>
      </c>
      <c r="D972" s="12">
        <v>1102.94</v>
      </c>
      <c r="E972" s="13">
        <f t="shared" ref="E972:F972" si="970">(C972-C973)/C973</f>
        <v>-5.0221681364325931E-3</v>
      </c>
      <c r="F972" s="13">
        <f t="shared" si="970"/>
        <v>-2.0809959827729312E-3</v>
      </c>
      <c r="G972" s="14">
        <f t="shared" si="1"/>
        <v>-2.941172153659662E-3</v>
      </c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x14ac:dyDescent="0.25">
      <c r="A973" s="1"/>
      <c r="B973" s="10">
        <v>40233</v>
      </c>
      <c r="C973" s="11">
        <v>1.5188587957554149</v>
      </c>
      <c r="D973" s="12">
        <v>1105.24</v>
      </c>
      <c r="E973" s="13">
        <f t="shared" ref="E973:F973" si="971">(C973-C974)/C974</f>
        <v>2.3301292202123514E-2</v>
      </c>
      <c r="F973" s="13">
        <f t="shared" si="971"/>
        <v>9.7204458249589808E-3</v>
      </c>
      <c r="G973" s="14">
        <f t="shared" si="1"/>
        <v>1.3580846377164533E-2</v>
      </c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x14ac:dyDescent="0.25">
      <c r="A974" s="1"/>
      <c r="B974" s="10">
        <v>40232</v>
      </c>
      <c r="C974" s="11">
        <v>1.4842733096592322</v>
      </c>
      <c r="D974" s="12">
        <v>1094.5999999999999</v>
      </c>
      <c r="E974" s="13">
        <f t="shared" ref="E974:F974" si="972">(C974-C975)/C975</f>
        <v>-2.9074447031665694E-2</v>
      </c>
      <c r="F974" s="13">
        <f t="shared" si="972"/>
        <v>-1.2102778855786573E-2</v>
      </c>
      <c r="G974" s="14">
        <f t="shared" si="1"/>
        <v>-1.6971668175879119E-2</v>
      </c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x14ac:dyDescent="0.25">
      <c r="A975" s="1"/>
      <c r="B975" s="10">
        <v>40231</v>
      </c>
      <c r="C975" s="11">
        <v>1.5287199982753366</v>
      </c>
      <c r="D975" s="12">
        <v>1108.01</v>
      </c>
      <c r="E975" s="13">
        <f t="shared" ref="E975:F975" si="973">(C975-C976)/C976</f>
        <v>-2.5377627214747136E-3</v>
      </c>
      <c r="F975" s="13">
        <f t="shared" si="973"/>
        <v>-1.0458270598736729E-3</v>
      </c>
      <c r="G975" s="14">
        <f t="shared" si="1"/>
        <v>-1.4919356616010407E-3</v>
      </c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x14ac:dyDescent="0.25">
      <c r="A976" s="1"/>
      <c r="B976" s="10">
        <v>40228</v>
      </c>
      <c r="C976" s="11">
        <v>1.532609397270311</v>
      </c>
      <c r="D976" s="12">
        <v>1109.17</v>
      </c>
      <c r="E976" s="13">
        <f t="shared" ref="E976:F976" si="974">(C976-C977)/C977</f>
        <v>5.220019827824174E-3</v>
      </c>
      <c r="F976" s="13">
        <f t="shared" si="974"/>
        <v>2.1865823356675609E-3</v>
      </c>
      <c r="G976" s="14">
        <f t="shared" si="1"/>
        <v>3.0334374921566131E-3</v>
      </c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x14ac:dyDescent="0.25">
      <c r="A977" s="1"/>
      <c r="B977" s="10">
        <v>40227</v>
      </c>
      <c r="C977" s="11">
        <v>1.5246506904357306</v>
      </c>
      <c r="D977" s="12">
        <v>1106.75</v>
      </c>
      <c r="E977" s="13">
        <f t="shared" ref="E977:F977" si="975">(C977-C978)/C978</f>
        <v>1.577562555643465E-2</v>
      </c>
      <c r="F977" s="13">
        <f t="shared" si="975"/>
        <v>6.5847513892552216E-3</v>
      </c>
      <c r="G977" s="14">
        <f t="shared" si="1"/>
        <v>9.1908741671794282E-3</v>
      </c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x14ac:dyDescent="0.25">
      <c r="A978" s="1"/>
      <c r="B978" s="10">
        <v>40226</v>
      </c>
      <c r="C978" s="11">
        <v>1.5009719194635507</v>
      </c>
      <c r="D978" s="12">
        <v>1099.51</v>
      </c>
      <c r="E978" s="13">
        <f t="shared" ref="E978:F978" si="976">(C978-C979)/C979</f>
        <v>1.0143292760276963E-2</v>
      </c>
      <c r="F978" s="13">
        <f t="shared" si="976"/>
        <v>4.2379460575229025E-3</v>
      </c>
      <c r="G978" s="14">
        <f t="shared" si="1"/>
        <v>5.9053467027540604E-3</v>
      </c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x14ac:dyDescent="0.25">
      <c r="A979" s="1"/>
      <c r="B979" s="10">
        <v>40225</v>
      </c>
      <c r="C979" s="11">
        <v>1.4859000007435135</v>
      </c>
      <c r="D979" s="12">
        <v>1094.8699999999999</v>
      </c>
      <c r="E979" s="13">
        <f t="shared" ref="E979:F979" si="977">(C979-C980)/C980</f>
        <v>4.3174052051791374E-2</v>
      </c>
      <c r="F979" s="13">
        <f t="shared" si="977"/>
        <v>1.8000762428987085E-2</v>
      </c>
      <c r="G979" s="14">
        <f t="shared" si="1"/>
        <v>2.5173289622804289E-2</v>
      </c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x14ac:dyDescent="0.25">
      <c r="A980" s="1"/>
      <c r="B980" s="10">
        <v>40221</v>
      </c>
      <c r="C980" s="11">
        <v>1.4244027617643826</v>
      </c>
      <c r="D980" s="12">
        <v>1075.51</v>
      </c>
      <c r="E980" s="13">
        <f t="shared" ref="E980:F980" si="978">(C980-C981)/C981</f>
        <v>-6.6148872940372458E-3</v>
      </c>
      <c r="F980" s="13">
        <f t="shared" si="978"/>
        <v>-2.7446289651080107E-3</v>
      </c>
      <c r="G980" s="14">
        <f t="shared" si="1"/>
        <v>-3.8702583289292351E-3</v>
      </c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x14ac:dyDescent="0.25">
      <c r="A981" s="1"/>
      <c r="B981" s="10">
        <v>40220</v>
      </c>
      <c r="C981" s="11">
        <v>1.4338877677402833</v>
      </c>
      <c r="D981" s="12">
        <v>1078.47</v>
      </c>
      <c r="E981" s="13">
        <f t="shared" ref="E981:F981" si="979">(C981-C982)/C982</f>
        <v>2.3205349276044999E-2</v>
      </c>
      <c r="F981" s="13">
        <f t="shared" si="979"/>
        <v>9.6804696057595212E-3</v>
      </c>
      <c r="G981" s="14">
        <f t="shared" si="1"/>
        <v>1.3524879670285478E-2</v>
      </c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x14ac:dyDescent="0.25">
      <c r="A982" s="1"/>
      <c r="B982" s="10">
        <v>40219</v>
      </c>
      <c r="C982" s="11">
        <v>1.4013685217291045</v>
      </c>
      <c r="D982" s="12">
        <v>1068.1300000000001</v>
      </c>
      <c r="E982" s="13">
        <f t="shared" ref="E982:F982" si="980">(C982-C983)/C983</f>
        <v>-5.3859214836397403E-3</v>
      </c>
      <c r="F982" s="13">
        <f t="shared" si="980"/>
        <v>-2.2325598774426193E-3</v>
      </c>
      <c r="G982" s="14">
        <f t="shared" si="1"/>
        <v>-3.1533616061971211E-3</v>
      </c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x14ac:dyDescent="0.25">
      <c r="A983" s="1"/>
      <c r="B983" s="10">
        <v>40218</v>
      </c>
      <c r="C983" s="11">
        <v>1.408957053794663</v>
      </c>
      <c r="D983" s="12">
        <v>1070.52</v>
      </c>
      <c r="E983" s="13">
        <f t="shared" ref="E983:F983" si="981">(C983-C984)/C984</f>
        <v>3.1268472955609687E-2</v>
      </c>
      <c r="F983" s="13">
        <f t="shared" si="981"/>
        <v>1.3040104472244803E-2</v>
      </c>
      <c r="G983" s="14">
        <f t="shared" si="1"/>
        <v>1.8228368483364885E-2</v>
      </c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x14ac:dyDescent="0.25">
      <c r="A984" s="1"/>
      <c r="B984" s="10">
        <v>40217</v>
      </c>
      <c r="C984" s="11">
        <v>1.3662369118650548</v>
      </c>
      <c r="D984" s="12">
        <v>1056.74</v>
      </c>
      <c r="E984" s="13">
        <f t="shared" ref="E984:F984" si="982">(C984-C985)/C985</f>
        <v>-2.1299783705426796E-2</v>
      </c>
      <c r="F984" s="13">
        <f t="shared" si="982"/>
        <v>-8.8633358031870915E-3</v>
      </c>
      <c r="G984" s="14">
        <f t="shared" si="1"/>
        <v>-1.2436447902239705E-2</v>
      </c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x14ac:dyDescent="0.25">
      <c r="A985" s="1"/>
      <c r="B985" s="10">
        <v>40214</v>
      </c>
      <c r="C985" s="11">
        <v>1.3959707877022061</v>
      </c>
      <c r="D985" s="12">
        <v>1066.19</v>
      </c>
      <c r="E985" s="13">
        <f t="shared" ref="E985:F985" si="983">(C985-C986)/C986</f>
        <v>6.925406746871956E-3</v>
      </c>
      <c r="F985" s="13">
        <f t="shared" si="983"/>
        <v>2.897160218604053E-3</v>
      </c>
      <c r="G985" s="14">
        <f t="shared" si="1"/>
        <v>4.0282465282679026E-3</v>
      </c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x14ac:dyDescent="0.25">
      <c r="A986" s="1"/>
      <c r="B986" s="10">
        <v>40213</v>
      </c>
      <c r="C986" s="11">
        <v>1.3863696142222133</v>
      </c>
      <c r="D986" s="12">
        <v>1063.1099999999999</v>
      </c>
      <c r="E986" s="13">
        <f t="shared" ref="E986:F986" si="984">(C986-C987)/C987</f>
        <v>-7.4765310586176512E-2</v>
      </c>
      <c r="F986" s="13">
        <f t="shared" si="984"/>
        <v>-3.1140638670166296E-2</v>
      </c>
      <c r="G986" s="14">
        <f t="shared" si="1"/>
        <v>-4.3624671916010216E-2</v>
      </c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x14ac:dyDescent="0.25">
      <c r="A987" s="1"/>
      <c r="B987" s="10">
        <v>40212</v>
      </c>
      <c r="C987" s="11">
        <v>1.4983977904033612</v>
      </c>
      <c r="D987" s="12">
        <v>1097.28</v>
      </c>
      <c r="E987" s="13">
        <f t="shared" ref="E987:F987" si="985">(C987-C988)/C988</f>
        <v>-1.3166305131582446E-2</v>
      </c>
      <c r="F987" s="13">
        <f t="shared" si="985"/>
        <v>-5.4743863974186669E-3</v>
      </c>
      <c r="G987" s="14">
        <f t="shared" si="1"/>
        <v>-7.6919187341637791E-3</v>
      </c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x14ac:dyDescent="0.25">
      <c r="A988" s="1"/>
      <c r="B988" s="10">
        <v>40211</v>
      </c>
      <c r="C988" s="11">
        <v>1.5183893681327476</v>
      </c>
      <c r="D988" s="12">
        <v>1103.32</v>
      </c>
      <c r="E988" s="13">
        <f t="shared" ref="E988:F988" si="986">(C988-C989)/C989</f>
        <v>3.1107285893390579E-2</v>
      </c>
      <c r="F988" s="13">
        <f t="shared" si="986"/>
        <v>1.2972943196320093E-2</v>
      </c>
      <c r="G988" s="14">
        <f t="shared" si="1"/>
        <v>1.8134342697070486E-2</v>
      </c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x14ac:dyDescent="0.25">
      <c r="A989" s="1"/>
      <c r="B989" s="10">
        <v>40210</v>
      </c>
      <c r="C989" s="11">
        <v>1.4725813588031795</v>
      </c>
      <c r="D989" s="12">
        <v>1089.19</v>
      </c>
      <c r="E989" s="13">
        <f t="shared" ref="E989:F989" si="987">(C989-C990)/C990</f>
        <v>3.4211003452724605E-2</v>
      </c>
      <c r="F989" s="13">
        <f t="shared" si="987"/>
        <v>1.4266158846042971E-2</v>
      </c>
      <c r="G989" s="14">
        <f t="shared" si="1"/>
        <v>1.9944844606681632E-2</v>
      </c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x14ac:dyDescent="0.25">
      <c r="A990" s="1"/>
      <c r="B990" s="10">
        <v>40207</v>
      </c>
      <c r="C990" s="11">
        <v>1.4238693592380576</v>
      </c>
      <c r="D990" s="12">
        <v>1073.8699999999999</v>
      </c>
      <c r="E990" s="13">
        <f t="shared" ref="E990:F990" si="988">(C990-C991)/C991</f>
        <v>-2.3617719964715869E-2</v>
      </c>
      <c r="F990" s="13">
        <f t="shared" si="988"/>
        <v>-9.8291425778909598E-3</v>
      </c>
      <c r="G990" s="14">
        <f t="shared" si="1"/>
        <v>-1.3788577386824909E-2</v>
      </c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x14ac:dyDescent="0.25">
      <c r="A991" s="1"/>
      <c r="B991" s="10">
        <v>40206</v>
      </c>
      <c r="C991" s="11">
        <v>1.4583113482831769</v>
      </c>
      <c r="D991" s="12">
        <v>1084.53</v>
      </c>
      <c r="E991" s="13">
        <f t="shared" ref="E991:F991" si="989">(C991-C992)/C992</f>
        <v>-2.8390420146798153E-2</v>
      </c>
      <c r="F991" s="13">
        <f t="shared" si="989"/>
        <v>-1.1817767653758566E-2</v>
      </c>
      <c r="G991" s="14">
        <f t="shared" si="1"/>
        <v>-1.6572652493039589E-2</v>
      </c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x14ac:dyDescent="0.25">
      <c r="A992" s="1"/>
      <c r="B992" s="10">
        <v>40205</v>
      </c>
      <c r="C992" s="11">
        <v>1.5009231882043708</v>
      </c>
      <c r="D992" s="12">
        <v>1097.5</v>
      </c>
      <c r="E992" s="13">
        <f t="shared" ref="E992:F992" si="990">(C992-C993)/C993</f>
        <v>1.1684684567827477E-2</v>
      </c>
      <c r="F992" s="13">
        <f t="shared" si="990"/>
        <v>4.8801926440022406E-3</v>
      </c>
      <c r="G992" s="14">
        <f t="shared" si="1"/>
        <v>6.8044919238252361E-3</v>
      </c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x14ac:dyDescent="0.25">
      <c r="A993" s="1"/>
      <c r="B993" s="10">
        <v>40204</v>
      </c>
      <c r="C993" s="11">
        <v>1.4835879311996669</v>
      </c>
      <c r="D993" s="12">
        <v>1092.17</v>
      </c>
      <c r="E993" s="13">
        <f t="shared" ref="E993:F993" si="991">(C993-C994)/C994</f>
        <v>-1.0115489078129678E-2</v>
      </c>
      <c r="F993" s="13">
        <f t="shared" si="991"/>
        <v>-4.2032130418132169E-3</v>
      </c>
      <c r="G993" s="14">
        <f t="shared" si="1"/>
        <v>-5.9122760363164613E-3</v>
      </c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x14ac:dyDescent="0.25">
      <c r="A994" s="1"/>
      <c r="B994" s="10">
        <v>40203</v>
      </c>
      <c r="C994" s="11">
        <v>1.498748505336259</v>
      </c>
      <c r="D994" s="12">
        <v>1096.78</v>
      </c>
      <c r="E994" s="13">
        <f t="shared" ref="E994:F994" si="992">(C994-C995)/C995</f>
        <v>1.1007614616154789E-2</v>
      </c>
      <c r="F994" s="13">
        <f t="shared" si="992"/>
        <v>4.598080164138622E-3</v>
      </c>
      <c r="G994" s="14">
        <f t="shared" si="1"/>
        <v>6.4095344520161673E-3</v>
      </c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x14ac:dyDescent="0.25">
      <c r="A995" s="1"/>
      <c r="B995" s="10">
        <v>40200</v>
      </c>
      <c r="C995" s="11">
        <v>1.4824304818963039</v>
      </c>
      <c r="D995" s="12">
        <v>1091.76</v>
      </c>
      <c r="E995" s="13">
        <f t="shared" ref="E995:F995" si="993">(C995-C996)/C996</f>
        <v>-5.3166212859463505E-2</v>
      </c>
      <c r="F995" s="13">
        <f t="shared" si="993"/>
        <v>-2.2141014617368896E-2</v>
      </c>
      <c r="G995" s="14">
        <f t="shared" si="1"/>
        <v>-3.1025198242094609E-2</v>
      </c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x14ac:dyDescent="0.25">
      <c r="A996" s="1"/>
      <c r="B996" s="10">
        <v>40199</v>
      </c>
      <c r="C996" s="11">
        <v>1.5656712952473779</v>
      </c>
      <c r="D996" s="12">
        <v>1116.48</v>
      </c>
      <c r="E996" s="13">
        <f t="shared" ref="E996:F996" si="994">(C996-C997)/C997</f>
        <v>-4.5495423906208775E-2</v>
      </c>
      <c r="F996" s="13">
        <f t="shared" si="994"/>
        <v>-1.8944852553513011E-2</v>
      </c>
      <c r="G996" s="14">
        <f t="shared" si="1"/>
        <v>-2.6550571352695763E-2</v>
      </c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x14ac:dyDescent="0.25">
      <c r="A997" s="1"/>
      <c r="B997" s="10">
        <v>40198</v>
      </c>
      <c r="C997" s="11">
        <v>1.6402973170172968</v>
      </c>
      <c r="D997" s="12">
        <v>1138.04</v>
      </c>
      <c r="E997" s="13">
        <f t="shared" ref="E997:F997" si="995">(C997-C998)/C998</f>
        <v>-2.5462690795174533E-2</v>
      </c>
      <c r="F997" s="13">
        <f t="shared" si="995"/>
        <v>-1.0597880423915264E-2</v>
      </c>
      <c r="G997" s="14">
        <f t="shared" si="1"/>
        <v>-1.4864810371259269E-2</v>
      </c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x14ac:dyDescent="0.25">
      <c r="A998" s="1"/>
      <c r="B998" s="10">
        <v>40197</v>
      </c>
      <c r="C998" s="11">
        <v>1.683154971620018</v>
      </c>
      <c r="D998" s="12">
        <v>1150.23</v>
      </c>
      <c r="E998" s="13">
        <f t="shared" ref="E998:F998" si="996">(C998-C999)/C999</f>
        <v>2.9971429989622732E-2</v>
      </c>
      <c r="F998" s="13">
        <f t="shared" si="996"/>
        <v>1.2499669903083585E-2</v>
      </c>
      <c r="G998" s="14">
        <f t="shared" si="1"/>
        <v>1.7471760086539147E-2</v>
      </c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x14ac:dyDescent="0.25">
      <c r="A999" s="1"/>
      <c r="B999" s="10">
        <v>40193</v>
      </c>
      <c r="C999" s="11">
        <v>1.6341763689862507</v>
      </c>
      <c r="D999" s="12">
        <v>1136.03</v>
      </c>
      <c r="E999" s="13">
        <f t="shared" ref="E999:F999" si="997">(C999-C1000)/C1000</f>
        <v>-2.6003432132304889E-2</v>
      </c>
      <c r="F999" s="13">
        <f t="shared" si="997"/>
        <v>-1.0823189314386276E-2</v>
      </c>
      <c r="G999" s="14">
        <f t="shared" si="1"/>
        <v>-1.5180242817918613E-2</v>
      </c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x14ac:dyDescent="0.25">
      <c r="A1000" s="1"/>
      <c r="B1000" s="10">
        <v>40192</v>
      </c>
      <c r="C1000" s="11">
        <v>1.6778050589683726</v>
      </c>
      <c r="D1000" s="12">
        <v>1148.46</v>
      </c>
      <c r="E1000" s="13">
        <f t="shared" ref="E1000:F1000" si="998">(C1000-C1001)/C1001</f>
        <v>5.7958378915186704E-3</v>
      </c>
      <c r="F1000" s="13">
        <f t="shared" si="998"/>
        <v>2.4265065288736581E-3</v>
      </c>
      <c r="G1000" s="14">
        <f t="shared" si="1"/>
        <v>3.3693313626450123E-3</v>
      </c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x14ac:dyDescent="0.25">
      <c r="A1001" s="1"/>
      <c r="B1001" s="10">
        <v>40191</v>
      </c>
      <c r="C1001" s="11">
        <v>1.6681368084457457</v>
      </c>
      <c r="D1001" s="12">
        <v>1145.68</v>
      </c>
      <c r="E1001" s="13">
        <f t="shared" ref="E1001:F1001" si="999">(C1001-C1002)/C1002</f>
        <v>1.9954267952802907E-2</v>
      </c>
      <c r="F1001" s="13">
        <f t="shared" si="999"/>
        <v>8.325852387741842E-3</v>
      </c>
      <c r="G1001" s="14">
        <f t="shared" si="1"/>
        <v>1.1628415565061065E-2</v>
      </c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x14ac:dyDescent="0.25">
      <c r="A1002" s="1"/>
      <c r="B1002" s="10">
        <v>40190</v>
      </c>
      <c r="C1002" s="11">
        <v>1.6355015718439414</v>
      </c>
      <c r="D1002" s="12">
        <v>1136.22</v>
      </c>
      <c r="E1002" s="13">
        <f t="shared" ref="E1002:F1002" si="1000">(C1002-C1003)/C1003</f>
        <v>-2.254255571636439E-2</v>
      </c>
      <c r="F1002" s="13">
        <f t="shared" si="1000"/>
        <v>-9.3811574744110532E-3</v>
      </c>
      <c r="G1002" s="14">
        <f t="shared" si="1"/>
        <v>-1.3161398241953337E-2</v>
      </c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x14ac:dyDescent="0.25">
      <c r="A1003" s="1"/>
      <c r="B1003" s="10">
        <v>40189</v>
      </c>
      <c r="C1003" s="11">
        <v>1.6732202321529985</v>
      </c>
      <c r="D1003" s="12">
        <v>1146.98</v>
      </c>
      <c r="E1003" s="13">
        <f t="shared" ref="E1003:F1003" si="1001">(C1003-C1004)/C1004</f>
        <v>4.1644351866407074E-3</v>
      </c>
      <c r="F1003" s="13">
        <f t="shared" si="1001"/>
        <v>1.7467554018410802E-3</v>
      </c>
      <c r="G1003" s="14">
        <f t="shared" si="1"/>
        <v>2.417679784799627E-3</v>
      </c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x14ac:dyDescent="0.25">
      <c r="A1004" s="1"/>
      <c r="B1004" s="10">
        <v>40186</v>
      </c>
      <c r="C1004" s="11">
        <v>1.6662811124574459</v>
      </c>
      <c r="D1004" s="12">
        <v>1144.98</v>
      </c>
      <c r="E1004" s="13">
        <f t="shared" ref="E1004:F1004" si="1002">(C1004-C1005)/C1005</f>
        <v>6.8882852515903632E-3</v>
      </c>
      <c r="F1004" s="13">
        <f t="shared" si="1002"/>
        <v>2.8816929289036106E-3</v>
      </c>
      <c r="G1004" s="14">
        <f t="shared" si="1"/>
        <v>4.0065923226867521E-3</v>
      </c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x14ac:dyDescent="0.25">
      <c r="A1005" s="1"/>
      <c r="B1005" s="10">
        <v>40185</v>
      </c>
      <c r="C1005" s="11">
        <v>1.6548818144617639</v>
      </c>
      <c r="D1005" s="12">
        <v>1141.69</v>
      </c>
      <c r="E1005" s="13">
        <f t="shared" ref="E1005:F1005" si="1003">(C1005-C1006)/C1006</f>
        <v>9.5752614258384997E-3</v>
      </c>
      <c r="F1005" s="13">
        <f t="shared" si="1003"/>
        <v>4.0012663348399967E-3</v>
      </c>
      <c r="G1005" s="14">
        <f t="shared" si="1"/>
        <v>5.573995090998503E-3</v>
      </c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x14ac:dyDescent="0.25">
      <c r="A1006" s="1"/>
      <c r="B1006" s="10">
        <v>40184</v>
      </c>
      <c r="C1006" s="11">
        <v>1.6391861782791202</v>
      </c>
      <c r="D1006" s="12">
        <v>1137.1400000000001</v>
      </c>
      <c r="E1006" s="13">
        <f t="shared" ref="E1006:F1006" si="1004">(C1006-C1007)/C1007</f>
        <v>1.2814820680672266E-3</v>
      </c>
      <c r="F1006" s="13">
        <f t="shared" si="1004"/>
        <v>5.4552493576894229E-4</v>
      </c>
      <c r="G1006" s="14">
        <f t="shared" si="1"/>
        <v>7.3595713229828428E-4</v>
      </c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x14ac:dyDescent="0.25">
      <c r="A1007" s="1"/>
      <c r="B1007" s="10">
        <v>40183</v>
      </c>
      <c r="C1007" s="11">
        <v>1.6370882790057313</v>
      </c>
      <c r="D1007" s="12">
        <v>1136.52</v>
      </c>
      <c r="E1007" s="13">
        <f t="shared" ref="E1007:F1007" si="1005">(C1007-C1008)/C1008</f>
        <v>7.4497816005044239E-3</v>
      </c>
      <c r="F1007" s="13">
        <f t="shared" si="1005"/>
        <v>3.1156497409509112E-3</v>
      </c>
      <c r="G1007" s="14">
        <f t="shared" si="1"/>
        <v>4.3341318595535132E-3</v>
      </c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x14ac:dyDescent="0.25">
      <c r="A1008" s="1"/>
      <c r="B1008" s="10">
        <v>40182</v>
      </c>
      <c r="C1008" s="11">
        <v>1.6249825141705223</v>
      </c>
      <c r="D1008" s="12">
        <v>1132.99</v>
      </c>
      <c r="E1008" s="13">
        <f t="shared" ref="E1008:F1008" si="1006">(C1008-C1009)/C1009</f>
        <v>3.8476392251816038E-2</v>
      </c>
      <c r="F1008" s="13">
        <f t="shared" si="1006"/>
        <v>1.6043404178997491E-2</v>
      </c>
      <c r="G1008" s="14">
        <f t="shared" si="1"/>
        <v>2.2432988072818547E-2</v>
      </c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x14ac:dyDescent="0.25">
      <c r="A1009" s="1"/>
      <c r="B1009" s="10">
        <v>40178</v>
      </c>
      <c r="C1009" s="11">
        <v>1.5647755946063786</v>
      </c>
      <c r="D1009" s="12">
        <v>1115.0999999999999</v>
      </c>
      <c r="E1009" s="13">
        <f t="shared" ref="E1009:F1009" si="1007">(C1009-C1010)/C1010</f>
        <v>-2.4146667712261042E-2</v>
      </c>
      <c r="F1009" s="13">
        <f t="shared" si="1007"/>
        <v>-1.0049537472701268E-2</v>
      </c>
      <c r="G1009" s="14">
        <f t="shared" si="1"/>
        <v>-1.4097130239559774E-2</v>
      </c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x14ac:dyDescent="0.25">
      <c r="A1010" s="1"/>
      <c r="B1010" s="10">
        <v>40177</v>
      </c>
      <c r="C1010" s="11">
        <v>1.6034946470265172</v>
      </c>
      <c r="D1010" s="12">
        <v>1126.42</v>
      </c>
      <c r="E1010" s="13">
        <f t="shared" ref="E1010:F1010" si="1008">(C1010-C1011)/C1011</f>
        <v>4.4105546676166712E-4</v>
      </c>
      <c r="F1010" s="13">
        <f t="shared" si="1008"/>
        <v>1.9534718522467347E-4</v>
      </c>
      <c r="G1010" s="14">
        <f t="shared" si="1"/>
        <v>2.4570828153699367E-4</v>
      </c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x14ac:dyDescent="0.25">
      <c r="A1011" s="1"/>
      <c r="B1011" s="10">
        <v>40176</v>
      </c>
      <c r="C1011" s="11">
        <v>1.6027877287366994</v>
      </c>
      <c r="D1011" s="12">
        <v>1126.2</v>
      </c>
      <c r="E1011" s="13">
        <f t="shared" ref="E1011:F1011" si="1009">(C1011-C1012)/C1012</f>
        <v>-3.390135684461712E-3</v>
      </c>
      <c r="F1011" s="13">
        <f t="shared" si="1009"/>
        <v>-1.4009824611182387E-3</v>
      </c>
      <c r="G1011" s="14">
        <f t="shared" si="1"/>
        <v>-1.9891532233434735E-3</v>
      </c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x14ac:dyDescent="0.25">
      <c r="A1012" s="1"/>
      <c r="B1012" s="10">
        <v>40175</v>
      </c>
      <c r="C1012" s="11">
        <v>1.6082398801435485</v>
      </c>
      <c r="D1012" s="12">
        <v>1127.78</v>
      </c>
      <c r="E1012" s="13">
        <f t="shared" ref="E1012:F1012" si="1010">(C1012-C1013)/C1013</f>
        <v>2.7419118749452791E-3</v>
      </c>
      <c r="F1012" s="13">
        <f t="shared" si="1010"/>
        <v>1.1540373553014297E-3</v>
      </c>
      <c r="G1012" s="14">
        <f t="shared" si="1"/>
        <v>1.5878745196438494E-3</v>
      </c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75" x14ac:dyDescent="0.25">
      <c r="A1013" s="1"/>
      <c r="B1013" s="10">
        <v>40171</v>
      </c>
      <c r="C1013" s="11">
        <v>1.6038422859342061</v>
      </c>
      <c r="D1013" s="12">
        <v>1126.48</v>
      </c>
      <c r="E1013" s="13">
        <f t="shared" ref="E1013:F1013" si="1011">(C1013-C1014)/C1014</f>
        <v>1.2587005506028147E-2</v>
      </c>
      <c r="F1013" s="13">
        <f t="shared" si="1011"/>
        <v>5.2561597015858613E-3</v>
      </c>
      <c r="G1013" s="14">
        <f t="shared" si="1"/>
        <v>7.3308458044422853E-3</v>
      </c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x14ac:dyDescent="0.25">
      <c r="A1014" s="1"/>
      <c r="B1014" s="10">
        <v>40170</v>
      </c>
      <c r="C1014" s="11">
        <v>1.5839056567121412</v>
      </c>
      <c r="D1014" s="12">
        <v>1120.5899999999999</v>
      </c>
      <c r="E1014" s="13">
        <f t="shared" ref="E1014:F1014" si="1012">(C1014-C1015)/C1015</f>
        <v>5.4891181632606995E-3</v>
      </c>
      <c r="F1014" s="13">
        <f t="shared" si="1012"/>
        <v>2.2987066420993687E-3</v>
      </c>
      <c r="G1014" s="14">
        <f t="shared" si="1"/>
        <v>3.1904115211613309E-3</v>
      </c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.75" x14ac:dyDescent="0.25">
      <c r="A1015" s="1"/>
      <c r="B1015" s="10">
        <v>40169</v>
      </c>
      <c r="C1015" s="11">
        <v>1.5752588746116727</v>
      </c>
      <c r="D1015" s="12">
        <v>1118.02</v>
      </c>
      <c r="E1015" s="13">
        <f t="shared" ref="E1015:F1015" si="1013">(C1015-C1016)/C1016</f>
        <v>8.5248006522744713E-3</v>
      </c>
      <c r="F1015" s="13">
        <f t="shared" si="1013"/>
        <v>3.5635743458552376E-3</v>
      </c>
      <c r="G1015" s="14">
        <f t="shared" si="1"/>
        <v>4.9612263064192337E-3</v>
      </c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.75" x14ac:dyDescent="0.25">
      <c r="A1016" s="1"/>
      <c r="B1016" s="10">
        <v>40168</v>
      </c>
      <c r="C1016" s="11">
        <v>1.5619436166496419</v>
      </c>
      <c r="D1016" s="12">
        <v>1114.05</v>
      </c>
      <c r="E1016" s="13">
        <f t="shared" ref="E1016:F1016" si="1014">(C1016-C1017)/C1017</f>
        <v>2.5181071442608803E-2</v>
      </c>
      <c r="F1016" s="13">
        <f t="shared" si="1014"/>
        <v>1.0503687175161163E-2</v>
      </c>
      <c r="G1016" s="14">
        <f t="shared" si="1"/>
        <v>1.467738426744764E-2</v>
      </c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.75" x14ac:dyDescent="0.25">
      <c r="A1017" s="1"/>
      <c r="B1017" s="10">
        <v>40165</v>
      </c>
      <c r="C1017" s="11">
        <v>1.5235782830556113</v>
      </c>
      <c r="D1017" s="12">
        <v>1102.47</v>
      </c>
      <c r="E1017" s="13">
        <f t="shared" ref="E1017:F1017" si="1015">(C1017-C1018)/C1018</f>
        <v>1.396390166167937E-2</v>
      </c>
      <c r="F1017" s="13">
        <f t="shared" si="1015"/>
        <v>5.8298664331071642E-3</v>
      </c>
      <c r="G1017" s="14">
        <f t="shared" si="1"/>
        <v>8.1340352285722058E-3</v>
      </c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.75" x14ac:dyDescent="0.25">
      <c r="A1018" s="1"/>
      <c r="B1018" s="10">
        <v>40164</v>
      </c>
      <c r="C1018" s="11">
        <v>1.5025961777917125</v>
      </c>
      <c r="D1018" s="12">
        <v>1096.08</v>
      </c>
      <c r="E1018" s="13">
        <f t="shared" ref="E1018:F1018" si="1016">(C1018-C1019)/C1019</f>
        <v>-2.8373041846730073E-2</v>
      </c>
      <c r="F1018" s="13">
        <f t="shared" si="1016"/>
        <v>-1.1810526695396721E-2</v>
      </c>
      <c r="G1018" s="14">
        <f t="shared" si="1"/>
        <v>-1.6562515151333352E-2</v>
      </c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.75" x14ac:dyDescent="0.25">
      <c r="A1019" s="1"/>
      <c r="B1019" s="10">
        <v>40163</v>
      </c>
      <c r="C1019" s="11">
        <v>1.5464743595089552</v>
      </c>
      <c r="D1019" s="12">
        <v>1109.18</v>
      </c>
      <c r="E1019" s="13">
        <f t="shared" ref="E1019:F1019" si="1017">(C1019-C1020)/C1020</f>
        <v>2.6799745170419556E-3</v>
      </c>
      <c r="F1019" s="13">
        <f t="shared" si="1017"/>
        <v>1.1282301228416956E-3</v>
      </c>
      <c r="G1019" s="14">
        <f t="shared" si="1"/>
        <v>1.55174439420026E-3</v>
      </c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.75" x14ac:dyDescent="0.25">
      <c r="A1020" s="1"/>
      <c r="B1020" s="10">
        <v>40162</v>
      </c>
      <c r="C1020" s="11">
        <v>1.5423409251330078</v>
      </c>
      <c r="D1020" s="12">
        <v>1107.93</v>
      </c>
      <c r="E1020" s="13">
        <f t="shared" ref="E1020:F1020" si="1018">(C1020-C1021)/C1021</f>
        <v>-1.3340646345513359E-2</v>
      </c>
      <c r="F1020" s="13">
        <f t="shared" si="1018"/>
        <v>-5.5470285698897212E-3</v>
      </c>
      <c r="G1020" s="14">
        <f t="shared" si="1"/>
        <v>-7.7936177756236374E-3</v>
      </c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5.75" x14ac:dyDescent="0.25">
      <c r="A1021" s="1"/>
      <c r="B1021" s="10">
        <v>40161</v>
      </c>
      <c r="C1021" s="11">
        <v>1.5631949562129348</v>
      </c>
      <c r="D1021" s="12">
        <v>1114.1099999999999</v>
      </c>
      <c r="E1021" s="13">
        <f t="shared" ref="E1021:F1021" si="1019">(C1021-C1022)/C1022</f>
        <v>1.6674891214729204E-2</v>
      </c>
      <c r="F1021" s="13">
        <f t="shared" si="1019"/>
        <v>6.9594454135445431E-3</v>
      </c>
      <c r="G1021" s="14">
        <f t="shared" si="1"/>
        <v>9.7154458011846599E-3</v>
      </c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5.75" x14ac:dyDescent="0.25">
      <c r="A1022" s="1"/>
      <c r="B1022" s="10">
        <v>40158</v>
      </c>
      <c r="C1022" s="11">
        <v>1.5375563709901601</v>
      </c>
      <c r="D1022" s="12">
        <v>1106.4100000000001</v>
      </c>
      <c r="E1022" s="13">
        <f t="shared" ref="E1022:F1022" si="1020">(C1022-C1023)/C1023</f>
        <v>8.8115200858778046E-3</v>
      </c>
      <c r="F1022" s="13">
        <f t="shared" si="1020"/>
        <v>3.6830407765230402E-3</v>
      </c>
      <c r="G1022" s="14">
        <f t="shared" si="1"/>
        <v>5.1284793093547641E-3</v>
      </c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.75" x14ac:dyDescent="0.25">
      <c r="A1023" s="1"/>
      <c r="B1023" s="10">
        <v>40157</v>
      </c>
      <c r="C1023" s="11">
        <v>1.5241264997244197</v>
      </c>
      <c r="D1023" s="12">
        <v>1102.3499999999999</v>
      </c>
      <c r="E1023" s="13">
        <f t="shared" ref="E1023:F1023" si="1021">(C1023-C1024)/C1024</f>
        <v>1.3987460143659796E-2</v>
      </c>
      <c r="F1023" s="13">
        <f t="shared" si="1021"/>
        <v>5.839682467265718E-3</v>
      </c>
      <c r="G1023" s="14">
        <f t="shared" si="1"/>
        <v>8.147777676394078E-3</v>
      </c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.75" x14ac:dyDescent="0.25">
      <c r="A1024" s="1"/>
      <c r="B1024" s="10">
        <v>40156</v>
      </c>
      <c r="C1024" s="11">
        <v>1.503101921505503</v>
      </c>
      <c r="D1024" s="12">
        <v>1095.95</v>
      </c>
      <c r="E1024" s="13">
        <f t="shared" ref="E1024:F1024" si="1022">(C1024-C1025)/C1025</f>
        <v>8.7858933030504349E-3</v>
      </c>
      <c r="F1024" s="13">
        <f t="shared" si="1022"/>
        <v>3.6723629503452484E-3</v>
      </c>
      <c r="G1024" s="14">
        <f t="shared" si="1"/>
        <v>5.113530352705186E-3</v>
      </c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5.75" x14ac:dyDescent="0.25">
      <c r="A1025" s="1"/>
      <c r="B1025" s="10">
        <v>40155</v>
      </c>
      <c r="C1025" s="11">
        <v>1.4900108451991949</v>
      </c>
      <c r="D1025" s="12">
        <v>1091.94</v>
      </c>
      <c r="E1025" s="13">
        <f t="shared" ref="E1025:F1025" si="1023">(C1025-C1026)/C1026</f>
        <v>-2.4631448749905693E-2</v>
      </c>
      <c r="F1025" s="13">
        <f t="shared" si="1023"/>
        <v>-1.0251529571719868E-2</v>
      </c>
      <c r="G1025" s="14">
        <f t="shared" si="1"/>
        <v>-1.4379919178185825E-2</v>
      </c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5.75" x14ac:dyDescent="0.25">
      <c r="A1026" s="1"/>
      <c r="B1026" s="10">
        <v>40154</v>
      </c>
      <c r="C1026" s="11">
        <v>1.5276388020605158</v>
      </c>
      <c r="D1026" s="12">
        <v>1103.25</v>
      </c>
      <c r="E1026" s="13">
        <f t="shared" ref="E1026:F1026" si="1024">(C1026-C1027)/C1027</f>
        <v>-5.9519355383160933E-3</v>
      </c>
      <c r="F1026" s="13">
        <f t="shared" si="1024"/>
        <v>-2.4683990668909186E-3</v>
      </c>
      <c r="G1026" s="14">
        <f t="shared" si="1"/>
        <v>-3.4835364714251747E-3</v>
      </c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.75" x14ac:dyDescent="0.25">
      <c r="A1027" s="1"/>
      <c r="B1027" s="10">
        <v>40151</v>
      </c>
      <c r="C1027" s="11">
        <v>1.5367856511926234</v>
      </c>
      <c r="D1027" s="12">
        <v>1105.98</v>
      </c>
      <c r="E1027" s="13">
        <f t="shared" ref="E1027:F1027" si="1025">(C1027-C1028)/C1028</f>
        <v>1.3195002060755528E-2</v>
      </c>
      <c r="F1027" s="13">
        <f t="shared" si="1025"/>
        <v>5.5094915993889968E-3</v>
      </c>
      <c r="G1027" s="14">
        <f t="shared" si="1"/>
        <v>7.6855104613665313E-3</v>
      </c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.75" x14ac:dyDescent="0.25">
      <c r="A1028" s="1"/>
      <c r="B1028" s="10">
        <v>40150</v>
      </c>
      <c r="C1028" s="11">
        <v>1.5167718435907476</v>
      </c>
      <c r="D1028" s="12">
        <v>1099.92</v>
      </c>
      <c r="E1028" s="13">
        <f t="shared" ref="E1028:F1028" si="1026">(C1028-C1029)/C1029</f>
        <v>-2.0192935904062004E-2</v>
      </c>
      <c r="F1028" s="13">
        <f t="shared" si="1026"/>
        <v>-8.4021492192852196E-3</v>
      </c>
      <c r="G1028" s="14">
        <f t="shared" si="1"/>
        <v>-1.1790786684776785E-2</v>
      </c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5.75" x14ac:dyDescent="0.25">
      <c r="A1029" s="1"/>
      <c r="B1029" s="10">
        <v>40149</v>
      </c>
      <c r="C1029" s="11">
        <v>1.5480311371201061</v>
      </c>
      <c r="D1029" s="12">
        <v>1109.24</v>
      </c>
      <c r="E1029" s="13">
        <f t="shared" ref="E1029:F1029" si="1027">(C1029-C1030)/C1030</f>
        <v>7.9468853898042268E-4</v>
      </c>
      <c r="F1029" s="13">
        <f t="shared" si="1027"/>
        <v>3.4269429864916144E-4</v>
      </c>
      <c r="G1029" s="14">
        <f t="shared" si="1"/>
        <v>4.5199424033126124E-4</v>
      </c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5.75" x14ac:dyDescent="0.25">
      <c r="A1030" s="1"/>
      <c r="B1030" s="10">
        <v>40148</v>
      </c>
      <c r="C1030" s="11">
        <v>1.5468019113690681</v>
      </c>
      <c r="D1030" s="12">
        <v>1108.8599999999999</v>
      </c>
      <c r="E1030" s="13">
        <f t="shared" ref="E1030:F1030" si="1028">(C1030-C1031)/C1031</f>
        <v>2.8952808734092193E-2</v>
      </c>
      <c r="F1030" s="13">
        <f t="shared" si="1028"/>
        <v>1.2075244379945593E-2</v>
      </c>
      <c r="G1030" s="14">
        <f t="shared" si="1"/>
        <v>1.6877564354146599E-2</v>
      </c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.75" x14ac:dyDescent="0.25">
      <c r="A1031" s="1"/>
      <c r="B1031" s="10">
        <v>40147</v>
      </c>
      <c r="C1031" s="11">
        <v>1.503277796842869</v>
      </c>
      <c r="D1031" s="12">
        <v>1095.6300000000001</v>
      </c>
      <c r="E1031" s="13">
        <f t="shared" ref="E1031:F1031" si="1029">(C1031-C1032)/C1032</f>
        <v>9.0753747934780651E-3</v>
      </c>
      <c r="F1031" s="13">
        <f t="shared" si="1029"/>
        <v>3.7929802380233441E-3</v>
      </c>
      <c r="G1031" s="14">
        <f t="shared" si="1"/>
        <v>5.2823945554547214E-3</v>
      </c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.75" x14ac:dyDescent="0.25">
      <c r="A1032" s="1"/>
      <c r="B1032" s="10">
        <v>40144</v>
      </c>
      <c r="C1032" s="11">
        <v>1.4897576874775451</v>
      </c>
      <c r="D1032" s="12">
        <v>1091.49</v>
      </c>
      <c r="E1032" s="13">
        <f t="shared" ref="E1032:F1032" si="1030">(C1032-C1033)/C1033</f>
        <v>-4.1388086791581312E-2</v>
      </c>
      <c r="F1032" s="13">
        <f t="shared" si="1030"/>
        <v>-1.7233462089084661E-2</v>
      </c>
      <c r="G1032" s="14">
        <f t="shared" si="1"/>
        <v>-2.4154624702496651E-2</v>
      </c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5.75" x14ac:dyDescent="0.25">
      <c r="A1033" s="1"/>
      <c r="B1033" s="10">
        <v>40142</v>
      </c>
      <c r="C1033" s="11">
        <v>1.5540780027356558</v>
      </c>
      <c r="D1033" s="12">
        <v>1110.6300000000001</v>
      </c>
      <c r="E1033" s="13">
        <f t="shared" ref="E1033:F1033" si="1031">(C1033-C1034)/C1034</f>
        <v>1.0782153032152979E-2</v>
      </c>
      <c r="F1033" s="13">
        <f t="shared" si="1031"/>
        <v>4.5041378374711871E-3</v>
      </c>
      <c r="G1033" s="14">
        <f t="shared" si="1"/>
        <v>6.278015194681792E-3</v>
      </c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5.75" x14ac:dyDescent="0.25">
      <c r="A1034" s="1"/>
      <c r="B1034" s="10">
        <v>40141</v>
      </c>
      <c r="C1034" s="11">
        <v>1.5375004377290589</v>
      </c>
      <c r="D1034" s="12">
        <v>1105.6500000000001</v>
      </c>
      <c r="E1034" s="13">
        <f t="shared" ref="E1034:F1034" si="1032">(C1034-C1035)/C1035</f>
        <v>-1.3077893485038421E-3</v>
      </c>
      <c r="F1034" s="13">
        <f t="shared" si="1032"/>
        <v>-5.3333815446911898E-4</v>
      </c>
      <c r="G1034" s="14">
        <f t="shared" si="1"/>
        <v>-7.7445119403472308E-4</v>
      </c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5.75" x14ac:dyDescent="0.25">
      <c r="A1035" s="1"/>
      <c r="B1035" s="10">
        <v>40140</v>
      </c>
      <c r="C1035" s="11">
        <v>1.5395137974752717</v>
      </c>
      <c r="D1035" s="12">
        <v>1106.24</v>
      </c>
      <c r="E1035" s="13">
        <f t="shared" ref="E1035:F1035" si="1033">(C1035-C1036)/C1036</f>
        <v>3.2650116264627174E-2</v>
      </c>
      <c r="F1035" s="13">
        <f t="shared" si="1033"/>
        <v>1.3615789184335335E-2</v>
      </c>
      <c r="G1035" s="14">
        <f t="shared" si="1"/>
        <v>1.9034327080291839E-2</v>
      </c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.75" x14ac:dyDescent="0.25">
      <c r="A1036" s="1"/>
      <c r="B1036" s="10">
        <v>40137</v>
      </c>
      <c r="C1036" s="11">
        <v>1.4908377709229401</v>
      </c>
      <c r="D1036" s="12">
        <v>1091.3800000000001</v>
      </c>
      <c r="E1036" s="13">
        <f t="shared" ref="E1036:F1036" si="1034">(C1036-C1037)/C1037</f>
        <v>-7.7435509077440762E-3</v>
      </c>
      <c r="F1036" s="13">
        <f t="shared" si="1034"/>
        <v>-3.2149054708192361E-3</v>
      </c>
      <c r="G1036" s="14">
        <f t="shared" si="1"/>
        <v>-4.5286454369248396E-3</v>
      </c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5.75" x14ac:dyDescent="0.25">
      <c r="A1037" s="1"/>
      <c r="B1037" s="10">
        <v>40136</v>
      </c>
      <c r="C1037" s="11">
        <v>1.5024722412102238</v>
      </c>
      <c r="D1037" s="12">
        <v>1094.9000000000001</v>
      </c>
      <c r="E1037" s="13">
        <f t="shared" ref="E1037:F1037" si="1035">(C1037-C1038)/C1038</f>
        <v>-3.2249799763720825E-2</v>
      </c>
      <c r="F1037" s="13">
        <f t="shared" si="1035"/>
        <v>-1.3425842494142966E-2</v>
      </c>
      <c r="G1037" s="14">
        <f t="shared" si="1"/>
        <v>-1.8823957269577859E-2</v>
      </c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5.75" x14ac:dyDescent="0.25">
      <c r="A1038" s="1"/>
      <c r="B1038" s="10">
        <v>40135</v>
      </c>
      <c r="C1038" s="11">
        <v>1.5525413901680316</v>
      </c>
      <c r="D1038" s="12">
        <v>1109.8</v>
      </c>
      <c r="E1038" s="13">
        <f t="shared" ref="E1038:F1038" si="1036">(C1038-C1039)/C1039</f>
        <v>-1.1517780659830951E-3</v>
      </c>
      <c r="F1038" s="13">
        <f t="shared" si="1036"/>
        <v>-4.6833345341881788E-4</v>
      </c>
      <c r="G1038" s="14">
        <f t="shared" si="1"/>
        <v>-6.8344461256427715E-4</v>
      </c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.75" x14ac:dyDescent="0.25">
      <c r="A1039" s="1"/>
      <c r="B1039" s="10">
        <v>40134</v>
      </c>
      <c r="C1039" s="11">
        <v>1.5543316352527794</v>
      </c>
      <c r="D1039" s="12">
        <v>1110.32</v>
      </c>
      <c r="E1039" s="13">
        <f t="shared" ref="E1039:F1039" si="1037">(C1039-C1040)/C1040</f>
        <v>2.1790193014613979E-3</v>
      </c>
      <c r="F1039" s="13">
        <f t="shared" si="1037"/>
        <v>9.1949878301630027E-4</v>
      </c>
      <c r="G1039" s="14">
        <f t="shared" si="1"/>
        <v>1.2595205184450977E-3</v>
      </c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.75" x14ac:dyDescent="0.25">
      <c r="A1040" s="1"/>
      <c r="B1040" s="10">
        <v>40133</v>
      </c>
      <c r="C1040" s="11">
        <v>1.55095208073322</v>
      </c>
      <c r="D1040" s="12">
        <v>1109.3</v>
      </c>
      <c r="E1040" s="13">
        <f t="shared" ref="E1040:F1040" si="1038">(C1040-C1041)/C1041</f>
        <v>3.4694393638251921E-2</v>
      </c>
      <c r="F1040" s="13">
        <f t="shared" si="1038"/>
        <v>1.446757142334559E-2</v>
      </c>
      <c r="G1040" s="14">
        <f t="shared" si="1"/>
        <v>2.0226822214906331E-2</v>
      </c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5.75" x14ac:dyDescent="0.25">
      <c r="A1041" s="1"/>
      <c r="B1041" s="10">
        <v>40130</v>
      </c>
      <c r="C1041" s="11">
        <v>1.4989470226852908</v>
      </c>
      <c r="D1041" s="12">
        <v>1093.48</v>
      </c>
      <c r="E1041" s="13">
        <f t="shared" ref="E1041:F1041" si="1039">(C1041-C1042)/C1042</f>
        <v>1.3746549877569151E-2</v>
      </c>
      <c r="F1041" s="13">
        <f t="shared" si="1039"/>
        <v>5.7393031897281276E-3</v>
      </c>
      <c r="G1041" s="14">
        <f t="shared" si="1"/>
        <v>8.0072466878410228E-3</v>
      </c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5.75" x14ac:dyDescent="0.25">
      <c r="A1042" s="1"/>
      <c r="B1042" s="10">
        <v>40129</v>
      </c>
      <c r="C1042" s="11">
        <v>1.4786210842012923</v>
      </c>
      <c r="D1042" s="12">
        <v>1087.24</v>
      </c>
      <c r="E1042" s="13">
        <f t="shared" ref="E1042:F1042" si="1040">(C1042-C1043)/C1043</f>
        <v>-2.4650220905286818E-2</v>
      </c>
      <c r="F1042" s="13">
        <f t="shared" si="1040"/>
        <v>-1.0259351303128767E-2</v>
      </c>
      <c r="G1042" s="14">
        <f t="shared" si="1"/>
        <v>-1.4390869602158051E-2</v>
      </c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.75" x14ac:dyDescent="0.25">
      <c r="A1043" s="1"/>
      <c r="B1043" s="10">
        <v>40128</v>
      </c>
      <c r="C1043" s="11">
        <v>1.5159905870627239</v>
      </c>
      <c r="D1043" s="12">
        <v>1098.51</v>
      </c>
      <c r="E1043" s="13">
        <f t="shared" ref="E1043:F1043" si="1041">(C1043-C1044)/C1044</f>
        <v>1.2048964429521591E-2</v>
      </c>
      <c r="F1043" s="13">
        <f t="shared" si="1041"/>
        <v>5.0319759197079627E-3</v>
      </c>
      <c r="G1043" s="14">
        <f t="shared" si="1"/>
        <v>7.016988509813628E-3</v>
      </c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.75" x14ac:dyDescent="0.25">
      <c r="A1044" s="1"/>
      <c r="B1044" s="10">
        <v>40127</v>
      </c>
      <c r="C1044" s="11">
        <v>1.4979419379350558</v>
      </c>
      <c r="D1044" s="12">
        <v>1093.01</v>
      </c>
      <c r="E1044" s="13">
        <f t="shared" ref="E1044:F1044" si="1042">(C1044-C1045)/C1045</f>
        <v>-1.814719264218923E-4</v>
      </c>
      <c r="F1044" s="13">
        <f t="shared" si="1042"/>
        <v>-6.403922860169095E-5</v>
      </c>
      <c r="G1044" s="14">
        <f t="shared" si="1"/>
        <v>-1.1743269782020135E-4</v>
      </c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5.75" x14ac:dyDescent="0.25">
      <c r="A1045" s="1"/>
      <c r="B1045" s="10">
        <v>40126</v>
      </c>
      <c r="C1045" s="11">
        <v>1.4982138216834686</v>
      </c>
      <c r="D1045" s="12">
        <v>1093.08</v>
      </c>
      <c r="E1045" s="13">
        <f t="shared" ref="E1045:F1045" si="1043">(C1045-C1046)/C1046</f>
        <v>5.3345457048744431E-2</v>
      </c>
      <c r="F1045" s="13">
        <f t="shared" si="1043"/>
        <v>2.2238847844384152E-2</v>
      </c>
      <c r="G1045" s="14">
        <f t="shared" si="1"/>
        <v>3.1106609204360279E-2</v>
      </c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5.75" x14ac:dyDescent="0.25">
      <c r="A1046" s="1"/>
      <c r="B1046" s="10">
        <v>40123</v>
      </c>
      <c r="C1046" s="11">
        <v>1.4223385230911358</v>
      </c>
      <c r="D1046" s="12">
        <v>1069.3</v>
      </c>
      <c r="E1046" s="13">
        <f t="shared" ref="E1046:F1046" si="1044">(C1046-C1047)/C1047</f>
        <v>5.9799287371325683E-3</v>
      </c>
      <c r="F1046" s="13">
        <f t="shared" si="1044"/>
        <v>2.5032110478796256E-3</v>
      </c>
      <c r="G1046" s="14">
        <f t="shared" si="1"/>
        <v>3.4767176892529427E-3</v>
      </c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.75" x14ac:dyDescent="0.25">
      <c r="A1047" s="1"/>
      <c r="B1047" s="10">
        <v>40122</v>
      </c>
      <c r="C1047" s="11">
        <v>1.4138835999210078</v>
      </c>
      <c r="D1047" s="12">
        <v>1066.6300000000001</v>
      </c>
      <c r="E1047" s="13">
        <f t="shared" ref="E1047:F1047" si="1045">(C1047-C1048)/C1048</f>
        <v>4.6137535170143802E-2</v>
      </c>
      <c r="F1047" s="13">
        <f t="shared" si="1045"/>
        <v>1.9235547061634124E-2</v>
      </c>
      <c r="G1047" s="14">
        <f t="shared" si="1"/>
        <v>2.6901988108509679E-2</v>
      </c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.75" x14ac:dyDescent="0.25">
      <c r="A1048" s="1"/>
      <c r="B1048" s="10">
        <v>40121</v>
      </c>
      <c r="C1048" s="11">
        <v>1.3515274544575573</v>
      </c>
      <c r="D1048" s="12">
        <v>1046.5</v>
      </c>
      <c r="E1048" s="13">
        <f t="shared" ref="E1048:F1048" si="1046">(C1048-C1049)/C1049</f>
        <v>2.4745897144020598E-3</v>
      </c>
      <c r="F1048" s="13">
        <f t="shared" si="1046"/>
        <v>1.0426531217416306E-3</v>
      </c>
      <c r="G1048" s="14">
        <f t="shared" si="1"/>
        <v>1.4319365926604292E-3</v>
      </c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5.75" x14ac:dyDescent="0.25">
      <c r="A1049" s="1"/>
      <c r="B1049" s="10">
        <v>40120</v>
      </c>
      <c r="C1049" s="11">
        <v>1.3481912342961211</v>
      </c>
      <c r="D1049" s="12">
        <v>1045.4100000000001</v>
      </c>
      <c r="E1049" s="13">
        <f t="shared" ref="E1049:F1049" si="1047">(C1049-C1050)/C1050</f>
        <v>5.7945603627557532E-3</v>
      </c>
      <c r="F1049" s="13">
        <f t="shared" si="1047"/>
        <v>2.4259742252224345E-3</v>
      </c>
      <c r="G1049" s="14">
        <f t="shared" si="1"/>
        <v>3.3685861375333187E-3</v>
      </c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5.75" x14ac:dyDescent="0.25">
      <c r="A1050" s="1"/>
      <c r="B1050" s="10">
        <v>40119</v>
      </c>
      <c r="C1050" s="11">
        <v>1.3404240661332216</v>
      </c>
      <c r="D1050" s="12">
        <v>1042.8800000000001</v>
      </c>
      <c r="E1050" s="13">
        <f t="shared" ref="E1050:F1050" si="1048">(C1050-C1051)/C1051</f>
        <v>1.5467449931426113E-2</v>
      </c>
      <c r="F1050" s="13">
        <f t="shared" si="1048"/>
        <v>6.4563448788350153E-3</v>
      </c>
      <c r="G1050" s="14">
        <f t="shared" si="1"/>
        <v>9.0111050525910966E-3</v>
      </c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.75" x14ac:dyDescent="0.25">
      <c r="A1051" s="1"/>
      <c r="B1051" s="10">
        <v>40116</v>
      </c>
      <c r="C1051" s="11">
        <v>1.3200069251099478</v>
      </c>
      <c r="D1051" s="12">
        <v>1036.19</v>
      </c>
      <c r="E1051" s="13">
        <f t="shared" ref="E1051:F1051" si="1049">(C1051-C1052)/C1052</f>
        <v>-6.7382928747189555E-2</v>
      </c>
      <c r="F1051" s="13">
        <f t="shared" si="1049"/>
        <v>-2.8064646237254926E-2</v>
      </c>
      <c r="G1051" s="14">
        <f t="shared" si="1"/>
        <v>-3.9318282509934632E-2</v>
      </c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.75" x14ac:dyDescent="0.25">
      <c r="A1052" s="1"/>
      <c r="B1052" s="10">
        <v>40115</v>
      </c>
      <c r="C1052" s="11">
        <v>1.4153793296285535</v>
      </c>
      <c r="D1052" s="12">
        <v>1066.1099999999999</v>
      </c>
      <c r="E1052" s="13">
        <f t="shared" ref="E1052:F1052" si="1050">(C1052-C1053)/C1053</f>
        <v>5.4020158690575873E-2</v>
      </c>
      <c r="F1052" s="13">
        <f t="shared" si="1050"/>
        <v>2.2519973528480657E-2</v>
      </c>
      <c r="G1052" s="14">
        <f t="shared" si="1"/>
        <v>3.1500185162095212E-2</v>
      </c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5.75" x14ac:dyDescent="0.25">
      <c r="A1053" s="1"/>
      <c r="B1053" s="10">
        <v>40114</v>
      </c>
      <c r="C1053" s="11">
        <v>1.3428389561229068</v>
      </c>
      <c r="D1053" s="12">
        <v>1042.6300000000001</v>
      </c>
      <c r="E1053" s="13">
        <f t="shared" ref="E1053:F1053" si="1051">(C1053-C1054)/C1054</f>
        <v>-4.6925963801982822E-2</v>
      </c>
      <c r="F1053" s="13">
        <f t="shared" si="1051"/>
        <v>-1.9540910843418784E-2</v>
      </c>
      <c r="G1053" s="14">
        <f t="shared" si="1"/>
        <v>-2.7385052958564037E-2</v>
      </c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5.75" x14ac:dyDescent="0.25">
      <c r="A1054" s="1"/>
      <c r="B1054" s="10">
        <v>40113</v>
      </c>
      <c r="C1054" s="11">
        <v>1.4089555534213603</v>
      </c>
      <c r="D1054" s="12">
        <v>1063.4100000000001</v>
      </c>
      <c r="E1054" s="13">
        <f t="shared" ref="E1054:F1054" si="1052">(C1054-C1055)/C1055</f>
        <v>-7.9906626364869109E-3</v>
      </c>
      <c r="F1054" s="13">
        <f t="shared" si="1052"/>
        <v>-3.3178686911288845E-3</v>
      </c>
      <c r="G1054" s="14">
        <f t="shared" si="1"/>
        <v>-4.672793945358026E-3</v>
      </c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5.75" x14ac:dyDescent="0.25">
      <c r="A1055" s="1"/>
      <c r="B1055" s="10">
        <v>40112</v>
      </c>
      <c r="C1055" s="11">
        <v>1.42030472935464</v>
      </c>
      <c r="D1055" s="12">
        <v>1066.95</v>
      </c>
      <c r="E1055" s="13">
        <f t="shared" ref="E1055:F1055" si="1053">(C1055-C1056)/C1056</f>
        <v>-2.814930426907097E-2</v>
      </c>
      <c r="F1055" s="13">
        <f t="shared" si="1053"/>
        <v>-1.1717302704705321E-2</v>
      </c>
      <c r="G1055" s="14">
        <f t="shared" si="1"/>
        <v>-1.643200156436565E-2</v>
      </c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.75" x14ac:dyDescent="0.25">
      <c r="A1056" s="1"/>
      <c r="B1056" s="10">
        <v>40109</v>
      </c>
      <c r="C1056" s="11">
        <v>1.4614433426797402</v>
      </c>
      <c r="D1056" s="12">
        <v>1079.5999999999999</v>
      </c>
      <c r="E1056" s="13">
        <f t="shared" ref="E1056:F1056" si="1054">(C1056-C1057)/C1057</f>
        <v>-2.9256168038641426E-2</v>
      </c>
      <c r="F1056" s="13">
        <f t="shared" si="1054"/>
        <v>-1.2178495942026491E-2</v>
      </c>
      <c r="G1056" s="14">
        <f t="shared" si="1"/>
        <v>-1.7077672096614933E-2</v>
      </c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5.75" x14ac:dyDescent="0.25">
      <c r="A1057" s="1"/>
      <c r="B1057" s="10">
        <v>40108</v>
      </c>
      <c r="C1057" s="11">
        <v>1.5054881571865752</v>
      </c>
      <c r="D1057" s="12">
        <v>1092.9100000000001</v>
      </c>
      <c r="E1057" s="13">
        <f t="shared" ref="E1057:F1057" si="1055">(C1057-C1058)/C1058</f>
        <v>2.5516886546246575E-2</v>
      </c>
      <c r="F1057" s="13">
        <f t="shared" si="1055"/>
        <v>1.0643610135010162E-2</v>
      </c>
      <c r="G1057" s="14">
        <f t="shared" si="1"/>
        <v>1.4873276411236412E-2</v>
      </c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5.75" x14ac:dyDescent="0.25">
      <c r="A1058" s="1"/>
      <c r="B1058" s="10">
        <v>40107</v>
      </c>
      <c r="C1058" s="11">
        <v>1.4680286370093663</v>
      </c>
      <c r="D1058" s="12">
        <v>1081.4000000000001</v>
      </c>
      <c r="E1058" s="13">
        <f t="shared" ref="E1058:F1058" si="1056">(C1058-C1059)/C1059</f>
        <v>-2.1276838324402084E-2</v>
      </c>
      <c r="F1058" s="13">
        <f t="shared" si="1056"/>
        <v>-8.8537752277600273E-3</v>
      </c>
      <c r="G1058" s="14">
        <f t="shared" si="1"/>
        <v>-1.2423063096642057E-2</v>
      </c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.75" x14ac:dyDescent="0.25">
      <c r="A1059" s="1"/>
      <c r="B1059" s="10">
        <v>40106</v>
      </c>
      <c r="C1059" s="11">
        <v>1.4999426747968909</v>
      </c>
      <c r="D1059" s="12">
        <v>1091.06</v>
      </c>
      <c r="E1059" s="13">
        <f t="shared" ref="E1059:F1059" si="1057">(C1059-C1060)/C1060</f>
        <v>-1.5001682742665641E-2</v>
      </c>
      <c r="F1059" s="13">
        <f t="shared" si="1057"/>
        <v>-6.2391270687033873E-3</v>
      </c>
      <c r="G1059" s="14">
        <f t="shared" si="1"/>
        <v>-8.7625556739622541E-3</v>
      </c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.75" x14ac:dyDescent="0.25">
      <c r="A1060" s="1"/>
      <c r="B1060" s="10">
        <v>40105</v>
      </c>
      <c r="C1060" s="11">
        <v>1.5227870428991053</v>
      </c>
      <c r="D1060" s="12">
        <v>1097.9100000000001</v>
      </c>
      <c r="E1060" s="13">
        <f t="shared" ref="E1060:F1060" si="1058">(C1060-C1061)/C1061</f>
        <v>2.2545037756203125E-2</v>
      </c>
      <c r="F1060" s="13">
        <f t="shared" si="1058"/>
        <v>9.4053398058252594E-3</v>
      </c>
      <c r="G1060" s="14">
        <f t="shared" si="1"/>
        <v>1.3139697950377865E-2</v>
      </c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5.75" x14ac:dyDescent="0.25">
      <c r="A1061" s="1"/>
      <c r="B1061" s="10">
        <v>40102</v>
      </c>
      <c r="C1061" s="11">
        <v>1.4892126866515298</v>
      </c>
      <c r="D1061" s="12">
        <v>1087.68</v>
      </c>
      <c r="E1061" s="13">
        <f t="shared" ref="E1061:F1061" si="1059">(C1061-C1062)/C1062</f>
        <v>-1.9463102794192701E-2</v>
      </c>
      <c r="F1061" s="13">
        <f t="shared" si="1059"/>
        <v>-8.0980520901727977E-3</v>
      </c>
      <c r="G1061" s="14">
        <f t="shared" si="1"/>
        <v>-1.1365050704019903E-2</v>
      </c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5.75" x14ac:dyDescent="0.25">
      <c r="A1062" s="1"/>
      <c r="B1062" s="10">
        <v>40101</v>
      </c>
      <c r="C1062" s="11">
        <v>1.5187727161469124</v>
      </c>
      <c r="D1062" s="12">
        <v>1096.56</v>
      </c>
      <c r="E1062" s="13">
        <f t="shared" ref="E1062:F1062" si="1060">(C1062-C1063)/C1063</f>
        <v>9.9500614559361062E-3</v>
      </c>
      <c r="F1062" s="13">
        <f t="shared" si="1060"/>
        <v>4.1574330140473287E-3</v>
      </c>
      <c r="G1062" s="14">
        <f t="shared" si="1"/>
        <v>5.7926284418887775E-3</v>
      </c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.75" x14ac:dyDescent="0.25">
      <c r="A1063" s="1"/>
      <c r="B1063" s="10">
        <v>40100</v>
      </c>
      <c r="C1063" s="11">
        <v>1.5038097170442879</v>
      </c>
      <c r="D1063" s="12">
        <v>1092.02</v>
      </c>
      <c r="E1063" s="13">
        <f t="shared" ref="E1063:F1063" si="1061">(C1063-C1064)/C1064</f>
        <v>4.2082193429556887E-2</v>
      </c>
      <c r="F1063" s="13">
        <f t="shared" si="1061"/>
        <v>1.7545821336389572E-2</v>
      </c>
      <c r="G1063" s="14">
        <f t="shared" si="1"/>
        <v>2.4536372093167315E-2</v>
      </c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.75" x14ac:dyDescent="0.25">
      <c r="A1064" s="1"/>
      <c r="B1064" s="10">
        <v>40099</v>
      </c>
      <c r="C1064" s="11">
        <v>1.4430816748678501</v>
      </c>
      <c r="D1064" s="12">
        <v>1073.19</v>
      </c>
      <c r="E1064" s="13">
        <f t="shared" ref="E1064:F1064" si="1062">(C1064-C1065)/C1065</f>
        <v>-6.7180462247996148E-3</v>
      </c>
      <c r="F1064" s="13">
        <f t="shared" si="1062"/>
        <v>-2.7876118529255984E-3</v>
      </c>
      <c r="G1064" s="14">
        <f t="shared" si="1"/>
        <v>-3.930434371874016E-3</v>
      </c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5.75" x14ac:dyDescent="0.25">
      <c r="A1065" s="1"/>
      <c r="B1065" s="10">
        <v>40098</v>
      </c>
      <c r="C1065" s="11">
        <v>1.4528419341387213</v>
      </c>
      <c r="D1065" s="12">
        <v>1076.19</v>
      </c>
      <c r="E1065" s="13">
        <f t="shared" ref="E1065:F1065" si="1063">(C1065-C1066)/C1066</f>
        <v>1.0499618651493521E-2</v>
      </c>
      <c r="F1065" s="13">
        <f t="shared" si="1063"/>
        <v>4.3864151788631208E-3</v>
      </c>
      <c r="G1065" s="14">
        <f t="shared" si="1"/>
        <v>6.1132034726304003E-3</v>
      </c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5.75" x14ac:dyDescent="0.25">
      <c r="A1066" s="1"/>
      <c r="B1066" s="10">
        <v>40095</v>
      </c>
      <c r="C1066" s="11">
        <v>1.4377461478684488</v>
      </c>
      <c r="D1066" s="12">
        <v>1071.49</v>
      </c>
      <c r="E1066" s="13">
        <f t="shared" ref="E1066:F1066" si="1064">(C1066-C1067)/C1067</f>
        <v>1.3509782758318335E-2</v>
      </c>
      <c r="F1066" s="13">
        <f t="shared" si="1064"/>
        <v>5.6406502233734947E-3</v>
      </c>
      <c r="G1066" s="14">
        <f t="shared" si="1"/>
        <v>7.8691325349448393E-3</v>
      </c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5.75" x14ac:dyDescent="0.25">
      <c r="A1067" s="1"/>
      <c r="B1067" s="10">
        <v>40094</v>
      </c>
      <c r="C1067" s="11">
        <v>1.4185814210451424</v>
      </c>
      <c r="D1067" s="12">
        <v>1065.48</v>
      </c>
      <c r="E1067" s="13">
        <f t="shared" ref="E1067:F1067" si="1065">(C1067-C1068)/C1068</f>
        <v>1.7899944002134762E-2</v>
      </c>
      <c r="F1067" s="13">
        <f t="shared" si="1065"/>
        <v>7.4698840749636824E-3</v>
      </c>
      <c r="G1067" s="14">
        <f t="shared" si="1"/>
        <v>1.043005992717108E-2</v>
      </c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5.75" x14ac:dyDescent="0.25">
      <c r="A1068" s="1"/>
      <c r="B1068" s="10">
        <v>40093</v>
      </c>
      <c r="C1068" s="11">
        <v>1.3936354249786336</v>
      </c>
      <c r="D1068" s="12">
        <v>1057.58</v>
      </c>
      <c r="E1068" s="13">
        <f t="shared" ref="E1068:F1068" si="1066">(C1068-C1069)/C1069</f>
        <v>6.4801105717365763E-3</v>
      </c>
      <c r="F1068" s="13">
        <f t="shared" si="1066"/>
        <v>2.7116201456309731E-3</v>
      </c>
      <c r="G1068" s="14">
        <f t="shared" si="1"/>
        <v>3.7684904261056033E-3</v>
      </c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5.75" x14ac:dyDescent="0.25">
      <c r="A1069" s="1"/>
      <c r="B1069" s="10">
        <v>40092</v>
      </c>
      <c r="C1069" s="11">
        <v>1.3846626578512031</v>
      </c>
      <c r="D1069" s="12">
        <v>1054.72</v>
      </c>
      <c r="E1069" s="13">
        <f t="shared" ref="E1069:F1069" si="1067">(C1069-C1070)/C1070</f>
        <v>3.2865365639556769E-2</v>
      </c>
      <c r="F1069" s="13">
        <f t="shared" si="1067"/>
        <v>1.3705476423889425E-2</v>
      </c>
      <c r="G1069" s="14">
        <f t="shared" si="1"/>
        <v>1.9159889215667344E-2</v>
      </c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5.75" x14ac:dyDescent="0.25">
      <c r="A1070" s="1"/>
      <c r="B1070" s="10">
        <v>40091</v>
      </c>
      <c r="C1070" s="11">
        <v>1.340603242121311</v>
      </c>
      <c r="D1070" s="12">
        <v>1040.46</v>
      </c>
      <c r="E1070" s="13">
        <f t="shared" ref="E1070:F1070" si="1068">(C1070-C1071)/C1071</f>
        <v>3.5672225148452183E-2</v>
      </c>
      <c r="F1070" s="13">
        <f t="shared" si="1068"/>
        <v>1.4875001219262395E-2</v>
      </c>
      <c r="G1070" s="14">
        <f t="shared" si="1"/>
        <v>2.0797223929189788E-2</v>
      </c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.75" x14ac:dyDescent="0.25">
      <c r="A1071" s="1"/>
      <c r="B1071" s="10">
        <v>40088</v>
      </c>
      <c r="C1071" s="11">
        <v>1.2944281111035398</v>
      </c>
      <c r="D1071" s="12">
        <v>1025.21</v>
      </c>
      <c r="E1071" s="13">
        <f t="shared" ref="E1071:F1071" si="1069">(C1071-C1072)/C1072</f>
        <v>-1.0841003004752398E-2</v>
      </c>
      <c r="F1071" s="13">
        <f t="shared" si="1069"/>
        <v>-4.505510511239378E-3</v>
      </c>
      <c r="G1071" s="14">
        <f t="shared" si="1"/>
        <v>-6.3354924935130202E-3</v>
      </c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.75" x14ac:dyDescent="0.25">
      <c r="A1072" s="1"/>
      <c r="B1072" s="10">
        <v>40087</v>
      </c>
      <c r="C1072" s="11">
        <v>1.308614808170985</v>
      </c>
      <c r="D1072" s="12">
        <v>1029.8499999999999</v>
      </c>
      <c r="E1072" s="13">
        <f t="shared" ref="E1072:F1072" si="1070">(C1072-C1073)/C1073</f>
        <v>-6.1850913207452417E-2</v>
      </c>
      <c r="F1072" s="13">
        <f t="shared" si="1070"/>
        <v>-2.5759639762364266E-2</v>
      </c>
      <c r="G1072" s="14">
        <f t="shared" si="1"/>
        <v>-3.6091273445088154E-2</v>
      </c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5.75" x14ac:dyDescent="0.25">
      <c r="A1073" s="1"/>
      <c r="B1073" s="10">
        <v>40086</v>
      </c>
      <c r="C1073" s="11">
        <v>1.3948900303735607</v>
      </c>
      <c r="D1073" s="12">
        <v>1057.08</v>
      </c>
      <c r="E1073" s="13">
        <f t="shared" ref="E1073:F1073" si="1071">(C1073-C1074)/C1074</f>
        <v>-8.015633822883424E-3</v>
      </c>
      <c r="F1073" s="13">
        <f t="shared" si="1071"/>
        <v>-3.3282733521275238E-3</v>
      </c>
      <c r="G1073" s="14">
        <f t="shared" si="1"/>
        <v>-4.6873604707559002E-3</v>
      </c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5.75" x14ac:dyDescent="0.25">
      <c r="A1074" s="1"/>
      <c r="B1074" s="10">
        <v>40085</v>
      </c>
      <c r="C1074" s="11">
        <v>1.4061613044862304</v>
      </c>
      <c r="D1074" s="12">
        <v>1060.6099999999999</v>
      </c>
      <c r="E1074" s="13">
        <f t="shared" ref="E1074:F1074" si="1072">(C1074-C1075)/C1075</f>
        <v>-5.3787721520839786E-3</v>
      </c>
      <c r="F1074" s="13">
        <f t="shared" si="1072"/>
        <v>-2.2295809892943596E-3</v>
      </c>
      <c r="G1074" s="14">
        <f t="shared" si="1"/>
        <v>-3.149191162789619E-3</v>
      </c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5.75" x14ac:dyDescent="0.25">
      <c r="A1075" s="1"/>
      <c r="B1075" s="10">
        <v>40084</v>
      </c>
      <c r="C1075" s="11">
        <v>1.4137656276739365</v>
      </c>
      <c r="D1075" s="12">
        <v>1062.98</v>
      </c>
      <c r="E1075" s="13">
        <f t="shared" ref="E1075:F1075" si="1073">(C1075-C1076)/C1076</f>
        <v>4.2715285092058353E-2</v>
      </c>
      <c r="F1075" s="13">
        <f t="shared" si="1073"/>
        <v>1.7809609529098516E-2</v>
      </c>
      <c r="G1075" s="14">
        <f t="shared" si="1"/>
        <v>2.4905675562959837E-2</v>
      </c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.75" x14ac:dyDescent="0.25">
      <c r="A1076" s="1"/>
      <c r="B1076" s="10">
        <v>40081</v>
      </c>
      <c r="C1076" s="11">
        <v>1.3558501039419588</v>
      </c>
      <c r="D1076" s="12">
        <v>1044.3800000000001</v>
      </c>
      <c r="E1076" s="13">
        <f t="shared" ref="E1076:F1076" si="1074">(C1076-C1077)/C1077</f>
        <v>-1.4645490334164454E-2</v>
      </c>
      <c r="F1076" s="13">
        <f t="shared" si="1074"/>
        <v>-6.0907135651609885E-3</v>
      </c>
      <c r="G1076" s="14">
        <f t="shared" si="1"/>
        <v>-8.5547767690034651E-3</v>
      </c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5.75" x14ac:dyDescent="0.25">
      <c r="A1077" s="1"/>
      <c r="B1077" s="10">
        <v>40080</v>
      </c>
      <c r="C1077" s="11">
        <v>1.3760023328068696</v>
      </c>
      <c r="D1077" s="12">
        <v>1050.78</v>
      </c>
      <c r="E1077" s="13">
        <f t="shared" ref="E1077:F1077" si="1075">(C1077-C1078)/C1078</f>
        <v>-2.285432579968422E-2</v>
      </c>
      <c r="F1077" s="13">
        <f t="shared" si="1075"/>
        <v>-9.5110616757943193E-3</v>
      </c>
      <c r="G1077" s="14">
        <f t="shared" si="1"/>
        <v>-1.3343264123889901E-2</v>
      </c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5.75" x14ac:dyDescent="0.25">
      <c r="A1078" s="1"/>
      <c r="B1078" s="10">
        <v>40079</v>
      </c>
      <c r="C1078" s="11">
        <v>1.4081854621451129</v>
      </c>
      <c r="D1078" s="12">
        <v>1060.8699999999999</v>
      </c>
      <c r="E1078" s="13">
        <f t="shared" ref="E1078:F1078" si="1076">(C1078-C1079)/C1079</f>
        <v>-2.419215827159207E-2</v>
      </c>
      <c r="F1078" s="13">
        <f t="shared" si="1076"/>
        <v>-1.0068491872422401E-2</v>
      </c>
      <c r="G1078" s="14">
        <f t="shared" si="1"/>
        <v>-1.412366639916967E-2</v>
      </c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.75" x14ac:dyDescent="0.25">
      <c r="A1079" s="1"/>
      <c r="B1079" s="10">
        <v>40078</v>
      </c>
      <c r="C1079" s="11">
        <v>1.4430970954802458</v>
      </c>
      <c r="D1079" s="12">
        <v>1071.6600000000001</v>
      </c>
      <c r="E1079" s="13">
        <f t="shared" ref="E1079:F1079" si="1077">(C1079-C1080)/C1080</f>
        <v>1.5751907755631813E-2</v>
      </c>
      <c r="F1079" s="13">
        <f t="shared" si="1077"/>
        <v>6.5748689722540526E-3</v>
      </c>
      <c r="G1079" s="14">
        <f t="shared" si="1"/>
        <v>9.1770387833777604E-3</v>
      </c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.75" x14ac:dyDescent="0.25">
      <c r="A1080" s="1"/>
      <c r="B1080" s="10">
        <v>40077</v>
      </c>
      <c r="C1080" s="11">
        <v>1.4207180754096345</v>
      </c>
      <c r="D1080" s="12">
        <v>1064.6600000000001</v>
      </c>
      <c r="E1080" s="13">
        <f t="shared" ref="E1080:F1080" si="1078">(C1080-C1081)/C1081</f>
        <v>-8.2052560142282446E-3</v>
      </c>
      <c r="F1080" s="13">
        <f t="shared" si="1078"/>
        <v>-3.4072825985208958E-3</v>
      </c>
      <c r="G1080" s="14">
        <f t="shared" si="1"/>
        <v>-4.7979734157073493E-3</v>
      </c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5.75" x14ac:dyDescent="0.25">
      <c r="A1081" s="1"/>
      <c r="B1081" s="10">
        <v>40074</v>
      </c>
      <c r="C1081" s="11">
        <v>1.4324718738679019</v>
      </c>
      <c r="D1081" s="12">
        <v>1068.3</v>
      </c>
      <c r="E1081" s="13">
        <f t="shared" ref="E1081:F1081" si="1079">(C1081-C1082)/C1082</f>
        <v>6.3017044322852189E-3</v>
      </c>
      <c r="F1081" s="13">
        <f t="shared" si="1079"/>
        <v>2.6372842541928553E-3</v>
      </c>
      <c r="G1081" s="14">
        <f t="shared" si="1"/>
        <v>3.6644201780923636E-3</v>
      </c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5.75" x14ac:dyDescent="0.25">
      <c r="A1082" s="1"/>
      <c r="B1082" s="10">
        <v>40073</v>
      </c>
      <c r="C1082" s="11">
        <v>1.4235013888563814</v>
      </c>
      <c r="D1082" s="12">
        <v>1065.49</v>
      </c>
      <c r="E1082" s="13">
        <f t="shared" ref="E1082:F1082" si="1080">(C1082-C1083)/C1083</f>
        <v>-7.3708669652468731E-3</v>
      </c>
      <c r="F1082" s="13">
        <f t="shared" si="1080"/>
        <v>-3.0596204947789794E-3</v>
      </c>
      <c r="G1082" s="14">
        <f t="shared" si="1"/>
        <v>-4.3112464704678933E-3</v>
      </c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.75" x14ac:dyDescent="0.25">
      <c r="A1083" s="1"/>
      <c r="B1083" s="10">
        <v>40072</v>
      </c>
      <c r="C1083" s="11">
        <v>1.4340717408770058</v>
      </c>
      <c r="D1083" s="12">
        <v>1068.76</v>
      </c>
      <c r="E1083" s="13">
        <f t="shared" ref="E1083:F1083" si="1081">(C1083-C1084)/C1084</f>
        <v>3.6748677386904655E-2</v>
      </c>
      <c r="F1083" s="13">
        <f t="shared" si="1081"/>
        <v>1.5323522985284364E-2</v>
      </c>
      <c r="G1083" s="14">
        <f t="shared" si="1"/>
        <v>2.1425154401620291E-2</v>
      </c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.75" x14ac:dyDescent="0.25">
      <c r="A1084" s="1"/>
      <c r="B1084" s="10">
        <v>40071</v>
      </c>
      <c r="C1084" s="11">
        <v>1.3832395180783279</v>
      </c>
      <c r="D1084" s="12">
        <v>1052.6300000000001</v>
      </c>
      <c r="E1084" s="13">
        <f t="shared" ref="E1084:F1084" si="1082">(C1084-C1085)/C1085</f>
        <v>7.496952052401723E-3</v>
      </c>
      <c r="F1084" s="13">
        <f t="shared" si="1082"/>
        <v>3.1353040959080864E-3</v>
      </c>
      <c r="G1084" s="14">
        <f t="shared" si="1"/>
        <v>4.3616479564936366E-3</v>
      </c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5.75" x14ac:dyDescent="0.25">
      <c r="A1085" s="1"/>
      <c r="B1085" s="10">
        <v>40070</v>
      </c>
      <c r="C1085" s="11">
        <v>1.3729466032234539</v>
      </c>
      <c r="D1085" s="12">
        <v>1049.3399999999999</v>
      </c>
      <c r="E1085" s="13">
        <f t="shared" ref="E1085:F1085" si="1083">(C1085-C1086)/C1086</f>
        <v>1.518613186326058E-2</v>
      </c>
      <c r="F1085" s="13">
        <f t="shared" si="1083"/>
        <v>6.3391290170992489E-3</v>
      </c>
      <c r="G1085" s="14">
        <f t="shared" si="1"/>
        <v>8.8470028461613316E-3</v>
      </c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5.75" x14ac:dyDescent="0.25">
      <c r="A1086" s="1"/>
      <c r="B1086" s="10">
        <v>40067</v>
      </c>
      <c r="C1086" s="11">
        <v>1.3524087456785525</v>
      </c>
      <c r="D1086" s="12">
        <v>1042.73</v>
      </c>
      <c r="E1086" s="13">
        <f t="shared" ref="E1086:F1086" si="1084">(C1086-C1087)/C1087</f>
        <v>-3.2687224786804117E-3</v>
      </c>
      <c r="F1086" s="13">
        <f t="shared" si="1084"/>
        <v>-1.3503936253759857E-3</v>
      </c>
      <c r="G1086" s="14">
        <f t="shared" si="1"/>
        <v>-1.918328853304426E-3</v>
      </c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5.75" x14ac:dyDescent="0.25">
      <c r="A1087" s="1"/>
      <c r="B1087" s="10">
        <v>40066</v>
      </c>
      <c r="C1087" s="11">
        <v>1.3568438918077648</v>
      </c>
      <c r="D1087" s="12">
        <v>1044.1400000000001</v>
      </c>
      <c r="E1087" s="13">
        <f t="shared" ref="E1087:F1087" si="1085">(C1087-C1088)/C1088</f>
        <v>2.4985528201687802E-2</v>
      </c>
      <c r="F1087" s="13">
        <f t="shared" si="1085"/>
        <v>1.0422210824777388E-2</v>
      </c>
      <c r="G1087" s="14">
        <f t="shared" si="1"/>
        <v>1.4563317376910414E-2</v>
      </c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5.75" x14ac:dyDescent="0.25">
      <c r="A1088" s="1"/>
      <c r="B1088" s="10">
        <v>40065</v>
      </c>
      <c r="C1088" s="11">
        <v>1.3237688284129381</v>
      </c>
      <c r="D1088" s="12">
        <v>1033.3699999999999</v>
      </c>
      <c r="E1088" s="13">
        <f t="shared" ref="E1088:F1088" si="1086">(C1088-C1089)/C1089</f>
        <v>1.8649993606768153E-2</v>
      </c>
      <c r="F1088" s="13">
        <f t="shared" si="1086"/>
        <v>7.7824047435607821E-3</v>
      </c>
      <c r="G1088" s="14">
        <f t="shared" si="1"/>
        <v>1.0867588863207371E-2</v>
      </c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5.75" x14ac:dyDescent="0.25">
      <c r="A1089" s="1"/>
      <c r="B1089" s="10">
        <v>40064</v>
      </c>
      <c r="C1089" s="11">
        <v>1.2995325545782663</v>
      </c>
      <c r="D1089" s="12">
        <v>1025.3900000000001</v>
      </c>
      <c r="E1089" s="13">
        <f t="shared" ref="E1089:F1089" si="1087">(C1089-C1090)/C1090</f>
        <v>2.120008526826719E-2</v>
      </c>
      <c r="F1089" s="13">
        <f t="shared" si="1087"/>
        <v>8.8449429358521472E-3</v>
      </c>
      <c r="G1089" s="14">
        <f t="shared" si="1"/>
        <v>1.2355142332415043E-2</v>
      </c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5.75" x14ac:dyDescent="0.25">
      <c r="A1090" s="1"/>
      <c r="B1090" s="10">
        <v>40060</v>
      </c>
      <c r="C1090" s="11">
        <v>1.2725542950154394</v>
      </c>
      <c r="D1090" s="12">
        <v>1016.4</v>
      </c>
      <c r="E1090" s="13">
        <f t="shared" ref="E1090:F1090" si="1088">(C1090-C1091)/C1091</f>
        <v>3.1454220547647571E-2</v>
      </c>
      <c r="F1090" s="13">
        <f t="shared" si="1088"/>
        <v>1.3117499302260643E-2</v>
      </c>
      <c r="G1090" s="14">
        <f t="shared" si="1"/>
        <v>1.8336721245386926E-2</v>
      </c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.75" x14ac:dyDescent="0.25">
      <c r="A1091" s="1"/>
      <c r="B1091" s="10">
        <v>40059</v>
      </c>
      <c r="C1091" s="11">
        <v>1.2337477220654354</v>
      </c>
      <c r="D1091" s="12">
        <v>1003.24</v>
      </c>
      <c r="E1091" s="13">
        <f t="shared" ref="E1091:F1091" si="1089">(C1091-C1092)/C1092</f>
        <v>2.0455760799754016E-2</v>
      </c>
      <c r="F1091" s="13">
        <f t="shared" si="1089"/>
        <v>8.5348077406383598E-3</v>
      </c>
      <c r="G1091" s="14">
        <f t="shared" si="1"/>
        <v>1.1920953059115657E-2</v>
      </c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5.75" x14ac:dyDescent="0.25">
      <c r="A1092" s="1"/>
      <c r="B1092" s="10">
        <v>40058</v>
      </c>
      <c r="C1092" s="11">
        <v>1.2090163723496643</v>
      </c>
      <c r="D1092" s="12">
        <v>994.75</v>
      </c>
      <c r="E1092" s="13">
        <f t="shared" ref="E1092:F1092" si="1090">(C1092-C1093)/C1093</f>
        <v>-7.9392843306210388E-3</v>
      </c>
      <c r="F1092" s="13">
        <f t="shared" si="1090"/>
        <v>-3.2964610636847858E-3</v>
      </c>
      <c r="G1092" s="14">
        <f t="shared" si="1"/>
        <v>-4.6428232669362534E-3</v>
      </c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5.75" x14ac:dyDescent="0.25">
      <c r="A1093" s="1"/>
      <c r="B1093" s="10">
        <v>40057</v>
      </c>
      <c r="C1093" s="11">
        <v>1.2186919139660697</v>
      </c>
      <c r="D1093" s="12">
        <v>998.04</v>
      </c>
      <c r="E1093" s="13">
        <f t="shared" ref="E1093:F1093" si="1091">(C1093-C1094)/C1094</f>
        <v>-5.3124914812129984E-2</v>
      </c>
      <c r="F1093" s="13">
        <f t="shared" si="1091"/>
        <v>-2.212380709764657E-2</v>
      </c>
      <c r="G1093" s="14">
        <f t="shared" si="1"/>
        <v>-3.1001107714483413E-2</v>
      </c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5.75" x14ac:dyDescent="0.25">
      <c r="A1094" s="1"/>
      <c r="B1094" s="10">
        <v>40056</v>
      </c>
      <c r="C1094" s="11">
        <v>1.2870672520908799</v>
      </c>
      <c r="D1094" s="12">
        <v>1020.62</v>
      </c>
      <c r="E1094" s="13">
        <f t="shared" ref="E1094:F1094" si="1092">(C1094-C1095)/C1095</f>
        <v>-1.9411020563973314E-2</v>
      </c>
      <c r="F1094" s="13">
        <f t="shared" si="1092"/>
        <v>-8.0763511609147944E-3</v>
      </c>
      <c r="G1094" s="14">
        <f t="shared" si="1"/>
        <v>-1.1334669403058519E-2</v>
      </c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.75" x14ac:dyDescent="0.25">
      <c r="A1095" s="1"/>
      <c r="B1095" s="10">
        <v>40053</v>
      </c>
      <c r="C1095" s="11">
        <v>1.3125450918601189</v>
      </c>
      <c r="D1095" s="12">
        <v>1028.93</v>
      </c>
      <c r="E1095" s="13">
        <f t="shared" ref="E1095:F1095" si="1093">(C1095-C1096)/C1096</f>
        <v>-4.7999363065564992E-3</v>
      </c>
      <c r="F1095" s="13">
        <f t="shared" si="1093"/>
        <v>-1.9883993869909741E-3</v>
      </c>
      <c r="G1095" s="14">
        <f t="shared" si="1"/>
        <v>-2.8115369195655252E-3</v>
      </c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5.75" x14ac:dyDescent="0.25">
      <c r="A1096" s="1"/>
      <c r="B1096" s="10">
        <v>40052</v>
      </c>
      <c r="C1096" s="11">
        <v>1.3188756107881729</v>
      </c>
      <c r="D1096" s="12">
        <v>1030.98</v>
      </c>
      <c r="E1096" s="13">
        <f t="shared" ref="E1096:F1096" si="1094">(C1096-C1097)/C1097</f>
        <v>6.6484856934127404E-3</v>
      </c>
      <c r="F1096" s="13">
        <f t="shared" si="1094"/>
        <v>2.7817764463293464E-3</v>
      </c>
      <c r="G1096" s="14">
        <f t="shared" si="1"/>
        <v>3.866709247083394E-3</v>
      </c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5.75" x14ac:dyDescent="0.25">
      <c r="A1097" s="1"/>
      <c r="B1097" s="10">
        <v>40051</v>
      </c>
      <c r="C1097" s="11">
        <v>1.3101649975459784</v>
      </c>
      <c r="D1097" s="12">
        <v>1028.1199999999999</v>
      </c>
      <c r="E1097" s="13">
        <f t="shared" ref="E1097:F1097" si="1095">(C1097-C1098)/C1098</f>
        <v>2.5237786424550131E-4</v>
      </c>
      <c r="F1097" s="13">
        <f t="shared" si="1095"/>
        <v>1.1673151750962146E-4</v>
      </c>
      <c r="G1097" s="14">
        <f t="shared" si="1"/>
        <v>1.3564634673587984E-4</v>
      </c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5.75" x14ac:dyDescent="0.25">
      <c r="A1098" s="1"/>
      <c r="B1098" s="10">
        <v>40050</v>
      </c>
      <c r="C1098" s="11">
        <v>1.3098344243314504</v>
      </c>
      <c r="D1098" s="12">
        <v>1028</v>
      </c>
      <c r="E1098" s="13">
        <f t="shared" ref="E1098:F1098" si="1096">(C1098-C1099)/C1099</f>
        <v>5.6588160188428185E-3</v>
      </c>
      <c r="F1098" s="13">
        <f t="shared" si="1096"/>
        <v>2.3694140819252355E-3</v>
      </c>
      <c r="G1098" s="14">
        <f t="shared" si="1"/>
        <v>3.289401936917583E-3</v>
      </c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.75" x14ac:dyDescent="0.25">
      <c r="A1099" s="1"/>
      <c r="B1099" s="10">
        <v>40049</v>
      </c>
      <c r="C1099" s="11">
        <v>1.3024640200707078</v>
      </c>
      <c r="D1099" s="12">
        <v>1025.57</v>
      </c>
      <c r="E1099" s="13">
        <f t="shared" ref="E1099:F1099" si="1097">(C1099-C1100)/C1100</f>
        <v>-1.3375533422776559E-3</v>
      </c>
      <c r="F1099" s="13">
        <f t="shared" si="1097"/>
        <v>-5.4573981854167872E-4</v>
      </c>
      <c r="G1099" s="14">
        <f t="shared" si="1"/>
        <v>-7.9181352373597716E-4</v>
      </c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5.75" x14ac:dyDescent="0.25">
      <c r="A1100" s="1"/>
      <c r="B1100" s="10">
        <v>40046</v>
      </c>
      <c r="C1100" s="11">
        <v>1.3042084684667323</v>
      </c>
      <c r="D1100" s="12">
        <v>1026.1300000000001</v>
      </c>
      <c r="E1100" s="13">
        <f t="shared" ref="E1100:F1100" si="1098">(C1100-C1101)/C1101</f>
        <v>4.466682301438403E-2</v>
      </c>
      <c r="F1100" s="13">
        <f t="shared" si="1098"/>
        <v>1.8622750330067508E-2</v>
      </c>
      <c r="G1100" s="14">
        <f t="shared" si="1"/>
        <v>2.6044072684316522E-2</v>
      </c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5.75" x14ac:dyDescent="0.25">
      <c r="A1101" s="1"/>
      <c r="B1101" s="10">
        <v>40045</v>
      </c>
      <c r="C1101" s="11">
        <v>1.2484444224077504</v>
      </c>
      <c r="D1101" s="12">
        <v>1007.37</v>
      </c>
      <c r="E1101" s="13">
        <f t="shared" ref="E1101:F1101" si="1099">(C1101-C1102)/C1102</f>
        <v>2.6249242875334009E-2</v>
      </c>
      <c r="F1101" s="13">
        <f t="shared" si="1099"/>
        <v>1.0948758605463307E-2</v>
      </c>
      <c r="G1101" s="14">
        <f t="shared" si="1"/>
        <v>1.5300484269870702E-2</v>
      </c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5.75" x14ac:dyDescent="0.25">
      <c r="A1102" s="1"/>
      <c r="B1102" s="10">
        <v>40044</v>
      </c>
      <c r="C1102" s="11">
        <v>1.2165119059283029</v>
      </c>
      <c r="D1102" s="12">
        <v>996.46</v>
      </c>
      <c r="E1102" s="13">
        <f t="shared" ref="E1102:F1102" si="1100">(C1102-C1103)/C1103</f>
        <v>1.6438316981081513E-2</v>
      </c>
      <c r="F1102" s="13">
        <f t="shared" si="1100"/>
        <v>6.8608728161913338E-3</v>
      </c>
      <c r="G1102" s="14">
        <f t="shared" si="1"/>
        <v>9.5774441648901788E-3</v>
      </c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.75" x14ac:dyDescent="0.25">
      <c r="A1103" s="1"/>
      <c r="B1103" s="10">
        <v>40043</v>
      </c>
      <c r="C1103" s="11">
        <v>1.1968379050697922</v>
      </c>
      <c r="D1103" s="12">
        <v>989.67</v>
      </c>
      <c r="E1103" s="13">
        <f t="shared" ref="E1103:F1103" si="1101">(C1103-C1104)/C1104</f>
        <v>2.4321787918893428E-2</v>
      </c>
      <c r="F1103" s="13">
        <f t="shared" si="1101"/>
        <v>1.0145652373613078E-2</v>
      </c>
      <c r="G1103" s="14">
        <f t="shared" si="1"/>
        <v>1.417613554528035E-2</v>
      </c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5.75" x14ac:dyDescent="0.25">
      <c r="A1104" s="1"/>
      <c r="B1104" s="10">
        <v>40042</v>
      </c>
      <c r="C1104" s="11">
        <v>1.1684198453899906</v>
      </c>
      <c r="D1104" s="12">
        <v>979.73</v>
      </c>
      <c r="E1104" s="13">
        <f t="shared" ref="E1104:F1104" si="1102">(C1104-C1105)/C1105</f>
        <v>-5.8253634025723547E-2</v>
      </c>
      <c r="F1104" s="13">
        <f t="shared" si="1102"/>
        <v>-2.4260773436644137E-2</v>
      </c>
      <c r="G1104" s="14">
        <f t="shared" si="1"/>
        <v>-3.399286058907941E-2</v>
      </c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5.75" x14ac:dyDescent="0.25">
      <c r="A1105" s="1"/>
      <c r="B1105" s="10">
        <v>40039</v>
      </c>
      <c r="C1105" s="11">
        <v>1.2406948278278842</v>
      </c>
      <c r="D1105" s="12">
        <v>1004.09</v>
      </c>
      <c r="E1105" s="13">
        <f t="shared" ref="E1105:F1105" si="1103">(C1105-C1106)/C1106</f>
        <v>-2.0503126587431211E-2</v>
      </c>
      <c r="F1105" s="13">
        <f t="shared" si="1103"/>
        <v>-8.5313953373554515E-3</v>
      </c>
      <c r="G1105" s="14">
        <f t="shared" si="1"/>
        <v>-1.197173125007576E-2</v>
      </c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5.75" x14ac:dyDescent="0.25">
      <c r="A1106" s="1"/>
      <c r="B1106" s="10">
        <v>40038</v>
      </c>
      <c r="C1106" s="11">
        <v>1.2666654294722772</v>
      </c>
      <c r="D1106" s="12">
        <v>1012.73</v>
      </c>
      <c r="E1106" s="13">
        <f t="shared" ref="E1106:F1106" si="1104">(C1106-C1107)/C1107</f>
        <v>1.6484287125136464E-2</v>
      </c>
      <c r="F1106" s="13">
        <f t="shared" si="1104"/>
        <v>6.8800270428809353E-3</v>
      </c>
      <c r="G1106" s="14">
        <f t="shared" si="1"/>
        <v>9.6042600822555287E-3</v>
      </c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5.75" x14ac:dyDescent="0.25">
      <c r="A1107" s="1"/>
      <c r="B1107" s="10">
        <v>40037</v>
      </c>
      <c r="C1107" s="11">
        <v>1.2461239642520334</v>
      </c>
      <c r="D1107" s="12">
        <v>1005.81</v>
      </c>
      <c r="E1107" s="13">
        <f t="shared" ref="E1107:F1107" si="1105">(C1107-C1108)/C1108</f>
        <v>2.7632502807529019E-2</v>
      </c>
      <c r="F1107" s="13">
        <f t="shared" si="1105"/>
        <v>1.1525116910544499E-2</v>
      </c>
      <c r="G1107" s="14">
        <f t="shared" si="1"/>
        <v>1.610738589698452E-2</v>
      </c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5.75" x14ac:dyDescent="0.25">
      <c r="A1108" s="1"/>
      <c r="B1108" s="10">
        <v>40036</v>
      </c>
      <c r="C1108" s="11">
        <v>1.2126163398370311</v>
      </c>
      <c r="D1108" s="12">
        <v>994.35</v>
      </c>
      <c r="E1108" s="13">
        <f t="shared" ref="E1108:F1108" si="1106">(C1108-C1109)/C1109</f>
        <v>-3.0412049448912837E-2</v>
      </c>
      <c r="F1108" s="13">
        <f t="shared" si="1106"/>
        <v>-1.2660113196306225E-2</v>
      </c>
      <c r="G1108" s="14">
        <f t="shared" si="1"/>
        <v>-1.7751936252606612E-2</v>
      </c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5.75" x14ac:dyDescent="0.25">
      <c r="A1109" s="1"/>
      <c r="B1109" s="10">
        <v>40035</v>
      </c>
      <c r="C1109" s="11">
        <v>1.2506512061621777</v>
      </c>
      <c r="D1109" s="12">
        <v>1007.1</v>
      </c>
      <c r="E1109" s="13">
        <f t="shared" ref="E1109:F1109" si="1107">(C1109-C1110)/C1110</f>
        <v>-8.0556457217251711E-3</v>
      </c>
      <c r="F1109" s="13">
        <f t="shared" si="1107"/>
        <v>-3.3449449766447584E-3</v>
      </c>
      <c r="G1109" s="14">
        <f t="shared" si="1"/>
        <v>-4.7107007450804123E-3</v>
      </c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5.75" x14ac:dyDescent="0.25">
      <c r="A1110" s="1"/>
      <c r="B1110" s="10">
        <v>40032</v>
      </c>
      <c r="C1110" s="11">
        <v>1.2608078273424264</v>
      </c>
      <c r="D1110" s="12">
        <v>1010.48</v>
      </c>
      <c r="E1110" s="13">
        <f t="shared" ref="E1110:F1110" si="1108">(C1110-C1111)/C1111</f>
        <v>3.2226404434281458E-2</v>
      </c>
      <c r="F1110" s="13">
        <f t="shared" si="1108"/>
        <v>1.3439242588357983E-2</v>
      </c>
      <c r="G1110" s="14">
        <f t="shared" si="1"/>
        <v>1.8787161845923474E-2</v>
      </c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.75" x14ac:dyDescent="0.25">
      <c r="A1111" s="1"/>
      <c r="B1111" s="10">
        <v>40031</v>
      </c>
      <c r="C1111" s="11">
        <v>1.2214450453177668</v>
      </c>
      <c r="D1111" s="12">
        <v>997.08</v>
      </c>
      <c r="E1111" s="13">
        <f t="shared" ref="E1111:F1111" si="1109">(C1111-C1112)/C1112</f>
        <v>-1.3527059730865326E-2</v>
      </c>
      <c r="F1111" s="13">
        <f t="shared" si="1109"/>
        <v>-5.6247008137864868E-3</v>
      </c>
      <c r="G1111" s="14">
        <f t="shared" si="1"/>
        <v>-7.9023589170788382E-3</v>
      </c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5.75" x14ac:dyDescent="0.25">
      <c r="A1112" s="1"/>
      <c r="B1112" s="10">
        <v>40030</v>
      </c>
      <c r="C1112" s="11">
        <v>1.2381941718386373</v>
      </c>
      <c r="D1112" s="12">
        <v>1002.72</v>
      </c>
      <c r="E1112" s="13">
        <f t="shared" ref="E1112:F1112" si="1110">(C1112-C1113)/C1113</f>
        <v>-7.020270195617094E-3</v>
      </c>
      <c r="F1112" s="13">
        <f t="shared" si="1110"/>
        <v>-2.913538507432954E-3</v>
      </c>
      <c r="G1112" s="14">
        <f t="shared" si="1"/>
        <v>-4.1067316881841405E-3</v>
      </c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5.75" x14ac:dyDescent="0.25">
      <c r="A1113" s="1"/>
      <c r="B1113" s="10">
        <v>40029</v>
      </c>
      <c r="C1113" s="11">
        <v>1.2469480843104035</v>
      </c>
      <c r="D1113" s="12">
        <v>1005.65</v>
      </c>
      <c r="E1113" s="13">
        <f t="shared" ref="E1113:F1113" si="1111">(C1113-C1114)/C1114</f>
        <v>7.2012099844077342E-3</v>
      </c>
      <c r="F1113" s="13">
        <f t="shared" si="1111"/>
        <v>3.0120782342439203E-3</v>
      </c>
      <c r="G1113" s="14">
        <f t="shared" si="1"/>
        <v>4.1891317501638135E-3</v>
      </c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5.75" x14ac:dyDescent="0.25">
      <c r="A1114" s="1"/>
      <c r="B1114" s="10">
        <v>40028</v>
      </c>
      <c r="C1114" s="11">
        <v>1.2380327505064328</v>
      </c>
      <c r="D1114" s="12">
        <v>1002.63</v>
      </c>
      <c r="E1114" s="13">
        <f t="shared" ref="E1114:F1114" si="1112">(C1114-C1115)/C1115</f>
        <v>3.6793221128529223E-2</v>
      </c>
      <c r="F1114" s="13">
        <f t="shared" si="1112"/>
        <v>1.5342082877627878E-2</v>
      </c>
      <c r="G1114" s="14">
        <f t="shared" si="1"/>
        <v>2.1451138250901343E-2</v>
      </c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.75" x14ac:dyDescent="0.25">
      <c r="A1115" s="1"/>
      <c r="B1115" s="10">
        <v>40025</v>
      </c>
      <c r="C1115" s="11">
        <v>1.1940980373683947</v>
      </c>
      <c r="D1115" s="12">
        <v>987.48</v>
      </c>
      <c r="E1115" s="13">
        <f t="shared" ref="E1115:F1115" si="1113">(C1115-C1116)/C1116</f>
        <v>1.7477479379556956E-3</v>
      </c>
      <c r="F1115" s="13">
        <f t="shared" si="1113"/>
        <v>7.3980238155563031E-4</v>
      </c>
      <c r="G1115" s="14">
        <f t="shared" si="1"/>
        <v>1.0079455564000652E-3</v>
      </c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5.75" x14ac:dyDescent="0.25">
      <c r="A1116" s="1"/>
      <c r="B1116" s="10">
        <v>40024</v>
      </c>
      <c r="C1116" s="11">
        <v>1.192014696141201</v>
      </c>
      <c r="D1116" s="12">
        <v>986.75</v>
      </c>
      <c r="E1116" s="13">
        <f t="shared" ref="E1116:F1116" si="1114">(C1116-C1117)/C1117</f>
        <v>2.852167615238661E-2</v>
      </c>
      <c r="F1116" s="13">
        <f t="shared" si="1114"/>
        <v>1.1895605804235269E-2</v>
      </c>
      <c r="G1116" s="14">
        <f t="shared" si="1"/>
        <v>1.6626070348151341E-2</v>
      </c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5.75" x14ac:dyDescent="0.25">
      <c r="A1117" s="1"/>
      <c r="B1117" s="10">
        <v>40023</v>
      </c>
      <c r="C1117" s="11">
        <v>1.1589592361343595</v>
      </c>
      <c r="D1117" s="12">
        <v>975.15</v>
      </c>
      <c r="E1117" s="13">
        <f t="shared" ref="E1117:F1117" si="1115">(C1117-C1118)/C1118</f>
        <v>-1.097896293120481E-2</v>
      </c>
      <c r="F1117" s="13">
        <f t="shared" si="1115"/>
        <v>-4.5629938139278778E-3</v>
      </c>
      <c r="G1117" s="14">
        <f t="shared" si="1"/>
        <v>-6.4159691172769318E-3</v>
      </c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5.75" x14ac:dyDescent="0.25">
      <c r="A1118" s="1"/>
      <c r="B1118" s="10">
        <v>40022</v>
      </c>
      <c r="C1118" s="11">
        <v>1.1718246555899534</v>
      </c>
      <c r="D1118" s="12">
        <v>979.62</v>
      </c>
      <c r="E1118" s="13">
        <f t="shared" ref="E1118:F1118" si="1116">(C1118-C1119)/C1119</f>
        <v>-6.2832502980894192E-3</v>
      </c>
      <c r="F1118" s="13">
        <f t="shared" si="1116"/>
        <v>-2.606446883463261E-3</v>
      </c>
      <c r="G1118" s="14">
        <f t="shared" si="1"/>
        <v>-3.6768034146261582E-3</v>
      </c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.75" x14ac:dyDescent="0.25">
      <c r="A1119" s="1"/>
      <c r="B1119" s="10">
        <v>40021</v>
      </c>
      <c r="C1119" s="11">
        <v>1.1792340784649857</v>
      </c>
      <c r="D1119" s="12">
        <v>982.18</v>
      </c>
      <c r="E1119" s="13">
        <f t="shared" ref="E1119:F1119" si="1117">(C1119-C1120)/C1120</f>
        <v>7.1286464609327145E-3</v>
      </c>
      <c r="F1119" s="13">
        <f t="shared" si="1117"/>
        <v>2.9818434327961514E-3</v>
      </c>
      <c r="G1119" s="14">
        <f t="shared" si="1"/>
        <v>4.1468030281365635E-3</v>
      </c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5.75" x14ac:dyDescent="0.25">
      <c r="A1120" s="1"/>
      <c r="B1120" s="10">
        <v>40018</v>
      </c>
      <c r="C1120" s="11">
        <v>1.1708872373046229</v>
      </c>
      <c r="D1120" s="12">
        <v>979.26</v>
      </c>
      <c r="E1120" s="13">
        <f t="shared" ref="E1120:F1120" si="1118">(C1120-C1121)/C1121</f>
        <v>7.2733315237615472E-3</v>
      </c>
      <c r="F1120" s="13">
        <f t="shared" si="1118"/>
        <v>3.0421288756414871E-3</v>
      </c>
      <c r="G1120" s="14">
        <f t="shared" si="1"/>
        <v>4.2312026481200601E-3</v>
      </c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5.75" x14ac:dyDescent="0.25">
      <c r="A1121" s="1"/>
      <c r="B1121" s="10">
        <v>40017</v>
      </c>
      <c r="C1121" s="11">
        <v>1.1624324804999582</v>
      </c>
      <c r="D1121" s="12">
        <v>976.29</v>
      </c>
      <c r="E1121" s="13">
        <f t="shared" ref="E1121:F1121" si="1119">(C1121-C1122)/C1122</f>
        <v>5.5867491961339319E-2</v>
      </c>
      <c r="F1121" s="13">
        <f t="shared" si="1119"/>
        <v>2.3289695724632273E-2</v>
      </c>
      <c r="G1121" s="14">
        <f t="shared" si="1"/>
        <v>3.2577796236707049E-2</v>
      </c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5.75" x14ac:dyDescent="0.25">
      <c r="A1122" s="1"/>
      <c r="B1122" s="10">
        <v>40016</v>
      </c>
      <c r="C1122" s="11">
        <v>1.1009264792693521</v>
      </c>
      <c r="D1122" s="12">
        <v>954.07</v>
      </c>
      <c r="E1122" s="13">
        <f t="shared" ref="E1122:F1122" si="1120">(C1122-C1123)/C1123</f>
        <v>-1.3100170872124563E-3</v>
      </c>
      <c r="F1122" s="13">
        <f t="shared" si="1120"/>
        <v>-5.3426637893103871E-4</v>
      </c>
      <c r="G1122" s="14">
        <f t="shared" si="1"/>
        <v>-7.7575070828141764E-4</v>
      </c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.75" x14ac:dyDescent="0.25">
      <c r="A1123" s="1"/>
      <c r="B1123" s="10">
        <v>40015</v>
      </c>
      <c r="C1123" s="11">
        <v>1.1023706035965042</v>
      </c>
      <c r="D1123" s="12">
        <v>954.58</v>
      </c>
      <c r="E1123" s="13">
        <f t="shared" ref="E1123:F1123" si="1121">(C1123-C1124)/C1124</f>
        <v>8.6776568105541314E-3</v>
      </c>
      <c r="F1123" s="13">
        <f t="shared" si="1121"/>
        <v>3.6272644118049537E-3</v>
      </c>
      <c r="G1123" s="14">
        <f t="shared" si="1"/>
        <v>5.0503923987491777E-3</v>
      </c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5.75" x14ac:dyDescent="0.25">
      <c r="A1124" s="1"/>
      <c r="B1124" s="10">
        <v>40014</v>
      </c>
      <c r="C1124" s="11">
        <v>1.0928869060926836</v>
      </c>
      <c r="D1124" s="12">
        <v>951.13</v>
      </c>
      <c r="E1124" s="13">
        <f t="shared" ref="E1124:F1124" si="1122">(C1124-C1125)/C1125</f>
        <v>2.7407939698135781E-2</v>
      </c>
      <c r="F1124" s="13">
        <f t="shared" si="1122"/>
        <v>1.1431548948297498E-2</v>
      </c>
      <c r="G1124" s="14">
        <f t="shared" si="1"/>
        <v>1.5976390749838282E-2</v>
      </c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5.75" x14ac:dyDescent="0.25">
      <c r="A1125" s="1"/>
      <c r="B1125" s="10">
        <v>40011</v>
      </c>
      <c r="C1125" s="11">
        <v>1.063732198150801</v>
      </c>
      <c r="D1125" s="12">
        <v>940.38</v>
      </c>
      <c r="E1125" s="13">
        <f t="shared" ref="E1125:F1125" si="1123">(C1125-C1126)/C1126</f>
        <v>-9.4620369779812262E-4</v>
      </c>
      <c r="F1125" s="13">
        <f t="shared" si="1123"/>
        <v>-3.8267746667518509E-4</v>
      </c>
      <c r="G1125" s="14">
        <f t="shared" si="1"/>
        <v>-5.6352623112293759E-4</v>
      </c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5.75" x14ac:dyDescent="0.25">
      <c r="A1126" s="1"/>
      <c r="B1126" s="10">
        <v>40010</v>
      </c>
      <c r="C1126" s="11">
        <v>1.0647396587531055</v>
      </c>
      <c r="D1126" s="12">
        <v>940.74</v>
      </c>
      <c r="E1126" s="13">
        <f t="shared" ref="E1126:F1126" si="1124">(C1126-C1127)/C1127</f>
        <v>2.0712454670650221E-2</v>
      </c>
      <c r="F1126" s="13">
        <f t="shared" si="1124"/>
        <v>8.6417635201784752E-3</v>
      </c>
      <c r="G1126" s="14">
        <f t="shared" si="1"/>
        <v>1.2070691150471746E-2</v>
      </c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5.75" x14ac:dyDescent="0.25">
      <c r="A1127" s="1"/>
      <c r="B1127" s="10">
        <v>40009</v>
      </c>
      <c r="C1127" s="11">
        <v>1.0431337972618953</v>
      </c>
      <c r="D1127" s="12">
        <v>932.68</v>
      </c>
      <c r="E1127" s="13">
        <f t="shared" ref="E1127:F1127" si="1125">(C1127-C1128)/C1128</f>
        <v>7.1084118362820761E-2</v>
      </c>
      <c r="F1127" s="13">
        <f t="shared" si="1125"/>
        <v>2.9629956725249401E-2</v>
      </c>
      <c r="G1127" s="14">
        <f t="shared" si="1"/>
        <v>4.145416163757136E-2</v>
      </c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5.75" x14ac:dyDescent="0.25">
      <c r="A1128" s="1"/>
      <c r="B1128" s="10">
        <v>40008</v>
      </c>
      <c r="C1128" s="11">
        <v>0.97390464425553402</v>
      </c>
      <c r="D1128" s="12">
        <v>905.84</v>
      </c>
      <c r="E1128" s="13">
        <f t="shared" ref="E1128:F1128" si="1126">(C1128-C1129)/C1129</f>
        <v>1.2730670698999852E-2</v>
      </c>
      <c r="F1128" s="13">
        <f t="shared" si="1126"/>
        <v>5.3160201986572082E-3</v>
      </c>
      <c r="G1128" s="14">
        <f t="shared" si="1"/>
        <v>7.4146505003426441E-3</v>
      </c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5.75" x14ac:dyDescent="0.25">
      <c r="A1129" s="1"/>
      <c r="B1129" s="10">
        <v>40007</v>
      </c>
      <c r="C1129" s="11">
        <v>0.96166204148170253</v>
      </c>
      <c r="D1129" s="12">
        <v>901.05</v>
      </c>
      <c r="E1129" s="13">
        <f t="shared" ref="E1129:F1129" si="1127">(C1129-C1130)/C1130</f>
        <v>5.9813201372062898E-2</v>
      </c>
      <c r="F1129" s="13">
        <f t="shared" si="1127"/>
        <v>2.4933741312433838E-2</v>
      </c>
      <c r="G1129" s="14">
        <f t="shared" si="1"/>
        <v>3.487946005962906E-2</v>
      </c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5.75" x14ac:dyDescent="0.25">
      <c r="A1130" s="1"/>
      <c r="B1130" s="10">
        <v>40004</v>
      </c>
      <c r="C1130" s="11">
        <v>0.90738824562357667</v>
      </c>
      <c r="D1130" s="12">
        <v>879.13</v>
      </c>
      <c r="E1130" s="13">
        <f t="shared" ref="E1130:F1130" si="1128">(C1130-C1131)/C1131</f>
        <v>-9.6801999466269249E-3</v>
      </c>
      <c r="F1130" s="13">
        <f t="shared" si="1128"/>
        <v>-4.0218425703538712E-3</v>
      </c>
      <c r="G1130" s="14">
        <f t="shared" si="1"/>
        <v>-5.6583573762730537E-3</v>
      </c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.75" x14ac:dyDescent="0.25">
      <c r="A1131" s="1"/>
      <c r="B1131" s="10">
        <v>40003</v>
      </c>
      <c r="C1131" s="11">
        <v>0.91625780437256044</v>
      </c>
      <c r="D1131" s="12">
        <v>882.68</v>
      </c>
      <c r="E1131" s="13">
        <f t="shared" ref="E1131:F1131" si="1129">(C1131-C1132)/C1132</f>
        <v>8.4855698051046792E-3</v>
      </c>
      <c r="F1131" s="13">
        <f t="shared" si="1129"/>
        <v>3.547228159534318E-3</v>
      </c>
      <c r="G1131" s="14">
        <f t="shared" si="1"/>
        <v>4.9383416455703617E-3</v>
      </c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5.75" x14ac:dyDescent="0.25">
      <c r="A1132" s="1"/>
      <c r="B1132" s="10">
        <v>40002</v>
      </c>
      <c r="C1132" s="11">
        <v>0.90854825473569467</v>
      </c>
      <c r="D1132" s="12">
        <v>879.56</v>
      </c>
      <c r="E1132" s="13">
        <f t="shared" ref="E1132:F1132" si="1130">(C1132-C1133)/C1133</f>
        <v>-4.0321817140798666E-3</v>
      </c>
      <c r="F1132" s="13">
        <f t="shared" si="1130"/>
        <v>-1.6685016401257928E-3</v>
      </c>
      <c r="G1132" s="14">
        <f t="shared" si="1"/>
        <v>-2.3636800739540737E-3</v>
      </c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5.75" x14ac:dyDescent="0.25">
      <c r="A1133" s="1"/>
      <c r="B1133" s="10">
        <v>40001</v>
      </c>
      <c r="C1133" s="11">
        <v>0.91222651781994701</v>
      </c>
      <c r="D1133" s="12">
        <v>881.03</v>
      </c>
      <c r="E1133" s="13">
        <f t="shared" ref="E1133:F1133" si="1131">(C1133-C1134)/C1134</f>
        <v>-4.7268297628232009E-2</v>
      </c>
      <c r="F1133" s="13">
        <f t="shared" si="1131"/>
        <v>-1.968354993768922E-2</v>
      </c>
      <c r="G1133" s="14">
        <f t="shared" si="1"/>
        <v>-2.7584747690542789E-2</v>
      </c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5.75" x14ac:dyDescent="0.25">
      <c r="A1134" s="1"/>
      <c r="B1134" s="10">
        <v>40000</v>
      </c>
      <c r="C1134" s="11">
        <v>0.9574852138844695</v>
      </c>
      <c r="D1134" s="12">
        <v>898.72</v>
      </c>
      <c r="E1134" s="13">
        <f t="shared" ref="E1134:F1134" si="1132">(C1134-C1135)/C1135</f>
        <v>6.1300500261537811E-3</v>
      </c>
      <c r="F1134" s="13">
        <f t="shared" si="1132"/>
        <v>2.5657615849714066E-3</v>
      </c>
      <c r="G1134" s="14">
        <f t="shared" si="1"/>
        <v>3.5642884411823746E-3</v>
      </c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.75" x14ac:dyDescent="0.25">
      <c r="A1135" s="1"/>
      <c r="B1135" s="10">
        <v>39996</v>
      </c>
      <c r="C1135" s="11">
        <v>0.95165154232256577</v>
      </c>
      <c r="D1135" s="12">
        <v>896.42</v>
      </c>
      <c r="E1135" s="13">
        <f t="shared" ref="E1135:F1135" si="1133">(C1135-C1136)/C1136</f>
        <v>-6.997460069049663E-2</v>
      </c>
      <c r="F1135" s="13">
        <f t="shared" si="1133"/>
        <v>-2.9144509546965961E-2</v>
      </c>
      <c r="G1135" s="14">
        <f t="shared" si="1"/>
        <v>-4.0830091143530672E-2</v>
      </c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5.75" x14ac:dyDescent="0.25">
      <c r="A1136" s="1"/>
      <c r="B1136" s="10">
        <v>39995</v>
      </c>
      <c r="C1136" s="11">
        <v>1.0232532821459701</v>
      </c>
      <c r="D1136" s="12">
        <v>923.33</v>
      </c>
      <c r="E1136" s="13">
        <f t="shared" ref="E1136:F1136" si="1134">(C1136-C1137)/C1137</f>
        <v>1.0440829453653858E-2</v>
      </c>
      <c r="F1136" s="13">
        <f t="shared" si="1134"/>
        <v>4.3619196797632931E-3</v>
      </c>
      <c r="G1136" s="14">
        <f t="shared" si="1"/>
        <v>6.0789097738905649E-3</v>
      </c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5.75" x14ac:dyDescent="0.25">
      <c r="A1137" s="1"/>
      <c r="B1137" s="10">
        <v>39994</v>
      </c>
      <c r="C1137" s="11">
        <v>1.0126800623241283</v>
      </c>
      <c r="D1137" s="12">
        <v>919.32</v>
      </c>
      <c r="E1137" s="13">
        <f t="shared" ref="E1137:F1137" si="1135">(C1137-C1138)/C1138</f>
        <v>-2.0501662358734098E-2</v>
      </c>
      <c r="F1137" s="13">
        <f t="shared" si="1135"/>
        <v>-8.5307852420650407E-3</v>
      </c>
      <c r="G1137" s="14">
        <f t="shared" si="1"/>
        <v>-1.1970877116669058E-2</v>
      </c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5.75" x14ac:dyDescent="0.25">
      <c r="A1138" s="1"/>
      <c r="B1138" s="10">
        <v>39993</v>
      </c>
      <c r="C1138" s="11">
        <v>1.0338762439993185</v>
      </c>
      <c r="D1138" s="12">
        <v>927.23</v>
      </c>
      <c r="E1138" s="13">
        <f t="shared" ref="E1138:F1138" si="1136">(C1138-C1139)/C1139</f>
        <v>2.1728670149091297E-2</v>
      </c>
      <c r="F1138" s="13">
        <f t="shared" si="1136"/>
        <v>9.0651866361954967E-3</v>
      </c>
      <c r="G1138" s="14">
        <f t="shared" si="1"/>
        <v>1.26634835128958E-2</v>
      </c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.75" x14ac:dyDescent="0.25">
      <c r="A1139" s="1"/>
      <c r="B1139" s="10">
        <v>39990</v>
      </c>
      <c r="C1139" s="11">
        <v>1.0118892365508885</v>
      </c>
      <c r="D1139" s="12">
        <v>918.9</v>
      </c>
      <c r="E1139" s="13">
        <f t="shared" ref="E1139:F1139" si="1137">(C1139-C1140)/C1140</f>
        <v>-3.574601501508342E-3</v>
      </c>
      <c r="F1139" s="13">
        <f t="shared" si="1137"/>
        <v>-1.4778432182209523E-3</v>
      </c>
      <c r="G1139" s="14">
        <f t="shared" si="1"/>
        <v>-2.0967582832873899E-3</v>
      </c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5.75" x14ac:dyDescent="0.25">
      <c r="A1140" s="1"/>
      <c r="B1140" s="10">
        <v>39989</v>
      </c>
      <c r="C1140" s="11">
        <v>1.0155193134134268</v>
      </c>
      <c r="D1140" s="12">
        <v>920.26</v>
      </c>
      <c r="E1140" s="13">
        <f t="shared" ref="E1140:F1140" si="1138">(C1140-C1141)/C1141</f>
        <v>5.1438468587129874E-2</v>
      </c>
      <c r="F1140" s="13">
        <f t="shared" si="1138"/>
        <v>2.1444269318711497E-2</v>
      </c>
      <c r="G1140" s="14">
        <f t="shared" si="1"/>
        <v>2.9994199268418377E-2</v>
      </c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5.75" x14ac:dyDescent="0.25">
      <c r="A1141" s="1"/>
      <c r="B1141" s="10">
        <v>39988</v>
      </c>
      <c r="C1141" s="11">
        <v>0.9658380815931441</v>
      </c>
      <c r="D1141" s="12">
        <v>900.94</v>
      </c>
      <c r="E1141" s="13">
        <f t="shared" ref="E1141:F1141" si="1139">(C1141-C1142)/C1142</f>
        <v>1.5630807855112352E-2</v>
      </c>
      <c r="F1141" s="13">
        <f t="shared" si="1139"/>
        <v>6.5244106803709441E-3</v>
      </c>
      <c r="G1141" s="14">
        <f t="shared" si="1"/>
        <v>9.1063971747414076E-3</v>
      </c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5.75" x14ac:dyDescent="0.25">
      <c r="A1142" s="1"/>
      <c r="B1142" s="10">
        <v>39987</v>
      </c>
      <c r="C1142" s="11">
        <v>0.95097359603818599</v>
      </c>
      <c r="D1142" s="12">
        <v>895.1</v>
      </c>
      <c r="E1142" s="13">
        <f t="shared" ref="E1142:F1142" si="1140">(C1142-C1143)/C1143</f>
        <v>5.5083684194814006E-3</v>
      </c>
      <c r="F1142" s="13">
        <f t="shared" si="1140"/>
        <v>2.3067275821912333E-3</v>
      </c>
      <c r="G1142" s="14">
        <f t="shared" si="1"/>
        <v>3.2016408372901673E-3</v>
      </c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.75" x14ac:dyDescent="0.25">
      <c r="A1143" s="1"/>
      <c r="B1143" s="10">
        <v>39986</v>
      </c>
      <c r="C1143" s="11">
        <v>0.9457639796006706</v>
      </c>
      <c r="D1143" s="12">
        <v>893.04</v>
      </c>
      <c r="E1143" s="13">
        <f t="shared" ref="E1143:F1143" si="1141">(C1143-C1144)/C1144</f>
        <v>-7.346872086473763E-2</v>
      </c>
      <c r="F1143" s="13">
        <f t="shared" si="1141"/>
        <v>-3.0600392952899985E-2</v>
      </c>
      <c r="G1143" s="14">
        <f t="shared" si="1"/>
        <v>-4.2868327911837645E-2</v>
      </c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5.75" x14ac:dyDescent="0.25">
      <c r="A1144" s="1"/>
      <c r="B1144" s="10">
        <v>39983</v>
      </c>
      <c r="C1144" s="11">
        <v>1.0207577454733727</v>
      </c>
      <c r="D1144" s="12">
        <v>921.23</v>
      </c>
      <c r="E1144" s="13">
        <f t="shared" ref="E1144:F1144" si="1142">(C1144-C1145)/C1145</f>
        <v>7.4463339636770239E-3</v>
      </c>
      <c r="F1144" s="13">
        <f t="shared" si="1142"/>
        <v>3.1142132256062518E-3</v>
      </c>
      <c r="G1144" s="14">
        <f t="shared" si="1"/>
        <v>4.3321207380707721E-3</v>
      </c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5.75" x14ac:dyDescent="0.25">
      <c r="A1145" s="1"/>
      <c r="B1145" s="10">
        <v>39982</v>
      </c>
      <c r="C1145" s="11">
        <v>1.0132130229283018</v>
      </c>
      <c r="D1145" s="12">
        <v>918.37</v>
      </c>
      <c r="E1145" s="13">
        <f t="shared" ref="E1145:F1145" si="1143">(C1145-C1146)/C1146</f>
        <v>2.0158670158447634E-2</v>
      </c>
      <c r="F1145" s="13">
        <f t="shared" si="1143"/>
        <v>8.4110199734272906E-3</v>
      </c>
      <c r="G1145" s="14">
        <f t="shared" si="1"/>
        <v>1.1747650185020343E-2</v>
      </c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5.75" x14ac:dyDescent="0.25">
      <c r="A1146" s="1"/>
      <c r="B1146" s="10">
        <v>39981</v>
      </c>
      <c r="C1146" s="11">
        <v>0.99319160103881976</v>
      </c>
      <c r="D1146" s="12">
        <v>910.71</v>
      </c>
      <c r="E1146" s="13">
        <f t="shared" ref="E1146:F1146" si="1144">(C1146-C1147)/C1147</f>
        <v>-3.3436763270719826E-3</v>
      </c>
      <c r="F1146" s="13">
        <f t="shared" si="1144"/>
        <v>-1.3816243955393169E-3</v>
      </c>
      <c r="G1146" s="14">
        <f t="shared" si="1"/>
        <v>-1.9620519315326655E-3</v>
      </c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5.75" x14ac:dyDescent="0.25">
      <c r="A1147" s="1"/>
      <c r="B1147" s="10">
        <v>39980</v>
      </c>
      <c r="C1147" s="11">
        <v>0.99652365358869155</v>
      </c>
      <c r="D1147" s="12">
        <v>911.97</v>
      </c>
      <c r="E1147" s="13">
        <f t="shared" ref="E1147:F1147" si="1145">(C1147-C1148)/C1148</f>
        <v>-3.0556509428061658E-2</v>
      </c>
      <c r="F1147" s="13">
        <f t="shared" si="1145"/>
        <v>-1.2720304854284848E-2</v>
      </c>
      <c r="G1147" s="14">
        <f t="shared" si="1"/>
        <v>-1.7836204573776812E-2</v>
      </c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5.75" x14ac:dyDescent="0.25">
      <c r="A1148" s="1"/>
      <c r="B1148" s="10">
        <v>39979</v>
      </c>
      <c r="C1148" s="11">
        <v>1.0279337199951457</v>
      </c>
      <c r="D1148" s="12">
        <v>923.72</v>
      </c>
      <c r="E1148" s="13">
        <f t="shared" ref="E1148:F1148" si="1146">(C1148-C1149)/C1149</f>
        <v>-5.7072197092729302E-2</v>
      </c>
      <c r="F1148" s="13">
        <f t="shared" si="1146"/>
        <v>-2.3768508047896354E-2</v>
      </c>
      <c r="G1148" s="14">
        <f t="shared" si="1"/>
        <v>-3.3303689044832947E-2</v>
      </c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5.75" x14ac:dyDescent="0.25">
      <c r="A1149" s="1"/>
      <c r="B1149" s="10">
        <v>39976</v>
      </c>
      <c r="C1149" s="11">
        <v>1.0901510347088945</v>
      </c>
      <c r="D1149" s="12">
        <v>946.21</v>
      </c>
      <c r="E1149" s="13">
        <f t="shared" ref="E1149:F1149" si="1147">(C1149-C1150)/C1150</f>
        <v>3.3249934442700167E-3</v>
      </c>
      <c r="F1149" s="13">
        <f t="shared" si="1147"/>
        <v>1.3969880091863074E-3</v>
      </c>
      <c r="G1149" s="14">
        <f t="shared" si="1"/>
        <v>1.9280054350837093E-3</v>
      </c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5.75" x14ac:dyDescent="0.25">
      <c r="A1150" s="1"/>
      <c r="B1150" s="10">
        <v>39975</v>
      </c>
      <c r="C1150" s="11">
        <v>1.0865383019778698</v>
      </c>
      <c r="D1150" s="12">
        <v>944.89</v>
      </c>
      <c r="E1150" s="13">
        <f t="shared" ref="E1150:F1150" si="1148">(C1150-C1151)/C1151</f>
        <v>1.4640805515625868E-2</v>
      </c>
      <c r="F1150" s="13">
        <f t="shared" si="1148"/>
        <v>6.1119097055848471E-3</v>
      </c>
      <c r="G1150" s="14">
        <f t="shared" si="1"/>
        <v>8.528895810041022E-3</v>
      </c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5.75" x14ac:dyDescent="0.25">
      <c r="A1151" s="1"/>
      <c r="B1151" s="10">
        <v>39974</v>
      </c>
      <c r="C1151" s="11">
        <v>1.0708600482765984</v>
      </c>
      <c r="D1151" s="12">
        <v>939.15</v>
      </c>
      <c r="E1151" s="13">
        <f t="shared" ref="E1151:F1151" si="1149">(C1151-C1152)/C1152</f>
        <v>-8.38065279236779E-3</v>
      </c>
      <c r="F1151" s="13">
        <f t="shared" si="1149"/>
        <v>-3.4803645894124473E-3</v>
      </c>
      <c r="G1151" s="14">
        <f t="shared" si="1"/>
        <v>-4.9002882029553427E-3</v>
      </c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5.75" x14ac:dyDescent="0.25">
      <c r="A1152" s="1"/>
      <c r="B1152" s="10">
        <v>39973</v>
      </c>
      <c r="C1152" s="11">
        <v>1.0799104024060295</v>
      </c>
      <c r="D1152" s="12">
        <v>942.43</v>
      </c>
      <c r="E1152" s="13">
        <f t="shared" ref="E1152:F1152" si="1150">(C1152-C1153)/C1153</f>
        <v>8.3799143660980291E-3</v>
      </c>
      <c r="F1152" s="13">
        <f t="shared" si="1150"/>
        <v>3.5032050599484248E-3</v>
      </c>
      <c r="G1152" s="14">
        <f t="shared" si="1"/>
        <v>4.8767093061496038E-3</v>
      </c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5.75" x14ac:dyDescent="0.25">
      <c r="A1153" s="1"/>
      <c r="B1153" s="10">
        <v>39972</v>
      </c>
      <c r="C1153" s="11">
        <v>1.0709360500153338</v>
      </c>
      <c r="D1153" s="12">
        <v>939.14</v>
      </c>
      <c r="E1153" s="13">
        <f t="shared" ref="E1153:F1153" si="1151">(C1153-C1154)/C1154</f>
        <v>-2.4530774831253276E-3</v>
      </c>
      <c r="F1153" s="13">
        <f t="shared" si="1151"/>
        <v>-1.0105415438947819E-3</v>
      </c>
      <c r="G1153" s="14">
        <f t="shared" si="1"/>
        <v>-1.4425359392305458E-3</v>
      </c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5.75" x14ac:dyDescent="0.25">
      <c r="A1154" s="1"/>
      <c r="B1154" s="10">
        <v>39969</v>
      </c>
      <c r="C1154" s="11">
        <v>1.0735695994262542</v>
      </c>
      <c r="D1154" s="12">
        <v>940.09</v>
      </c>
      <c r="E1154" s="13">
        <f t="shared" ref="E1154:F1154" si="1152">(C1154-C1155)/C1155</f>
        <v>-6.0630471791322674E-3</v>
      </c>
      <c r="F1154" s="13">
        <f t="shared" si="1152"/>
        <v>-2.5146955838974646E-3</v>
      </c>
      <c r="G1154" s="14">
        <f t="shared" si="1"/>
        <v>-3.5483515952348028E-3</v>
      </c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5.75" x14ac:dyDescent="0.25">
      <c r="A1155" s="1"/>
      <c r="B1155" s="10">
        <v>39968</v>
      </c>
      <c r="C1155" s="11">
        <v>1.0801184082947948</v>
      </c>
      <c r="D1155" s="12">
        <v>942.46</v>
      </c>
      <c r="E1155" s="13">
        <f t="shared" ref="E1155:F1155" si="1153">(C1155-C1156)/C1156</f>
        <v>2.7532967478511378E-2</v>
      </c>
      <c r="F1155" s="13">
        <f t="shared" si="1153"/>
        <v>1.1483643856787204E-2</v>
      </c>
      <c r="G1155" s="14">
        <f t="shared" si="1"/>
        <v>1.6049323621724176E-2</v>
      </c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5.75" x14ac:dyDescent="0.25">
      <c r="A1156" s="1"/>
      <c r="B1156" s="10">
        <v>39967</v>
      </c>
      <c r="C1156" s="11">
        <v>1.0511764025881565</v>
      </c>
      <c r="D1156" s="12">
        <v>931.76</v>
      </c>
      <c r="E1156" s="13">
        <f t="shared" ref="E1156:F1156" si="1154">(C1156-C1157)/C1157</f>
        <v>-3.3001929396212402E-2</v>
      </c>
      <c r="F1156" s="13">
        <f t="shared" si="1154"/>
        <v>-1.3739229841014479E-2</v>
      </c>
      <c r="G1156" s="14">
        <f t="shared" si="1"/>
        <v>-1.9262699555197924E-2</v>
      </c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5.75" x14ac:dyDescent="0.25">
      <c r="A1157" s="1"/>
      <c r="B1157" s="10">
        <v>39966</v>
      </c>
      <c r="C1157" s="11">
        <v>1.0870511891836645</v>
      </c>
      <c r="D1157" s="12">
        <v>944.74</v>
      </c>
      <c r="E1157" s="13">
        <f t="shared" ref="E1157:F1157" si="1155">(C1157-C1158)/C1158</f>
        <v>4.732157314016089E-3</v>
      </c>
      <c r="F1157" s="13">
        <f t="shared" si="1155"/>
        <v>1.9833062882475892E-3</v>
      </c>
      <c r="G1157" s="14">
        <f t="shared" si="1"/>
        <v>2.7488510257684998E-3</v>
      </c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5.75" x14ac:dyDescent="0.25">
      <c r="A1158" s="1"/>
      <c r="B1158" s="10">
        <v>39965</v>
      </c>
      <c r="C1158" s="11">
        <v>1.0819313199745837</v>
      </c>
      <c r="D1158" s="12">
        <v>942.87</v>
      </c>
      <c r="E1158" s="13">
        <f t="shared" ref="E1158:F1158" si="1156">(C1158-C1159)/C1159</f>
        <v>6.1934491299838343E-2</v>
      </c>
      <c r="F1158" s="13">
        <f t="shared" si="1156"/>
        <v>2.5817612115673367E-2</v>
      </c>
      <c r="G1158" s="14">
        <f t="shared" si="1"/>
        <v>3.6116879184164979E-2</v>
      </c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5.75" x14ac:dyDescent="0.25">
      <c r="A1159" s="1"/>
      <c r="B1159" s="10">
        <v>39962</v>
      </c>
      <c r="C1159" s="11">
        <v>1.0188305670816555</v>
      </c>
      <c r="D1159" s="12">
        <v>919.14</v>
      </c>
      <c r="E1159" s="13">
        <f t="shared" ref="E1159:F1159" si="1157">(C1159-C1160)/C1160</f>
        <v>3.255164725227138E-2</v>
      </c>
      <c r="F1159" s="13">
        <f t="shared" si="1157"/>
        <v>1.3574760429187328E-2</v>
      </c>
      <c r="G1159" s="14">
        <f t="shared" si="1"/>
        <v>1.8976886823084051E-2</v>
      </c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5.75" x14ac:dyDescent="0.25">
      <c r="A1160" s="1"/>
      <c r="B1160" s="10">
        <v>39961</v>
      </c>
      <c r="C1160" s="11">
        <v>0.98671148294893618</v>
      </c>
      <c r="D1160" s="12">
        <v>906.83</v>
      </c>
      <c r="E1160" s="13">
        <f t="shared" ref="E1160:F1160" si="1158">(C1160-C1161)/C1161</f>
        <v>3.6977574606160746E-2</v>
      </c>
      <c r="F1160" s="13">
        <f t="shared" si="1158"/>
        <v>1.5418896826641095E-2</v>
      </c>
      <c r="G1160" s="14">
        <f t="shared" si="1"/>
        <v>2.1558677779519649E-2</v>
      </c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5.75" x14ac:dyDescent="0.25">
      <c r="A1161" s="1"/>
      <c r="B1161" s="10">
        <v>39960</v>
      </c>
      <c r="C1161" s="11">
        <v>0.95152634648216439</v>
      </c>
      <c r="D1161" s="12">
        <v>893.06</v>
      </c>
      <c r="E1161" s="13">
        <f t="shared" ref="E1161:F1161" si="1159">(C1161-C1162)/C1162</f>
        <v>-4.5558519376978412E-2</v>
      </c>
      <c r="F1161" s="13">
        <f t="shared" si="1159"/>
        <v>-1.8971142333000224E-2</v>
      </c>
      <c r="G1161" s="14">
        <f t="shared" si="1"/>
        <v>-2.6587377043978188E-2</v>
      </c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5.75" x14ac:dyDescent="0.25">
      <c r="A1162" s="1"/>
      <c r="B1162" s="10">
        <v>39959</v>
      </c>
      <c r="C1162" s="11">
        <v>0.9969457172597378</v>
      </c>
      <c r="D1162" s="12">
        <v>910.33</v>
      </c>
      <c r="E1162" s="13">
        <f t="shared" ref="E1162:F1162" si="1160">(C1162-C1163)/C1163</f>
        <v>6.3097363146686847E-2</v>
      </c>
      <c r="F1162" s="13">
        <f t="shared" si="1160"/>
        <v>2.6302142051860249E-2</v>
      </c>
      <c r="G1162" s="14">
        <f t="shared" si="1"/>
        <v>3.6795221094826594E-2</v>
      </c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5.75" x14ac:dyDescent="0.25">
      <c r="A1163" s="1"/>
      <c r="B1163" s="10">
        <v>39955</v>
      </c>
      <c r="C1163" s="11">
        <v>0.93777461201564338</v>
      </c>
      <c r="D1163" s="12">
        <v>887</v>
      </c>
      <c r="E1163" s="13">
        <f t="shared" ref="E1163:F1163" si="1161">(C1163-C1164)/C1164</f>
        <v>-3.6210370395390115E-3</v>
      </c>
      <c r="F1163" s="13">
        <f t="shared" si="1161"/>
        <v>-1.4971913590670594E-3</v>
      </c>
      <c r="G1163" s="14">
        <f t="shared" si="1"/>
        <v>-2.1238456804719523E-3</v>
      </c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5.75" x14ac:dyDescent="0.25">
      <c r="A1164" s="1"/>
      <c r="B1164" s="10">
        <v>39954</v>
      </c>
      <c r="C1164" s="11">
        <v>0.94118266932223138</v>
      </c>
      <c r="D1164" s="12">
        <v>888.33</v>
      </c>
      <c r="E1164" s="13">
        <f t="shared" ref="E1164:F1164" si="1162">(C1164-C1165)/C1165</f>
        <v>-4.0246047338471536E-2</v>
      </c>
      <c r="F1164" s="13">
        <f t="shared" si="1162"/>
        <v>-1.675761231695572E-2</v>
      </c>
      <c r="G1164" s="14">
        <f t="shared" si="1"/>
        <v>-2.3488435021515815E-2</v>
      </c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5.75" x14ac:dyDescent="0.25">
      <c r="A1165" s="1"/>
      <c r="B1165" s="10">
        <v>39953</v>
      </c>
      <c r="C1165" s="11">
        <v>0.9806499537847212</v>
      </c>
      <c r="D1165" s="12">
        <v>903.47</v>
      </c>
      <c r="E1165" s="13">
        <f t="shared" ref="E1165:F1165" si="1163">(C1165-C1166)/C1166</f>
        <v>-1.2343195173965356E-2</v>
      </c>
      <c r="F1165" s="13">
        <f t="shared" si="1163"/>
        <v>-5.1314239150782029E-3</v>
      </c>
      <c r="G1165" s="14">
        <f t="shared" si="1"/>
        <v>-7.2117712588871527E-3</v>
      </c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5.75" x14ac:dyDescent="0.25">
      <c r="A1166" s="1"/>
      <c r="B1166" s="10">
        <v>39952</v>
      </c>
      <c r="C1166" s="11">
        <v>0.9929055811623273</v>
      </c>
      <c r="D1166" s="12">
        <v>908.13</v>
      </c>
      <c r="E1166" s="13">
        <f t="shared" ref="E1166:F1166" si="1164">(C1166-C1167)/C1167</f>
        <v>-4.1961391237012044E-3</v>
      </c>
      <c r="F1166" s="13">
        <f t="shared" si="1164"/>
        <v>-1.7368172274681393E-3</v>
      </c>
      <c r="G1166" s="14">
        <f t="shared" si="1"/>
        <v>-2.4593218962330652E-3</v>
      </c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5.75" x14ac:dyDescent="0.25">
      <c r="A1167" s="1"/>
      <c r="B1167" s="10">
        <v>39951</v>
      </c>
      <c r="C1167" s="11">
        <v>0.99708950745438862</v>
      </c>
      <c r="D1167" s="12">
        <v>909.71</v>
      </c>
      <c r="E1167" s="13">
        <f t="shared" ref="E1167:F1167" si="1165">(C1167-C1168)/C1168</f>
        <v>7.2906256292537969E-2</v>
      </c>
      <c r="F1167" s="13">
        <f t="shared" si="1165"/>
        <v>3.0389180862631433E-2</v>
      </c>
      <c r="G1167" s="14">
        <f t="shared" si="1"/>
        <v>4.2517075429906535E-2</v>
      </c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5.75" x14ac:dyDescent="0.25">
      <c r="A1168" s="1"/>
      <c r="B1168" s="10">
        <v>39948</v>
      </c>
      <c r="C1168" s="11">
        <v>0.92933516009111872</v>
      </c>
      <c r="D1168" s="12">
        <v>882.88</v>
      </c>
      <c r="E1168" s="13">
        <f t="shared" ref="E1168:F1168" si="1166">(C1168-C1169)/C1169</f>
        <v>-2.741196938649838E-2</v>
      </c>
      <c r="F1168" s="13">
        <f t="shared" si="1166"/>
        <v>-1.1410079836966928E-2</v>
      </c>
      <c r="G1168" s="14">
        <f t="shared" si="1"/>
        <v>-1.6001889549531453E-2</v>
      </c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5.75" x14ac:dyDescent="0.25">
      <c r="A1169" s="1"/>
      <c r="B1169" s="10">
        <v>39947</v>
      </c>
      <c r="C1169" s="11">
        <v>0.95552806618944375</v>
      </c>
      <c r="D1169" s="12">
        <v>893.07</v>
      </c>
      <c r="E1169" s="13">
        <f t="shared" ref="E1169:F1169" si="1167">(C1169-C1170)/C1170</f>
        <v>2.4816099496184098E-2</v>
      </c>
      <c r="F1169" s="13">
        <f t="shared" si="1167"/>
        <v>1.0351615530817372E-2</v>
      </c>
      <c r="G1169" s="14">
        <f t="shared" si="1"/>
        <v>1.4464483965366726E-2</v>
      </c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5.75" x14ac:dyDescent="0.25">
      <c r="A1170" s="1"/>
      <c r="B1170" s="10">
        <v>39946</v>
      </c>
      <c r="C1170" s="11">
        <v>0.93238978843052578</v>
      </c>
      <c r="D1170" s="12">
        <v>883.92</v>
      </c>
      <c r="E1170" s="13">
        <f t="shared" ref="E1170:F1170" si="1168">(C1170-C1171)/C1171</f>
        <v>-6.4575584240044906E-2</v>
      </c>
      <c r="F1170" s="13">
        <f t="shared" si="1168"/>
        <v>-2.6894919359277882E-2</v>
      </c>
      <c r="G1170" s="14">
        <f t="shared" si="1"/>
        <v>-3.7680664880767024E-2</v>
      </c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5.75" x14ac:dyDescent="0.25">
      <c r="A1171" s="1"/>
      <c r="B1171" s="10">
        <v>39945</v>
      </c>
      <c r="C1171" s="11">
        <v>0.99675588184539321</v>
      </c>
      <c r="D1171" s="12">
        <v>908.35</v>
      </c>
      <c r="E1171" s="13">
        <f t="shared" ref="E1171:F1171" si="1169">(C1171-C1172)/C1172</f>
        <v>-2.376992506562506E-3</v>
      </c>
      <c r="F1171" s="13">
        <f t="shared" si="1169"/>
        <v>-9.7883947032685148E-4</v>
      </c>
      <c r="G1171" s="14">
        <f t="shared" si="1"/>
        <v>-1.3981530362356545E-3</v>
      </c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5.75" x14ac:dyDescent="0.25">
      <c r="A1172" s="1"/>
      <c r="B1172" s="10">
        <v>39944</v>
      </c>
      <c r="C1172" s="11">
        <v>0.99913080828977374</v>
      </c>
      <c r="D1172" s="12">
        <v>909.24</v>
      </c>
      <c r="E1172" s="13">
        <f t="shared" ref="E1172:F1172" si="1170">(C1172-C1173)/C1173</f>
        <v>-5.1657621842218122E-2</v>
      </c>
      <c r="F1172" s="13">
        <f t="shared" si="1170"/>
        <v>-2.1512435026850196E-2</v>
      </c>
      <c r="G1172" s="14">
        <f t="shared" si="1"/>
        <v>-3.0145186815367927E-2</v>
      </c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5.75" x14ac:dyDescent="0.25">
      <c r="A1173" s="1"/>
      <c r="B1173" s="10">
        <v>39941</v>
      </c>
      <c r="C1173" s="11">
        <v>1.0535549515678628</v>
      </c>
      <c r="D1173" s="12">
        <v>929.23</v>
      </c>
      <c r="E1173" s="13">
        <f t="shared" ref="E1173:F1173" si="1171">(C1173-C1174)/C1174</f>
        <v>5.1737901808728566E-2</v>
      </c>
      <c r="F1173" s="13">
        <f t="shared" si="1171"/>
        <v>2.4069033161044348E-2</v>
      </c>
      <c r="G1173" s="14">
        <f t="shared" si="1"/>
        <v>2.7668868647684218E-2</v>
      </c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5.75" x14ac:dyDescent="0.25">
      <c r="A1174" s="1"/>
      <c r="B1174" s="10">
        <v>39940</v>
      </c>
      <c r="C1174" s="11">
        <v>1.0017276640463459</v>
      </c>
      <c r="D1174" s="12">
        <v>907.39</v>
      </c>
      <c r="E1174" s="13">
        <f t="shared" ref="E1174:F1174" si="1172">(C1174-C1175)/C1175</f>
        <v>1.9841269841259047E-5</v>
      </c>
      <c r="F1174" s="13">
        <f t="shared" si="1172"/>
        <v>-1.3202396876665239E-2</v>
      </c>
      <c r="G1174" s="14">
        <f t="shared" si="1"/>
        <v>1.3222238146506497E-2</v>
      </c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5.75" x14ac:dyDescent="0.25">
      <c r="A1175" s="1"/>
      <c r="B1175" s="10">
        <v>39939</v>
      </c>
      <c r="C1175" s="11">
        <v>1.0017077888918045</v>
      </c>
      <c r="D1175" s="12">
        <v>919.53</v>
      </c>
      <c r="E1175" s="13">
        <f t="shared" ref="E1175:F1175" si="1173">(C1175-C1176)/C1176</f>
        <v>1.984126984140083E-5</v>
      </c>
      <c r="F1175" s="13">
        <f t="shared" si="1173"/>
        <v>1.7404292985173733E-2</v>
      </c>
      <c r="G1175" s="14">
        <f t="shared" si="1"/>
        <v>-1.738445171533233E-2</v>
      </c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5.75" x14ac:dyDescent="0.25">
      <c r="A1176" s="1"/>
      <c r="B1176" s="10">
        <v>39938</v>
      </c>
      <c r="C1176" s="11">
        <v>1.0016879141316033</v>
      </c>
      <c r="D1176" s="12">
        <v>903.8</v>
      </c>
      <c r="E1176" s="13">
        <f t="shared" ref="E1176:F1176" si="1174">(C1176-C1177)/C1177</f>
        <v>1.9841269841268527E-5</v>
      </c>
      <c r="F1176" s="13">
        <f t="shared" si="1174"/>
        <v>-3.791719941801568E-3</v>
      </c>
      <c r="G1176" s="14">
        <f t="shared" si="1"/>
        <v>3.8115612116428367E-3</v>
      </c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5.75" x14ac:dyDescent="0.25">
      <c r="A1177" s="1"/>
      <c r="B1177" s="10">
        <v>39937</v>
      </c>
      <c r="C1177" s="11">
        <v>1.0016680397657349</v>
      </c>
      <c r="D1177" s="12">
        <v>907.24</v>
      </c>
      <c r="E1177" s="13">
        <f t="shared" ref="E1177:F1177" si="1175">(C1177-C1178)/C1178</f>
        <v>1.984126984130564E-5</v>
      </c>
      <c r="F1177" s="13">
        <f t="shared" si="1175"/>
        <v>3.386817394475343E-2</v>
      </c>
      <c r="G1177" s="14">
        <f t="shared" si="1"/>
        <v>-3.3848332674912121E-2</v>
      </c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5.75" x14ac:dyDescent="0.25">
      <c r="A1178" s="1"/>
      <c r="B1178" s="10">
        <v>39934</v>
      </c>
      <c r="C1178" s="11">
        <v>1.0016481657941914</v>
      </c>
      <c r="D1178" s="12">
        <v>877.52</v>
      </c>
      <c r="E1178" s="13">
        <f t="shared" ref="E1178:F1178" si="1176">(C1178-C1179)/C1179</f>
        <v>1.9841269841290651E-5</v>
      </c>
      <c r="F1178" s="13">
        <f t="shared" si="1176"/>
        <v>5.396363469712809E-3</v>
      </c>
      <c r="G1178" s="14">
        <f t="shared" si="1"/>
        <v>-5.3765221998715185E-3</v>
      </c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5.75" x14ac:dyDescent="0.25">
      <c r="A1179" s="1"/>
      <c r="B1179" s="10">
        <v>39933</v>
      </c>
      <c r="C1179" s="11">
        <v>1.0016282922169648</v>
      </c>
      <c r="D1179" s="12">
        <v>872.81</v>
      </c>
      <c r="E1179" s="13">
        <f t="shared" ref="E1179:F1179" si="1177">(C1179-C1180)/C1180</f>
        <v>1.9841269841223708E-5</v>
      </c>
      <c r="F1179" s="13">
        <f t="shared" si="1177"/>
        <v>-9.5004807472190021E-4</v>
      </c>
      <c r="G1179" s="14">
        <f t="shared" si="1"/>
        <v>9.6988934456312395E-4</v>
      </c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5.75" x14ac:dyDescent="0.25">
      <c r="A1180" s="1"/>
      <c r="B1180" s="10">
        <v>39932</v>
      </c>
      <c r="C1180" s="11">
        <v>1.0016084190340475</v>
      </c>
      <c r="D1180" s="12">
        <v>873.64</v>
      </c>
      <c r="E1180" s="13">
        <f t="shared" ref="E1180:F1180" si="1178">(C1180-C1181)/C1181</f>
        <v>1.9841269841548359E-5</v>
      </c>
      <c r="F1180" s="13">
        <f t="shared" si="1178"/>
        <v>2.160999111277424E-2</v>
      </c>
      <c r="G1180" s="14">
        <f t="shared" si="1"/>
        <v>-2.1590149842932692E-2</v>
      </c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5.75" x14ac:dyDescent="0.25">
      <c r="A1181" s="1"/>
      <c r="B1181" s="10">
        <v>39931</v>
      </c>
      <c r="C1181" s="11">
        <v>1.0015885462454313</v>
      </c>
      <c r="D1181" s="12">
        <v>855.16</v>
      </c>
      <c r="E1181" s="13">
        <f t="shared" ref="E1181:F1181" si="1179">(C1181-C1182)/C1182</f>
        <v>1.9841269841156285E-5</v>
      </c>
      <c r="F1181" s="13">
        <f t="shared" si="1179"/>
        <v>-2.7404928222411664E-3</v>
      </c>
      <c r="G1181" s="14">
        <f t="shared" si="1"/>
        <v>2.7603340920823228E-3</v>
      </c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5.75" x14ac:dyDescent="0.25">
      <c r="A1182" s="1"/>
      <c r="B1182" s="10">
        <v>39930</v>
      </c>
      <c r="C1182" s="11">
        <v>1.0015686738511089</v>
      </c>
      <c r="D1182" s="12">
        <v>857.51</v>
      </c>
      <c r="E1182" s="13">
        <f t="shared" ref="E1182:F1182" si="1180">(C1182-C1183)/C1183</f>
        <v>1.9841269841377811E-5</v>
      </c>
      <c r="F1182" s="13">
        <f t="shared" si="1180"/>
        <v>-1.0066610484513383E-2</v>
      </c>
      <c r="G1182" s="14">
        <f t="shared" si="1"/>
        <v>1.0086451754354761E-2</v>
      </c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5.75" x14ac:dyDescent="0.25">
      <c r="A1183" s="1"/>
      <c r="B1183" s="10">
        <v>39927</v>
      </c>
      <c r="C1183" s="11">
        <v>1.0015488018510721</v>
      </c>
      <c r="D1183" s="12">
        <v>866.23</v>
      </c>
      <c r="E1183" s="13">
        <f t="shared" ref="E1183:F1183" si="1181">(C1183-C1184)/C1184</f>
        <v>1.9841269841326304E-5</v>
      </c>
      <c r="F1183" s="13">
        <f t="shared" si="1181"/>
        <v>1.6797351864024861E-2</v>
      </c>
      <c r="G1183" s="14">
        <f t="shared" si="1"/>
        <v>-1.6777510594183535E-2</v>
      </c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5.75" x14ac:dyDescent="0.25">
      <c r="A1184" s="1"/>
      <c r="B1184" s="10">
        <v>39926</v>
      </c>
      <c r="C1184" s="11">
        <v>1.0015289302453132</v>
      </c>
      <c r="D1184" s="12">
        <v>851.92</v>
      </c>
      <c r="E1184" s="13">
        <f t="shared" ref="E1184:F1184" si="1182">(C1184-C1185)/C1185</f>
        <v>1.984126984144533E-5</v>
      </c>
      <c r="F1184" s="13">
        <f t="shared" si="1182"/>
        <v>9.9223519649102067E-3</v>
      </c>
      <c r="G1184" s="14">
        <f t="shared" si="1"/>
        <v>-9.902510695068761E-3</v>
      </c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5.75" x14ac:dyDescent="0.25">
      <c r="A1185" s="1"/>
      <c r="B1185" s="10">
        <v>39925</v>
      </c>
      <c r="C1185" s="11">
        <v>1.0015090590338243</v>
      </c>
      <c r="D1185" s="12">
        <v>843.55</v>
      </c>
      <c r="E1185" s="13">
        <f t="shared" ref="E1185:F1185" si="1183">(C1185-C1186)/C1186</f>
        <v>1.9841269841291617E-5</v>
      </c>
      <c r="F1185" s="13">
        <f t="shared" si="1183"/>
        <v>-7.6816299642387615E-3</v>
      </c>
      <c r="G1185" s="14">
        <f t="shared" si="1"/>
        <v>7.7014712340800527E-3</v>
      </c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5.75" x14ac:dyDescent="0.25">
      <c r="A1186" s="1"/>
      <c r="B1186" s="10">
        <v>39924</v>
      </c>
      <c r="C1186" s="11">
        <v>1.0014891882165977</v>
      </c>
      <c r="D1186" s="12">
        <v>850.08</v>
      </c>
      <c r="E1186" s="13">
        <f t="shared" ref="E1186:F1186" si="1184">(C1186-C1187)/C1187</f>
        <v>1.9841269841308744E-5</v>
      </c>
      <c r="F1186" s="13">
        <f t="shared" si="1184"/>
        <v>2.1252057328896377E-2</v>
      </c>
      <c r="G1186" s="14">
        <f t="shared" si="1"/>
        <v>-2.1232216059055068E-2</v>
      </c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.75" x14ac:dyDescent="0.25">
      <c r="A1187" s="1"/>
      <c r="B1187" s="10">
        <v>39923</v>
      </c>
      <c r="C1187" s="11">
        <v>1.0014693177936256</v>
      </c>
      <c r="D1187" s="12">
        <v>832.39</v>
      </c>
      <c r="E1187" s="13">
        <f t="shared" ref="E1187:F1187" si="1185">(C1187-C1188)/C1188</f>
        <v>1.984126984149688E-5</v>
      </c>
      <c r="F1187" s="13">
        <f t="shared" si="1185"/>
        <v>-4.2789788408463703E-2</v>
      </c>
      <c r="G1187" s="14">
        <f t="shared" si="1"/>
        <v>4.2809629678305199E-2</v>
      </c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5.75" x14ac:dyDescent="0.25">
      <c r="A1188" s="1"/>
      <c r="B1188" s="10">
        <v>39920</v>
      </c>
      <c r="C1188" s="11">
        <v>1.0014494477648999</v>
      </c>
      <c r="D1188" s="12">
        <v>869.6</v>
      </c>
      <c r="E1188" s="13">
        <f t="shared" ref="E1188:F1188" si="1186">(C1188-C1189)/C1189</f>
        <v>1.9841269841190996E-5</v>
      </c>
      <c r="F1188" s="13">
        <f t="shared" si="1186"/>
        <v>4.9693747833122253E-3</v>
      </c>
      <c r="G1188" s="14">
        <f t="shared" si="1"/>
        <v>-4.9495335134710347E-3</v>
      </c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5.75" x14ac:dyDescent="0.25">
      <c r="A1189" s="1"/>
      <c r="B1189" s="10">
        <v>39919</v>
      </c>
      <c r="C1189" s="11">
        <v>1.0014295781304132</v>
      </c>
      <c r="D1189" s="12">
        <v>865.3</v>
      </c>
      <c r="E1189" s="13">
        <f t="shared" ref="E1189:F1189" si="1187">(C1189-C1190)/C1190</f>
        <v>1.9841269841278156E-5</v>
      </c>
      <c r="F1189" s="13">
        <f t="shared" si="1187"/>
        <v>1.5538811820763807E-2</v>
      </c>
      <c r="G1189" s="14">
        <f t="shared" si="1"/>
        <v>-1.551897055092253E-2</v>
      </c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5.75" x14ac:dyDescent="0.25">
      <c r="A1190" s="1"/>
      <c r="B1190" s="10">
        <v>39918</v>
      </c>
      <c r="C1190" s="11">
        <v>1.0014097088901575</v>
      </c>
      <c r="D1190" s="12">
        <v>852.06</v>
      </c>
      <c r="E1190" s="13">
        <f t="shared" ref="E1190:F1190" si="1188">(C1190-C1191)/C1191</f>
        <v>1.9841269841536806E-5</v>
      </c>
      <c r="F1190" s="13">
        <f t="shared" si="1188"/>
        <v>1.2549019607843073E-2</v>
      </c>
      <c r="G1190" s="14">
        <f t="shared" si="1"/>
        <v>-1.2529178338001535E-2</v>
      </c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.75" x14ac:dyDescent="0.25">
      <c r="A1191" s="1"/>
      <c r="B1191" s="10">
        <v>39917</v>
      </c>
      <c r="C1191" s="11">
        <v>1.0013898400441246</v>
      </c>
      <c r="D1191" s="12">
        <v>841.5</v>
      </c>
      <c r="E1191" s="13">
        <f t="shared" ref="E1191:F1191" si="1189">(C1191-C1192)/C1192</f>
        <v>1.9841269841301876E-5</v>
      </c>
      <c r="F1191" s="13">
        <f t="shared" si="1189"/>
        <v>-2.0064513875141219E-2</v>
      </c>
      <c r="G1191" s="14">
        <f t="shared" si="1"/>
        <v>2.0084355144982521E-2</v>
      </c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5.75" x14ac:dyDescent="0.25">
      <c r="A1192" s="1"/>
      <c r="B1192" s="10">
        <v>39916</v>
      </c>
      <c r="C1192" s="11">
        <v>1.0013699715923072</v>
      </c>
      <c r="D1192" s="12">
        <v>858.73</v>
      </c>
      <c r="E1192" s="13">
        <f t="shared" ref="E1192:F1192" si="1190">(C1192-C1193)/C1193</f>
        <v>1.9841269841238731E-5</v>
      </c>
      <c r="F1192" s="13">
        <f t="shared" si="1190"/>
        <v>2.5333893714393303E-3</v>
      </c>
      <c r="G1192" s="14">
        <f t="shared" si="1"/>
        <v>-2.5135481015980915E-3</v>
      </c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5.75" x14ac:dyDescent="0.25">
      <c r="A1193" s="1"/>
      <c r="B1193" s="10">
        <v>39912</v>
      </c>
      <c r="C1193" s="11">
        <v>1.0013501035346974</v>
      </c>
      <c r="D1193" s="12">
        <v>856.56</v>
      </c>
      <c r="E1193" s="13">
        <f t="shared" ref="E1193:F1193" si="1191">(C1193-C1194)/C1194</f>
        <v>1.9841269841347541E-5</v>
      </c>
      <c r="F1193" s="13">
        <f t="shared" si="1191"/>
        <v>3.8053226041010205E-2</v>
      </c>
      <c r="G1193" s="14">
        <f t="shared" si="1"/>
        <v>-3.8033384771168854E-2</v>
      </c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5.75" x14ac:dyDescent="0.25">
      <c r="A1194" s="1"/>
      <c r="B1194" s="10">
        <v>39911</v>
      </c>
      <c r="C1194" s="11">
        <v>1.0013302358712872</v>
      </c>
      <c r="D1194" s="12">
        <v>825.16</v>
      </c>
      <c r="E1194" s="13">
        <f t="shared" ref="E1194:F1194" si="1192">(C1194-C1195)/C1195</f>
        <v>1.9841269841184958E-5</v>
      </c>
      <c r="F1194" s="13">
        <f t="shared" si="1192"/>
        <v>1.1783459015388405E-2</v>
      </c>
      <c r="G1194" s="14">
        <f t="shared" si="1"/>
        <v>-1.176361774554722E-2</v>
      </c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.75" x14ac:dyDescent="0.25">
      <c r="A1195" s="1"/>
      <c r="B1195" s="10">
        <v>39910</v>
      </c>
      <c r="C1195" s="11">
        <v>1.001310368602069</v>
      </c>
      <c r="D1195" s="12">
        <v>815.55</v>
      </c>
      <c r="E1195" s="13">
        <f t="shared" ref="E1195:F1195" si="1193">(C1195-C1196)/C1196</f>
        <v>1.9841269841416405E-5</v>
      </c>
      <c r="F1195" s="13">
        <f t="shared" si="1193"/>
        <v>-2.3854550677454952E-2</v>
      </c>
      <c r="G1195" s="14">
        <f t="shared" si="1"/>
        <v>2.3874391947296368E-2</v>
      </c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5.75" x14ac:dyDescent="0.25">
      <c r="A1196" s="1"/>
      <c r="B1196" s="10">
        <v>39909</v>
      </c>
      <c r="C1196" s="11">
        <v>1.0012905017270346</v>
      </c>
      <c r="D1196" s="12">
        <v>835.48</v>
      </c>
      <c r="E1196" s="13">
        <f t="shared" ref="E1196:F1196" si="1194">(C1196-C1197)/C1197</f>
        <v>1.9841269841376764E-5</v>
      </c>
      <c r="F1196" s="13">
        <f t="shared" si="1194"/>
        <v>-8.3323442136498307E-3</v>
      </c>
      <c r="G1196" s="14">
        <f t="shared" si="1"/>
        <v>8.352185483491207E-3</v>
      </c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5.75" x14ac:dyDescent="0.25">
      <c r="A1197" s="1"/>
      <c r="B1197" s="10">
        <v>39906</v>
      </c>
      <c r="C1197" s="11">
        <v>1.0012706352461764</v>
      </c>
      <c r="D1197" s="12">
        <v>842.5</v>
      </c>
      <c r="E1197" s="13">
        <f t="shared" ref="E1197:F1197" si="1195">(C1197-C1198)/C1198</f>
        <v>1.9841269841287941E-5</v>
      </c>
      <c r="F1197" s="13">
        <f t="shared" si="1195"/>
        <v>9.7317768882283912E-3</v>
      </c>
      <c r="G1197" s="14">
        <f t="shared" si="1"/>
        <v>-9.7119356183871033E-3</v>
      </c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5.75" x14ac:dyDescent="0.25">
      <c r="A1198" s="1"/>
      <c r="B1198" s="10">
        <v>39905</v>
      </c>
      <c r="C1198" s="11">
        <v>1.0012507691594867</v>
      </c>
      <c r="D1198" s="12">
        <v>834.38</v>
      </c>
      <c r="E1198" s="13">
        <f t="shared" ref="E1198:F1198" si="1196">(C1198-C1199)/C1199</f>
        <v>1.9841269841371861E-5</v>
      </c>
      <c r="F1198" s="13">
        <f t="shared" si="1196"/>
        <v>2.8727129259752373E-2</v>
      </c>
      <c r="G1198" s="14">
        <f t="shared" si="1"/>
        <v>-2.8707287989911002E-2</v>
      </c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.75" x14ac:dyDescent="0.25">
      <c r="A1199" s="1"/>
      <c r="B1199" s="10">
        <v>39904</v>
      </c>
      <c r="C1199" s="11">
        <v>1.0012309034669575</v>
      </c>
      <c r="D1199" s="12">
        <v>811.08</v>
      </c>
      <c r="E1199" s="13">
        <f t="shared" ref="E1199:F1199" si="1197">(C1199-C1200)/C1200</f>
        <v>1.9841269841185135E-5</v>
      </c>
      <c r="F1199" s="13">
        <f t="shared" si="1197"/>
        <v>1.6556581899306949E-2</v>
      </c>
      <c r="G1199" s="14">
        <f t="shared" si="1"/>
        <v>-1.6536740629465765E-2</v>
      </c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5.75" x14ac:dyDescent="0.25">
      <c r="A1200" s="1"/>
      <c r="B1200" s="10">
        <v>39903</v>
      </c>
      <c r="C1200" s="11">
        <v>1.0012110381685813</v>
      </c>
      <c r="D1200" s="12">
        <v>797.87</v>
      </c>
      <c r="E1200" s="13">
        <f t="shared" ref="E1200:F1200" si="1198">(C1200-C1201)/C1201</f>
        <v>1.9841269841393251E-5</v>
      </c>
      <c r="F1200" s="13">
        <f t="shared" si="1198"/>
        <v>1.3129658552690097E-2</v>
      </c>
      <c r="G1200" s="14">
        <f t="shared" si="1"/>
        <v>-1.3109817282848704E-2</v>
      </c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5.75" x14ac:dyDescent="0.25">
      <c r="A1201" s="1"/>
      <c r="B1201" s="10">
        <v>39902</v>
      </c>
      <c r="C1201" s="11">
        <v>1.0011911732643497</v>
      </c>
      <c r="D1201" s="12">
        <v>787.53</v>
      </c>
      <c r="E1201" s="13">
        <f t="shared" ref="E1201:F1201" si="1199">(C1201-C1202)/C1202</f>
        <v>1.9841269841331024E-5</v>
      </c>
      <c r="F1201" s="13">
        <f t="shared" si="1199"/>
        <v>-3.4818736671814204E-2</v>
      </c>
      <c r="G1201" s="14">
        <f t="shared" si="1"/>
        <v>3.4838577941655534E-2</v>
      </c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5.75" x14ac:dyDescent="0.25">
      <c r="A1202" s="1"/>
      <c r="B1202" s="10">
        <v>39899</v>
      </c>
      <c r="C1202" s="11">
        <v>1.0011713087542553</v>
      </c>
      <c r="D1202" s="12">
        <v>815.94</v>
      </c>
      <c r="E1202" s="13">
        <f t="shared" ref="E1202:F1202" si="1200">(C1202-C1203)/C1203</f>
        <v>1.9841269841442182E-5</v>
      </c>
      <c r="F1202" s="13">
        <f t="shared" si="1200"/>
        <v>-2.0315539226280478E-2</v>
      </c>
      <c r="G1202" s="14">
        <f t="shared" si="1"/>
        <v>2.0335380496121918E-2</v>
      </c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5.75" x14ac:dyDescent="0.25">
      <c r="A1203" s="1"/>
      <c r="B1203" s="10">
        <v>39898</v>
      </c>
      <c r="C1203" s="11">
        <v>1.0011514446382901</v>
      </c>
      <c r="D1203" s="12">
        <v>832.86</v>
      </c>
      <c r="E1203" s="13">
        <f t="shared" ref="E1203:F1203" si="1201">(C1203-C1204)/C1204</f>
        <v>1.9841269841283289E-5</v>
      </c>
      <c r="F1203" s="13">
        <f t="shared" si="1201"/>
        <v>2.3320391212463775E-2</v>
      </c>
      <c r="G1203" s="14">
        <f t="shared" si="1"/>
        <v>-2.3300549942622491E-2</v>
      </c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5.75" x14ac:dyDescent="0.25">
      <c r="A1204" s="1"/>
      <c r="B1204" s="10">
        <v>39897</v>
      </c>
      <c r="C1204" s="11">
        <v>1.0011315809164465</v>
      </c>
      <c r="D1204" s="12">
        <v>813.88</v>
      </c>
      <c r="E1204" s="13">
        <f t="shared" ref="E1204:F1204" si="1202">(C1204-C1205)/C1205</f>
        <v>1.9841269841519892E-5</v>
      </c>
      <c r="F1204" s="13">
        <f t="shared" si="1202"/>
        <v>9.6263583585570276E-3</v>
      </c>
      <c r="G1204" s="14">
        <f t="shared" si="1"/>
        <v>-9.6065170887155073E-3</v>
      </c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5.75" x14ac:dyDescent="0.25">
      <c r="A1205" s="1"/>
      <c r="B1205" s="10">
        <v>39896</v>
      </c>
      <c r="C1205" s="11">
        <v>1.0011117175887163</v>
      </c>
      <c r="D1205" s="12">
        <v>806.12</v>
      </c>
      <c r="E1205" s="13">
        <f t="shared" ref="E1205:F1205" si="1203">(C1205-C1206)/C1206</f>
        <v>1.9841269841264949E-5</v>
      </c>
      <c r="F1205" s="13">
        <f t="shared" si="1203"/>
        <v>-2.0415107179312636E-2</v>
      </c>
      <c r="G1205" s="14">
        <f t="shared" si="1"/>
        <v>2.0434948449153899E-2</v>
      </c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5.75" x14ac:dyDescent="0.25">
      <c r="A1206" s="1"/>
      <c r="B1206" s="10">
        <v>39895</v>
      </c>
      <c r="C1206" s="11">
        <v>1.0010918546550922</v>
      </c>
      <c r="D1206" s="12">
        <v>822.92</v>
      </c>
      <c r="E1206" s="13">
        <f t="shared" ref="E1206:F1206" si="1204">(C1206-C1207)/C1207</f>
        <v>1.9841269841405817E-5</v>
      </c>
      <c r="F1206" s="13">
        <f t="shared" si="1204"/>
        <v>7.0757540271163502E-2</v>
      </c>
      <c r="G1206" s="14">
        <f t="shared" si="1"/>
        <v>-7.0737699001322096E-2</v>
      </c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.75" x14ac:dyDescent="0.25">
      <c r="A1207" s="1"/>
      <c r="B1207" s="10">
        <v>39892</v>
      </c>
      <c r="C1207" s="11">
        <v>1.001071992115566</v>
      </c>
      <c r="D1207" s="12">
        <v>768.54</v>
      </c>
      <c r="E1207" s="13">
        <f t="shared" ref="E1207:F1207" si="1205">(C1207-C1208)/C1208</f>
        <v>1.9841269841277241E-5</v>
      </c>
      <c r="F1207" s="13">
        <f t="shared" si="1205"/>
        <v>-1.9769399520432631E-2</v>
      </c>
      <c r="G1207" s="14">
        <f t="shared" si="1"/>
        <v>1.9789240790273908E-2</v>
      </c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5.75" x14ac:dyDescent="0.25">
      <c r="A1208" s="1"/>
      <c r="B1208" s="10">
        <v>39891</v>
      </c>
      <c r="C1208" s="11">
        <v>1.00105212997013</v>
      </c>
      <c r="D1208" s="12">
        <v>784.04</v>
      </c>
      <c r="E1208" s="13">
        <f t="shared" ref="E1208:F1208" si="1206">(C1208-C1209)/C1209</f>
        <v>1.9841269841322987E-5</v>
      </c>
      <c r="F1208" s="13">
        <f t="shared" si="1206"/>
        <v>-1.2979165355322035E-2</v>
      </c>
      <c r="G1208" s="14">
        <f t="shared" si="1"/>
        <v>1.2999006625163357E-2</v>
      </c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5.75" x14ac:dyDescent="0.25">
      <c r="A1209" s="1"/>
      <c r="B1209" s="10">
        <v>39890</v>
      </c>
      <c r="C1209" s="11">
        <v>1.0010322682187764</v>
      </c>
      <c r="D1209" s="12">
        <v>794.35</v>
      </c>
      <c r="E1209" s="13">
        <f t="shared" ref="E1209:F1209" si="1207">(C1209-C1210)/C1210</f>
        <v>1.9841269841543233E-5</v>
      </c>
      <c r="F1209" s="13">
        <f t="shared" si="1207"/>
        <v>2.085796535238783E-2</v>
      </c>
      <c r="G1209" s="14">
        <f t="shared" si="1"/>
        <v>-2.0838124082546285E-2</v>
      </c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5.75" x14ac:dyDescent="0.25">
      <c r="A1210" s="1"/>
      <c r="B1210" s="10">
        <v>39889</v>
      </c>
      <c r="C1210" s="11">
        <v>1.0010124068614972</v>
      </c>
      <c r="D1210" s="12">
        <v>778.12</v>
      </c>
      <c r="E1210" s="13">
        <f t="shared" ref="E1210:F1210" si="1208">(C1210-C1211)/C1211</f>
        <v>1.9841269841272657E-5</v>
      </c>
      <c r="F1210" s="13">
        <f t="shared" si="1208"/>
        <v>3.2139967369244876E-2</v>
      </c>
      <c r="G1210" s="14">
        <f t="shared" si="1"/>
        <v>-3.2120126099403602E-2</v>
      </c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.75" x14ac:dyDescent="0.25">
      <c r="A1211" s="1"/>
      <c r="B1211" s="10">
        <v>39888</v>
      </c>
      <c r="C1211" s="11">
        <v>1.0009925458982849</v>
      </c>
      <c r="D1211" s="12">
        <v>753.89</v>
      </c>
      <c r="E1211" s="13">
        <f t="shared" ref="E1211:F1211" si="1209">(C1211-C1212)/C1212</f>
        <v>1.9841269841176874E-5</v>
      </c>
      <c r="F1211" s="13">
        <f t="shared" si="1209"/>
        <v>-3.5159606106668012E-3</v>
      </c>
      <c r="G1211" s="14">
        <f t="shared" si="1"/>
        <v>3.535801880507978E-3</v>
      </c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5.75" x14ac:dyDescent="0.25">
      <c r="A1212" s="1"/>
      <c r="B1212" s="10">
        <v>39885</v>
      </c>
      <c r="C1212" s="11">
        <v>1.0009726853291316</v>
      </c>
      <c r="D1212" s="12">
        <v>756.55</v>
      </c>
      <c r="E1212" s="13">
        <f t="shared" ref="E1212:F1212" si="1210">(C1212-C1213)/C1213</f>
        <v>1.9841269841477893E-5</v>
      </c>
      <c r="F1212" s="13">
        <f t="shared" si="1210"/>
        <v>7.7390308229213119E-3</v>
      </c>
      <c r="G1212" s="14">
        <f t="shared" si="1"/>
        <v>-7.7191895530798341E-3</v>
      </c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5.75" x14ac:dyDescent="0.25">
      <c r="A1213" s="1"/>
      <c r="B1213" s="10">
        <v>39884</v>
      </c>
      <c r="C1213" s="11">
        <v>1.0009528251540292</v>
      </c>
      <c r="D1213" s="12">
        <v>750.74</v>
      </c>
      <c r="E1213" s="13">
        <f t="shared" ref="E1213:F1213" si="1211">(C1213-C1214)/C1214</f>
        <v>1.984126984128853E-5</v>
      </c>
      <c r="F1213" s="13">
        <f t="shared" si="1211"/>
        <v>4.072862371076854E-2</v>
      </c>
      <c r="G1213" s="14">
        <f t="shared" si="1"/>
        <v>-4.0708782440927252E-2</v>
      </c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5.75" x14ac:dyDescent="0.25">
      <c r="A1214" s="1"/>
      <c r="B1214" s="10">
        <v>39883</v>
      </c>
      <c r="C1214" s="11">
        <v>1.0009329653729702</v>
      </c>
      <c r="D1214" s="12">
        <v>721.36</v>
      </c>
      <c r="E1214" s="13">
        <f t="shared" ref="E1214:F1214" si="1212">(C1214-C1215)/C1215</f>
        <v>1.9841269841274442E-5</v>
      </c>
      <c r="F1214" s="13">
        <f t="shared" si="1212"/>
        <v>2.4458032240133282E-3</v>
      </c>
      <c r="G1214" s="14">
        <f t="shared" si="1"/>
        <v>-2.4259619541720538E-3</v>
      </c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.75" x14ac:dyDescent="0.25">
      <c r="A1215" s="1"/>
      <c r="B1215" s="10">
        <v>39882</v>
      </c>
      <c r="C1215" s="11">
        <v>1.0009131059859466</v>
      </c>
      <c r="D1215" s="12">
        <v>719.6</v>
      </c>
      <c r="E1215" s="13">
        <f t="shared" ref="E1215:F1215" si="1213">(C1215-C1216)/C1216</f>
        <v>1.9841269841213944E-5</v>
      </c>
      <c r="F1215" s="13">
        <f t="shared" si="1213"/>
        <v>6.3663104370833598E-2</v>
      </c>
      <c r="G1215" s="14">
        <f t="shared" si="1"/>
        <v>-6.3643263100992387E-2</v>
      </c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5.75" x14ac:dyDescent="0.25">
      <c r="A1216" s="1"/>
      <c r="B1216" s="10">
        <v>39881</v>
      </c>
      <c r="C1216" s="11">
        <v>1.0008932469929508</v>
      </c>
      <c r="D1216" s="12">
        <v>676.53</v>
      </c>
      <c r="E1216" s="13">
        <f t="shared" ref="E1216:F1216" si="1214">(C1216-C1217)/C1217</f>
        <v>1.98412698415509E-5</v>
      </c>
      <c r="F1216" s="13">
        <f t="shared" si="1214"/>
        <v>-1.0023705698147476E-2</v>
      </c>
      <c r="G1216" s="14">
        <f t="shared" si="1"/>
        <v>1.0043546967989028E-2</v>
      </c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5.75" x14ac:dyDescent="0.25">
      <c r="A1217" s="1"/>
      <c r="B1217" s="10">
        <v>39878</v>
      </c>
      <c r="C1217" s="11">
        <v>1.0008733883939744</v>
      </c>
      <c r="D1217" s="12">
        <v>683.38</v>
      </c>
      <c r="E1217" s="13">
        <f t="shared" ref="E1217:F1217" si="1215">(C1217-C1218)/C1218</f>
        <v>1.9841269841398058E-5</v>
      </c>
      <c r="F1217" s="13">
        <f t="shared" si="1215"/>
        <v>1.2160281298074001E-3</v>
      </c>
      <c r="G1217" s="14">
        <f t="shared" si="1"/>
        <v>-1.1961868599660022E-3</v>
      </c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5.75" x14ac:dyDescent="0.25">
      <c r="A1218" s="1"/>
      <c r="B1218" s="10">
        <v>39877</v>
      </c>
      <c r="C1218" s="11">
        <v>1.0008535301890102</v>
      </c>
      <c r="D1218" s="12">
        <v>682.55</v>
      </c>
      <c r="E1218" s="13">
        <f t="shared" ref="E1218:F1218" si="1216">(C1218-C1219)/C1219</f>
        <v>1.9841269841199263E-5</v>
      </c>
      <c r="F1218" s="13">
        <f t="shared" si="1216"/>
        <v>-4.2532299016651072E-2</v>
      </c>
      <c r="G1218" s="14">
        <f t="shared" si="1"/>
        <v>4.255214028649227E-2</v>
      </c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.75" x14ac:dyDescent="0.25">
      <c r="A1219" s="1"/>
      <c r="B1219" s="10">
        <v>39876</v>
      </c>
      <c r="C1219" s="11">
        <v>1.0008336723780504</v>
      </c>
      <c r="D1219" s="12">
        <v>712.87</v>
      </c>
      <c r="E1219" s="13">
        <f t="shared" ref="E1219:F1219" si="1217">(C1219-C1220)/C1220</f>
        <v>1.9841269841398404E-5</v>
      </c>
      <c r="F1219" s="13">
        <f t="shared" si="1217"/>
        <v>2.3753105567762358E-2</v>
      </c>
      <c r="G1219" s="14">
        <f t="shared" si="1"/>
        <v>-2.3733264297920959E-2</v>
      </c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5.75" x14ac:dyDescent="0.25">
      <c r="A1220" s="1"/>
      <c r="B1220" s="10">
        <v>39875</v>
      </c>
      <c r="C1220" s="11">
        <v>1.0008138149610868</v>
      </c>
      <c r="D1220" s="12">
        <v>696.33</v>
      </c>
      <c r="E1220" s="13">
        <f t="shared" ref="E1220:F1220" si="1218">(C1220-C1221)/C1221</f>
        <v>1.9841269841330045E-5</v>
      </c>
      <c r="F1220" s="13">
        <f t="shared" si="1218"/>
        <v>-6.4067806284067363E-3</v>
      </c>
      <c r="G1220" s="14">
        <f t="shared" si="1"/>
        <v>6.4266218982480666E-3</v>
      </c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5.75" x14ac:dyDescent="0.25">
      <c r="A1221" s="1"/>
      <c r="B1221" s="10">
        <v>39874</v>
      </c>
      <c r="C1221" s="11">
        <v>1.0007939579381118</v>
      </c>
      <c r="D1221" s="12">
        <v>700.82</v>
      </c>
      <c r="E1221" s="13">
        <f t="shared" ref="E1221:F1221" si="1219">(C1221-C1222)/C1222</f>
        <v>1.98412698412162E-5</v>
      </c>
      <c r="F1221" s="13">
        <f t="shared" si="1219"/>
        <v>-4.6620141751350146E-2</v>
      </c>
      <c r="G1221" s="14">
        <f t="shared" si="1"/>
        <v>4.6639983021191364E-2</v>
      </c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5.75" x14ac:dyDescent="0.25">
      <c r="A1222" s="1"/>
      <c r="B1222" s="10">
        <v>39871</v>
      </c>
      <c r="C1222" s="11">
        <v>1.0007741013091176</v>
      </c>
      <c r="D1222" s="12">
        <v>735.09</v>
      </c>
      <c r="E1222" s="13">
        <f t="shared" ref="E1222:F1222" si="1220">(C1222-C1223)/C1223</f>
        <v>1.9841269841500783E-5</v>
      </c>
      <c r="F1222" s="13">
        <f t="shared" si="1220"/>
        <v>-2.3564416933437839E-2</v>
      </c>
      <c r="G1222" s="14">
        <f t="shared" si="1"/>
        <v>2.3584258203279338E-2</v>
      </c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5.75" x14ac:dyDescent="0.25">
      <c r="A1223" s="1"/>
      <c r="B1223" s="10">
        <v>39870</v>
      </c>
      <c r="C1223" s="11">
        <v>1.000754245074096</v>
      </c>
      <c r="D1223" s="12">
        <v>752.83</v>
      </c>
      <c r="E1223" s="13">
        <f t="shared" ref="E1223:F1223" si="1221">(C1223-C1224)/C1224</f>
        <v>1.9841269841296435E-5</v>
      </c>
      <c r="F1223" s="13">
        <f t="shared" si="1221"/>
        <v>-1.5779840502026327E-2</v>
      </c>
      <c r="G1223" s="14">
        <f t="shared" si="1"/>
        <v>1.5799681771867621E-2</v>
      </c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5.75" x14ac:dyDescent="0.25">
      <c r="A1224" s="1"/>
      <c r="B1224" s="10">
        <v>39869</v>
      </c>
      <c r="C1224" s="11">
        <v>1.0007343892330398</v>
      </c>
      <c r="D1224" s="12">
        <v>764.9</v>
      </c>
      <c r="E1224" s="13">
        <f t="shared" ref="E1224:F1224" si="1222">(C1224-C1225)/C1225</f>
        <v>1.9841269841268947E-5</v>
      </c>
      <c r="F1224" s="13">
        <f t="shared" si="1222"/>
        <v>-1.0657836873011368E-2</v>
      </c>
      <c r="G1224" s="14">
        <f t="shared" si="1"/>
        <v>1.0677678142852637E-2</v>
      </c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5.75" x14ac:dyDescent="0.25">
      <c r="A1225" s="1"/>
      <c r="B1225" s="10">
        <v>39868</v>
      </c>
      <c r="C1225" s="11">
        <v>1.0007145337859409</v>
      </c>
      <c r="D1225" s="12">
        <v>773.14</v>
      </c>
      <c r="E1225" s="13">
        <f t="shared" ref="E1225:F1225" si="1223">(C1225-C1226)/C1226</f>
        <v>1.9841269841418485E-5</v>
      </c>
      <c r="F1225" s="13">
        <f t="shared" si="1223"/>
        <v>4.0103318848963371E-2</v>
      </c>
      <c r="G1225" s="14">
        <f t="shared" si="1"/>
        <v>-4.0083477579121951E-2</v>
      </c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5.75" x14ac:dyDescent="0.25">
      <c r="A1226" s="1"/>
      <c r="B1226" s="10">
        <v>39867</v>
      </c>
      <c r="C1226" s="11">
        <v>1.0006946787327913</v>
      </c>
      <c r="D1226" s="12">
        <v>743.33</v>
      </c>
      <c r="E1226" s="13">
        <f t="shared" ref="E1226:F1226" si="1224">(C1226-C1227)/C1227</f>
        <v>1.9841269841301422E-5</v>
      </c>
      <c r="F1226" s="13">
        <f t="shared" si="1224"/>
        <v>-3.4699045516524793E-2</v>
      </c>
      <c r="G1226" s="14">
        <f t="shared" si="1"/>
        <v>3.4718886786366095E-2</v>
      </c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.75" x14ac:dyDescent="0.25">
      <c r="A1227" s="1"/>
      <c r="B1227" s="10">
        <v>39864</v>
      </c>
      <c r="C1227" s="11">
        <v>1.0006748240735834</v>
      </c>
      <c r="D1227" s="12">
        <v>770.05</v>
      </c>
      <c r="E1227" s="13">
        <f t="shared" ref="E1227:F1227" si="1225">(C1227-C1228)/C1228</f>
        <v>1.9841269841361697E-5</v>
      </c>
      <c r="F1227" s="13">
        <f t="shared" si="1225"/>
        <v>-1.1412945798136056E-2</v>
      </c>
      <c r="G1227" s="14">
        <f t="shared" si="1"/>
        <v>1.1432787067977419E-2</v>
      </c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5.75" x14ac:dyDescent="0.25">
      <c r="A1228" s="1"/>
      <c r="B1228" s="10">
        <v>39863</v>
      </c>
      <c r="C1228" s="11">
        <v>1.0006549698083094</v>
      </c>
      <c r="D1228" s="12">
        <v>778.94</v>
      </c>
      <c r="E1228" s="13">
        <f t="shared" ref="E1228:F1228" si="1226">(C1228-C1229)/C1229</f>
        <v>1.984126984137757E-5</v>
      </c>
      <c r="F1228" s="13">
        <f t="shared" si="1226"/>
        <v>-1.2024048096192265E-2</v>
      </c>
      <c r="G1228" s="14">
        <f t="shared" si="1"/>
        <v>1.2043889366033643E-2</v>
      </c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5.75" x14ac:dyDescent="0.25">
      <c r="A1229" s="1"/>
      <c r="B1229" s="10">
        <v>39862</v>
      </c>
      <c r="C1229" s="11">
        <v>1.0006351159369613</v>
      </c>
      <c r="D1229" s="12">
        <v>788.42</v>
      </c>
      <c r="E1229" s="13">
        <f t="shared" ref="E1229:F1229" si="1227">(C1229-C1230)/C1230</f>
        <v>1.9841269841127282E-5</v>
      </c>
      <c r="F1229" s="13">
        <f t="shared" si="1227"/>
        <v>-9.5036557395744906E-4</v>
      </c>
      <c r="G1229" s="14">
        <f t="shared" si="1"/>
        <v>9.702068437985763E-4</v>
      </c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5.75" x14ac:dyDescent="0.25">
      <c r="A1230" s="1"/>
      <c r="B1230" s="10">
        <v>39861</v>
      </c>
      <c r="C1230" s="11">
        <v>1.0006152624595317</v>
      </c>
      <c r="D1230" s="12">
        <v>789.17</v>
      </c>
      <c r="E1230" s="13">
        <f t="shared" ref="E1230:F1230" si="1228">(C1230-C1231)/C1231</f>
        <v>1.9841269841498635E-5</v>
      </c>
      <c r="F1230" s="13">
        <f t="shared" si="1228"/>
        <v>-4.5558995694451251E-2</v>
      </c>
      <c r="G1230" s="14">
        <f t="shared" si="1"/>
        <v>4.5578836964292747E-2</v>
      </c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.75" x14ac:dyDescent="0.25">
      <c r="A1231" s="1"/>
      <c r="B1231" s="10">
        <v>39857</v>
      </c>
      <c r="C1231" s="11">
        <v>1.0005954093760121</v>
      </c>
      <c r="D1231" s="12">
        <v>826.84</v>
      </c>
      <c r="E1231" s="13">
        <f t="shared" ref="E1231:F1231" si="1229">(C1231-C1232)/C1232</f>
        <v>1.9841269841382226E-5</v>
      </c>
      <c r="F1231" s="13">
        <f t="shared" si="1229"/>
        <v>-9.997725068547304E-3</v>
      </c>
      <c r="G1231" s="14">
        <f t="shared" si="1"/>
        <v>1.0017566338388685E-2</v>
      </c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5.75" x14ac:dyDescent="0.25">
      <c r="A1232" s="1"/>
      <c r="B1232" s="10">
        <v>39856</v>
      </c>
      <c r="C1232" s="11">
        <v>1.0005755566863952</v>
      </c>
      <c r="D1232" s="12">
        <v>835.19</v>
      </c>
      <c r="E1232" s="13">
        <f t="shared" ref="E1232:F1232" si="1230">(C1232-C1233)/C1233</f>
        <v>1.9841269841222021E-5</v>
      </c>
      <c r="F1232" s="13">
        <f t="shared" si="1230"/>
        <v>1.7391512941685003E-3</v>
      </c>
      <c r="G1232" s="14">
        <f t="shared" si="1"/>
        <v>-1.7193100243272782E-3</v>
      </c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5.75" x14ac:dyDescent="0.25">
      <c r="A1233" s="1"/>
      <c r="B1233" s="10">
        <v>39855</v>
      </c>
      <c r="C1233" s="11">
        <v>1.0005557043906732</v>
      </c>
      <c r="D1233" s="12">
        <v>833.74</v>
      </c>
      <c r="E1233" s="13">
        <f t="shared" ref="E1233:F1233" si="1231">(C1233-C1234)/C1234</f>
        <v>1.9841269841462036E-5</v>
      </c>
      <c r="F1233" s="13">
        <f t="shared" si="1231"/>
        <v>7.9549301223463906E-3</v>
      </c>
      <c r="G1233" s="14">
        <f t="shared" si="1"/>
        <v>-7.9350888525049294E-3</v>
      </c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5.75" x14ac:dyDescent="0.25">
      <c r="A1234" s="1"/>
      <c r="B1234" s="10">
        <v>39854</v>
      </c>
      <c r="C1234" s="11">
        <v>1.0005358524888379</v>
      </c>
      <c r="D1234" s="12">
        <v>827.16</v>
      </c>
      <c r="E1234" s="13">
        <f t="shared" ref="E1234:F1234" si="1232">(C1234-C1235)/C1235</f>
        <v>1.9841269841214716E-5</v>
      </c>
      <c r="F1234" s="13">
        <f t="shared" si="1232"/>
        <v>-4.9121153249261425E-2</v>
      </c>
      <c r="G1234" s="14">
        <f t="shared" si="1"/>
        <v>4.9140994519102636E-2</v>
      </c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.75" x14ac:dyDescent="0.25">
      <c r="A1235" s="1"/>
      <c r="B1235" s="10">
        <v>39853</v>
      </c>
      <c r="C1235" s="11">
        <v>1.000516000980882</v>
      </c>
      <c r="D1235" s="12">
        <v>869.89</v>
      </c>
      <c r="E1235" s="13">
        <f t="shared" ref="E1235:F1235" si="1233">(C1235-C1236)/C1236</f>
        <v>1.9841269841367934E-5</v>
      </c>
      <c r="F1235" s="13">
        <f t="shared" si="1233"/>
        <v>1.4851485148514433E-3</v>
      </c>
      <c r="G1235" s="14">
        <f t="shared" si="1"/>
        <v>-1.4653072450100755E-3</v>
      </c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5.75" x14ac:dyDescent="0.25">
      <c r="A1236" s="1"/>
      <c r="B1236" s="10">
        <v>39850</v>
      </c>
      <c r="C1236" s="11">
        <v>1.0004961498667972</v>
      </c>
      <c r="D1236" s="12">
        <v>868.6</v>
      </c>
      <c r="E1236" s="13">
        <f t="shared" ref="E1236:F1236" si="1234">(C1236-C1237)/C1237</f>
        <v>1.9841269841256045E-5</v>
      </c>
      <c r="F1236" s="13">
        <f t="shared" si="1234"/>
        <v>2.6896021753265945E-2</v>
      </c>
      <c r="G1236" s="14">
        <f t="shared" si="1"/>
        <v>-2.6876180483424689E-2</v>
      </c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5.75" x14ac:dyDescent="0.25">
      <c r="A1237" s="1"/>
      <c r="B1237" s="10">
        <v>39849</v>
      </c>
      <c r="C1237" s="11">
        <v>1.0004762991465761</v>
      </c>
      <c r="D1237" s="12">
        <v>845.85</v>
      </c>
      <c r="E1237" s="13">
        <f t="shared" ref="E1237:F1237" si="1235">(C1237-C1238)/C1238</f>
        <v>1.9841269841545029E-5</v>
      </c>
      <c r="F1237" s="13">
        <f t="shared" si="1235"/>
        <v>1.6365668144623487E-2</v>
      </c>
      <c r="G1237" s="14">
        <f t="shared" si="1"/>
        <v>-1.6345826874781942E-2</v>
      </c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5.75" x14ac:dyDescent="0.25">
      <c r="A1238" s="1"/>
      <c r="B1238" s="10">
        <v>39848</v>
      </c>
      <c r="C1238" s="11">
        <v>1.0004564488202103</v>
      </c>
      <c r="D1238" s="12">
        <v>832.23</v>
      </c>
      <c r="E1238" s="13">
        <f t="shared" ref="E1238:F1238" si="1236">(C1238-C1239)/C1239</f>
        <v>1.984126984112531E-5</v>
      </c>
      <c r="F1238" s="13">
        <f t="shared" si="1236"/>
        <v>-7.4894753789459551E-3</v>
      </c>
      <c r="G1238" s="14">
        <f t="shared" si="1"/>
        <v>7.5093166487870807E-3</v>
      </c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.75" x14ac:dyDescent="0.25">
      <c r="A1239" s="1"/>
      <c r="B1239" s="10">
        <v>39847</v>
      </c>
      <c r="C1239" s="11">
        <v>1.0004365988876929</v>
      </c>
      <c r="D1239" s="12">
        <v>838.51</v>
      </c>
      <c r="E1239" s="13">
        <f t="shared" ref="E1239:F1239" si="1237">(C1239-C1240)/C1240</f>
        <v>1.984126984132873E-5</v>
      </c>
      <c r="F1239" s="13">
        <f t="shared" si="1237"/>
        <v>1.5833979453382361E-2</v>
      </c>
      <c r="G1239" s="14">
        <f t="shared" si="1"/>
        <v>-1.5814138183541031E-2</v>
      </c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5.75" x14ac:dyDescent="0.25">
      <c r="A1240" s="1"/>
      <c r="B1240" s="10">
        <v>39846</v>
      </c>
      <c r="C1240" s="11">
        <v>1.0004167493490153</v>
      </c>
      <c r="D1240" s="12">
        <v>825.44</v>
      </c>
      <c r="E1240" s="13">
        <f t="shared" ref="E1240:F1240" si="1238">(C1240-C1241)/C1241</f>
        <v>1.9841269841489606E-5</v>
      </c>
      <c r="F1240" s="13">
        <f t="shared" si="1238"/>
        <v>-5.3276505061260822E-4</v>
      </c>
      <c r="G1240" s="14">
        <f t="shared" si="1"/>
        <v>5.526063204540978E-4</v>
      </c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5.75" x14ac:dyDescent="0.25">
      <c r="A1241" s="1"/>
      <c r="B1241" s="10">
        <v>39843</v>
      </c>
      <c r="C1241" s="11">
        <v>1.0003969002041697</v>
      </c>
      <c r="D1241" s="12">
        <v>825.88</v>
      </c>
      <c r="E1241" s="13">
        <f t="shared" ref="E1241:F1241" si="1239">(C1241-C1242)/C1242</f>
        <v>1.9841269841386125E-5</v>
      </c>
      <c r="F1241" s="13">
        <f t="shared" si="1239"/>
        <v>-2.2789123695482395E-2</v>
      </c>
      <c r="G1241" s="14">
        <f t="shared" si="1"/>
        <v>2.280896496532378E-2</v>
      </c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5.75" x14ac:dyDescent="0.25">
      <c r="A1242" s="1"/>
      <c r="B1242" s="10">
        <v>39842</v>
      </c>
      <c r="C1242" s="11">
        <v>1.0003770514531487</v>
      </c>
      <c r="D1242" s="12">
        <v>845.14</v>
      </c>
      <c r="E1242" s="13">
        <f t="shared" ref="E1242:F1242" si="1240">(C1242-C1243)/C1243</f>
        <v>1.9841269841240392E-5</v>
      </c>
      <c r="F1242" s="13">
        <f t="shared" si="1240"/>
        <v>-3.3120159251335726E-2</v>
      </c>
      <c r="G1242" s="14">
        <f t="shared" si="1"/>
        <v>3.3140000521176965E-2</v>
      </c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5.75" x14ac:dyDescent="0.25">
      <c r="A1243" s="1"/>
      <c r="B1243" s="10">
        <v>39841</v>
      </c>
      <c r="C1243" s="11">
        <v>1.0003572030959444</v>
      </c>
      <c r="D1243" s="12">
        <v>874.09</v>
      </c>
      <c r="E1243" s="13">
        <f t="shared" ref="E1243:F1243" si="1241">(C1243-C1244)/C1244</f>
        <v>1.984126984127453E-5</v>
      </c>
      <c r="F1243" s="13">
        <f t="shared" si="1241"/>
        <v>3.3557602487850439E-2</v>
      </c>
      <c r="G1243" s="14">
        <f t="shared" si="1"/>
        <v>-3.3537761218009166E-2</v>
      </c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5.75" x14ac:dyDescent="0.25">
      <c r="A1244" s="1"/>
      <c r="B1244" s="10">
        <v>39840</v>
      </c>
      <c r="C1244" s="11">
        <v>1.000337355132549</v>
      </c>
      <c r="D1244" s="12">
        <v>845.71</v>
      </c>
      <c r="E1244" s="13">
        <f t="shared" ref="E1244:F1244" si="1242">(C1244-C1245)/C1245</f>
        <v>1.9841269841266738E-5</v>
      </c>
      <c r="F1244" s="13">
        <f t="shared" si="1242"/>
        <v>1.0925565105131652E-2</v>
      </c>
      <c r="G1244" s="14">
        <f t="shared" si="1"/>
        <v>-1.0905723835290385E-2</v>
      </c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5.75" x14ac:dyDescent="0.25">
      <c r="A1245" s="1"/>
      <c r="B1245" s="10">
        <v>39839</v>
      </c>
      <c r="C1245" s="11">
        <v>1.0003175075629545</v>
      </c>
      <c r="D1245" s="12">
        <v>836.57</v>
      </c>
      <c r="E1245" s="13">
        <f t="shared" ref="E1245:F1245" si="1243">(C1245-C1246)/C1246</f>
        <v>1.9841269841439139E-5</v>
      </c>
      <c r="F1245" s="13">
        <f t="shared" si="1243"/>
        <v>5.5532183424484693E-3</v>
      </c>
      <c r="G1245" s="14">
        <f t="shared" si="1"/>
        <v>-5.5333770726070305E-3</v>
      </c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5.75" x14ac:dyDescent="0.25">
      <c r="A1246" s="1"/>
      <c r="B1246" s="10">
        <v>39836</v>
      </c>
      <c r="C1246" s="11">
        <v>1.000297660387153</v>
      </c>
      <c r="D1246" s="12">
        <v>831.95</v>
      </c>
      <c r="E1246" s="13">
        <f t="shared" ref="E1246:F1246" si="1244">(C1246-C1247)/C1247</f>
        <v>1.9841269841347938E-5</v>
      </c>
      <c r="F1246" s="13">
        <f t="shared" si="1244"/>
        <v>5.3776435045317771E-3</v>
      </c>
      <c r="G1246" s="14">
        <f t="shared" si="1"/>
        <v>-5.3578022346904295E-3</v>
      </c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.75" x14ac:dyDescent="0.25">
      <c r="A1247" s="1"/>
      <c r="B1247" s="10">
        <v>39835</v>
      </c>
      <c r="C1247" s="11">
        <v>1.0002778136051369</v>
      </c>
      <c r="D1247" s="12">
        <v>827.5</v>
      </c>
      <c r="E1247" s="13">
        <f t="shared" ref="E1247:F1247" si="1245">(C1247-C1248)/C1248</f>
        <v>1.9841269841215252E-5</v>
      </c>
      <c r="F1247" s="13">
        <f t="shared" si="1245"/>
        <v>-1.5162334571074942E-2</v>
      </c>
      <c r="G1247" s="14">
        <f t="shared" si="1"/>
        <v>1.5182175840916157E-2</v>
      </c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5.75" x14ac:dyDescent="0.25">
      <c r="A1248" s="1"/>
      <c r="B1248" s="10">
        <v>39834</v>
      </c>
      <c r="C1248" s="11">
        <v>1.0002579672168985</v>
      </c>
      <c r="D1248" s="12">
        <v>840.24</v>
      </c>
      <c r="E1248" s="13">
        <f t="shared" ref="E1248:F1248" si="1246">(C1248-C1249)/C1249</f>
        <v>1.9841269841263234E-5</v>
      </c>
      <c r="F1248" s="13">
        <f t="shared" si="1246"/>
        <v>4.3491219790864587E-2</v>
      </c>
      <c r="G1248" s="14">
        <f t="shared" si="1"/>
        <v>-4.3471378521023327E-2</v>
      </c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5.75" x14ac:dyDescent="0.25">
      <c r="A1249" s="1"/>
      <c r="B1249" s="10">
        <v>39833</v>
      </c>
      <c r="C1249" s="11">
        <v>1.0002381212224298</v>
      </c>
      <c r="D1249" s="12">
        <v>805.22</v>
      </c>
      <c r="E1249" s="13">
        <f t="shared" ref="E1249:F1249" si="1247">(C1249-C1250)/C1250</f>
        <v>1.9841269841492052E-5</v>
      </c>
      <c r="F1249" s="13">
        <f t="shared" si="1247"/>
        <v>-5.2816073024984679E-2</v>
      </c>
      <c r="G1249" s="14">
        <f t="shared" si="1"/>
        <v>5.2835914294826168E-2</v>
      </c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5.75" x14ac:dyDescent="0.25">
      <c r="A1250" s="1"/>
      <c r="B1250" s="10">
        <v>39829</v>
      </c>
      <c r="C1250" s="11">
        <v>1.0002182756217228</v>
      </c>
      <c r="D1250" s="12">
        <v>850.12</v>
      </c>
      <c r="E1250" s="13">
        <f t="shared" ref="E1250:F1250" si="1248">(C1250-C1251)/C1251</f>
        <v>1.9841269841235862E-5</v>
      </c>
      <c r="F1250" s="13">
        <f t="shared" si="1248"/>
        <v>7.561571100101922E-3</v>
      </c>
      <c r="G1250" s="14">
        <f t="shared" si="1"/>
        <v>-7.5417298302606862E-3</v>
      </c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.75" x14ac:dyDescent="0.25">
      <c r="A1251" s="1"/>
      <c r="B1251" s="10">
        <v>39828</v>
      </c>
      <c r="C1251" s="11">
        <v>1.0001984304147702</v>
      </c>
      <c r="D1251" s="12">
        <v>843.74</v>
      </c>
      <c r="E1251" s="13">
        <f t="shared" ref="E1251:F1251" si="1249">(C1251-C1252)/C1252</f>
        <v>1.9841269841382819E-5</v>
      </c>
      <c r="F1251" s="13">
        <f t="shared" si="1249"/>
        <v>1.3291875341197748E-3</v>
      </c>
      <c r="G1251" s="14">
        <f t="shared" si="1"/>
        <v>-1.309346264278392E-3</v>
      </c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5.75" x14ac:dyDescent="0.25">
      <c r="A1252" s="1"/>
      <c r="B1252" s="10">
        <v>39827</v>
      </c>
      <c r="C1252" s="11">
        <v>1.0001785856015637</v>
      </c>
      <c r="D1252" s="12">
        <v>842.62</v>
      </c>
      <c r="E1252" s="13">
        <f t="shared" ref="E1252:F1252" si="1250">(C1252-C1253)/C1253</f>
        <v>1.9841269841267063E-5</v>
      </c>
      <c r="F1252" s="13">
        <f t="shared" si="1250"/>
        <v>-3.3459892864107138E-2</v>
      </c>
      <c r="G1252" s="14">
        <f t="shared" si="1"/>
        <v>3.3479734133948405E-2</v>
      </c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5.75" x14ac:dyDescent="0.25">
      <c r="A1253" s="1"/>
      <c r="B1253" s="10">
        <v>39826</v>
      </c>
      <c r="C1253" s="11">
        <v>1.0001587411820958</v>
      </c>
      <c r="D1253" s="12">
        <v>871.79</v>
      </c>
      <c r="E1253" s="13">
        <f t="shared" ref="E1253:F1253" si="1251">(C1253-C1254)/C1254</f>
        <v>1.9841269841332766E-5</v>
      </c>
      <c r="F1253" s="13">
        <f t="shared" si="1251"/>
        <v>1.7580952818697546E-3</v>
      </c>
      <c r="G1253" s="14">
        <f t="shared" si="1"/>
        <v>-1.7382540120284219E-3</v>
      </c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5.75" x14ac:dyDescent="0.25">
      <c r="A1254" s="1"/>
      <c r="B1254" s="10">
        <v>39825</v>
      </c>
      <c r="C1254" s="11">
        <v>1.0001388971563585</v>
      </c>
      <c r="D1254" s="12">
        <v>870.26</v>
      </c>
      <c r="E1254" s="13">
        <f t="shared" ref="E1254:F1254" si="1252">(C1254-C1255)/C1255</f>
        <v>1.9841269841358082E-5</v>
      </c>
      <c r="F1254" s="13">
        <f t="shared" si="1252"/>
        <v>-2.2564160161734185E-2</v>
      </c>
      <c r="G1254" s="14">
        <f t="shared" si="1"/>
        <v>2.2584001431575542E-2</v>
      </c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.75" x14ac:dyDescent="0.25">
      <c r="A1255" s="1"/>
      <c r="B1255" s="10">
        <v>39822</v>
      </c>
      <c r="C1255" s="11">
        <v>1.000119053524344</v>
      </c>
      <c r="D1255" s="12">
        <v>890.35</v>
      </c>
      <c r="E1255" s="13">
        <f t="shared" ref="E1255:F1255" si="1253">(C1255-C1256)/C1256</f>
        <v>1.9841269841343154E-5</v>
      </c>
      <c r="F1255" s="13">
        <f t="shared" si="1253"/>
        <v>-2.1303023974146171E-2</v>
      </c>
      <c r="G1255" s="14">
        <f t="shared" si="1"/>
        <v>2.1322865243987514E-2</v>
      </c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5.75" x14ac:dyDescent="0.25">
      <c r="A1256" s="1"/>
      <c r="B1256" s="10">
        <v>39821</v>
      </c>
      <c r="C1256" s="11">
        <v>1.0000992102860446</v>
      </c>
      <c r="D1256" s="12">
        <v>909.73</v>
      </c>
      <c r="E1256" s="13">
        <f t="shared" ref="E1256:F1256" si="1254">(C1256-C1257)/C1257</f>
        <v>1.9841269841288137E-5</v>
      </c>
      <c r="F1256" s="13">
        <f t="shared" si="1254"/>
        <v>3.3971212706116372E-3</v>
      </c>
      <c r="G1256" s="14">
        <f t="shared" si="1"/>
        <v>-3.3772800007703489E-3</v>
      </c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5.75" x14ac:dyDescent="0.25">
      <c r="A1257" s="1"/>
      <c r="B1257" s="10">
        <v>39820</v>
      </c>
      <c r="C1257" s="11">
        <v>1.0000793674414525</v>
      </c>
      <c r="D1257" s="12">
        <v>906.65</v>
      </c>
      <c r="E1257" s="13">
        <f t="shared" ref="E1257:F1257" si="1255">(C1257-C1258)/C1258</f>
        <v>1.9841269841415219E-5</v>
      </c>
      <c r="F1257" s="13">
        <f t="shared" si="1255"/>
        <v>-3.0009628757890303E-2</v>
      </c>
      <c r="G1257" s="14">
        <f t="shared" si="1"/>
        <v>3.0029470027731719E-2</v>
      </c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5.75" x14ac:dyDescent="0.25">
      <c r="A1258" s="1"/>
      <c r="B1258" s="10">
        <v>39819</v>
      </c>
      <c r="C1258" s="11">
        <v>1.0000595249905597</v>
      </c>
      <c r="D1258" s="12">
        <v>934.7</v>
      </c>
      <c r="E1258" s="13">
        <f t="shared" ref="E1258:F1258" si="1256">(C1258-C1259)/C1259</f>
        <v>1.984126984128049E-5</v>
      </c>
      <c r="F1258" s="13">
        <f t="shared" si="1256"/>
        <v>7.8171329990835078E-3</v>
      </c>
      <c r="G1258" s="14">
        <f t="shared" si="1"/>
        <v>-7.797291729242227E-3</v>
      </c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.75" x14ac:dyDescent="0.25">
      <c r="A1259" s="1"/>
      <c r="B1259" s="10">
        <v>39818</v>
      </c>
      <c r="C1259" s="11">
        <v>1.0000396829333587</v>
      </c>
      <c r="D1259" s="12">
        <v>927.45</v>
      </c>
      <c r="E1259" s="13">
        <f t="shared" ref="E1259:F1259" si="1257">(C1259-C1260)/C1260</f>
        <v>1.9841269841328171E-5</v>
      </c>
      <c r="F1259" s="13">
        <f t="shared" si="1257"/>
        <v>-4.6683837733418219E-3</v>
      </c>
      <c r="G1259" s="14">
        <f t="shared" si="1"/>
        <v>4.6882250431831505E-3</v>
      </c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5.75" x14ac:dyDescent="0.25">
      <c r="A1260" s="1"/>
      <c r="B1260" s="10">
        <v>39815</v>
      </c>
      <c r="C1260" s="11">
        <v>1.0000198412698413</v>
      </c>
      <c r="D1260" s="12">
        <v>931.8</v>
      </c>
      <c r="E1260" s="13">
        <f t="shared" ref="E1260:F1260" si="1258">(C1260-C1261)/C1261</f>
        <v>1.9841269841336384E-5</v>
      </c>
      <c r="F1260" s="13">
        <f t="shared" si="1258"/>
        <v>3.1608081926376923E-2</v>
      </c>
      <c r="G1260" s="59">
        <f t="shared" si="1"/>
        <v>-3.1588240656535586E-2</v>
      </c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5.75" x14ac:dyDescent="0.25">
      <c r="A1261" s="1"/>
      <c r="B1261" s="10">
        <v>39814</v>
      </c>
      <c r="C1261" s="11">
        <v>1</v>
      </c>
      <c r="D1261" s="12">
        <v>903.25</v>
      </c>
      <c r="E1261" s="13"/>
      <c r="F1261" s="13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5.75" x14ac:dyDescent="0.25">
      <c r="A1262" s="1"/>
      <c r="B1262" s="45"/>
      <c r="C1262" s="60"/>
      <c r="D1262" s="61"/>
      <c r="E1262" s="62"/>
      <c r="F1262" s="62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5.75" x14ac:dyDescent="0.25">
      <c r="A1263" s="1"/>
      <c r="B1263" s="45"/>
      <c r="C1263" s="60"/>
      <c r="D1263" s="61"/>
      <c r="E1263" s="62"/>
      <c r="F1263" s="62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5.75" x14ac:dyDescent="0.25">
      <c r="A1264" s="1"/>
      <c r="B1264" s="45"/>
      <c r="C1264" s="60"/>
      <c r="D1264" s="61"/>
      <c r="E1264" s="62"/>
      <c r="F1264" s="62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5.75" x14ac:dyDescent="0.25">
      <c r="A1265" s="1"/>
      <c r="B1265" s="45"/>
      <c r="C1265" s="60"/>
      <c r="D1265" s="61"/>
      <c r="E1265" s="62"/>
      <c r="F1265" s="62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5.75" x14ac:dyDescent="0.25">
      <c r="A1266" s="1"/>
      <c r="B1266" s="45"/>
      <c r="C1266" s="60"/>
      <c r="D1266" s="61"/>
      <c r="E1266" s="62"/>
      <c r="F1266" s="62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.75" x14ac:dyDescent="0.25">
      <c r="A1267" s="1"/>
      <c r="B1267" s="45"/>
      <c r="C1267" s="60"/>
      <c r="D1267" s="61"/>
      <c r="E1267" s="62"/>
      <c r="F1267" s="62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5.75" x14ac:dyDescent="0.25">
      <c r="A1268" s="1"/>
      <c r="B1268" s="45"/>
      <c r="C1268" s="60"/>
      <c r="D1268" s="61"/>
      <c r="E1268" s="62"/>
      <c r="F1268" s="62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5.75" x14ac:dyDescent="0.25">
      <c r="A1269" s="1"/>
      <c r="B1269" s="45"/>
      <c r="C1269" s="60"/>
      <c r="D1269" s="61"/>
      <c r="E1269" s="62"/>
      <c r="F1269" s="62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5.75" x14ac:dyDescent="0.25">
      <c r="A1270" s="1"/>
      <c r="B1270" s="45"/>
      <c r="C1270" s="60"/>
      <c r="D1270" s="61"/>
      <c r="E1270" s="62"/>
      <c r="F1270" s="62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.75" x14ac:dyDescent="0.25">
      <c r="A1271" s="1"/>
      <c r="B1271" s="45"/>
      <c r="C1271" s="60"/>
      <c r="D1271" s="61"/>
      <c r="E1271" s="62"/>
      <c r="F1271" s="62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5.75" x14ac:dyDescent="0.25">
      <c r="A1272" s="1"/>
      <c r="B1272" s="45"/>
      <c r="C1272" s="60"/>
      <c r="D1272" s="61"/>
      <c r="E1272" s="62"/>
      <c r="F1272" s="62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5.75" x14ac:dyDescent="0.25">
      <c r="A1273" s="1"/>
      <c r="B1273" s="45"/>
      <c r="C1273" s="60"/>
      <c r="D1273" s="61"/>
      <c r="E1273" s="62"/>
      <c r="F1273" s="62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5.75" x14ac:dyDescent="0.25">
      <c r="A1274" s="1"/>
      <c r="B1274" s="45"/>
      <c r="C1274" s="60"/>
      <c r="D1274" s="61"/>
      <c r="E1274" s="62"/>
      <c r="F1274" s="62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.75" x14ac:dyDescent="0.25">
      <c r="A1275" s="1"/>
      <c r="B1275" s="45"/>
      <c r="C1275" s="60"/>
      <c r="D1275" s="61"/>
      <c r="E1275" s="62"/>
      <c r="F1275" s="62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5.75" x14ac:dyDescent="0.25">
      <c r="A1276" s="1"/>
      <c r="B1276" s="45"/>
      <c r="C1276" s="60"/>
      <c r="D1276" s="61"/>
      <c r="E1276" s="62"/>
      <c r="F1276" s="62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5.75" x14ac:dyDescent="0.25">
      <c r="A1277" s="1"/>
      <c r="B1277" s="45"/>
      <c r="C1277" s="60"/>
      <c r="D1277" s="61"/>
      <c r="E1277" s="62"/>
      <c r="F1277" s="62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5.75" x14ac:dyDescent="0.25">
      <c r="A1278" s="1"/>
      <c r="B1278" s="45"/>
      <c r="C1278" s="60"/>
      <c r="D1278" s="61"/>
      <c r="E1278" s="62"/>
      <c r="F1278" s="62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.75" x14ac:dyDescent="0.25">
      <c r="A1279" s="1"/>
      <c r="B1279" s="45"/>
      <c r="C1279" s="60"/>
      <c r="D1279" s="61"/>
      <c r="E1279" s="62"/>
      <c r="F1279" s="62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5.75" x14ac:dyDescent="0.25">
      <c r="A1280" s="1"/>
      <c r="B1280" s="45"/>
      <c r="C1280" s="60"/>
      <c r="D1280" s="61"/>
      <c r="E1280" s="62"/>
      <c r="F1280" s="62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5.75" x14ac:dyDescent="0.25">
      <c r="A1281" s="1"/>
      <c r="B1281" s="45"/>
      <c r="C1281" s="60"/>
      <c r="D1281" s="61"/>
      <c r="E1281" s="62"/>
      <c r="F1281" s="62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5.75" x14ac:dyDescent="0.25">
      <c r="A1282" s="1"/>
      <c r="B1282" s="45"/>
      <c r="C1282" s="60"/>
      <c r="D1282" s="61"/>
      <c r="E1282" s="62"/>
      <c r="F1282" s="62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5.75" x14ac:dyDescent="0.25">
      <c r="A1283" s="1"/>
      <c r="B1283" s="45"/>
      <c r="C1283" s="60"/>
      <c r="D1283" s="61"/>
      <c r="E1283" s="62"/>
      <c r="F1283" s="62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5.75" x14ac:dyDescent="0.25">
      <c r="A1284" s="1"/>
      <c r="B1284" s="45"/>
      <c r="C1284" s="60"/>
      <c r="D1284" s="61"/>
      <c r="E1284" s="62"/>
      <c r="F1284" s="62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5.75" x14ac:dyDescent="0.25">
      <c r="A1285" s="1"/>
      <c r="B1285" s="45"/>
      <c r="C1285" s="60"/>
      <c r="D1285" s="61"/>
      <c r="E1285" s="62"/>
      <c r="F1285" s="62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5.75" x14ac:dyDescent="0.25">
      <c r="A1286" s="1"/>
      <c r="B1286" s="45"/>
      <c r="C1286" s="60"/>
      <c r="D1286" s="61"/>
      <c r="E1286" s="62"/>
      <c r="F1286" s="62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.75" x14ac:dyDescent="0.25">
      <c r="A1287" s="1"/>
      <c r="B1287" s="45"/>
      <c r="C1287" s="60"/>
      <c r="D1287" s="61"/>
      <c r="E1287" s="62"/>
      <c r="F1287" s="62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5.75" x14ac:dyDescent="0.25">
      <c r="A1288" s="1"/>
      <c r="B1288" s="45"/>
      <c r="C1288" s="60"/>
      <c r="D1288" s="61"/>
      <c r="E1288" s="62"/>
      <c r="F1288" s="62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5.75" x14ac:dyDescent="0.25">
      <c r="A1289" s="1"/>
      <c r="B1289" s="45"/>
      <c r="C1289" s="60"/>
      <c r="D1289" s="61"/>
      <c r="E1289" s="62"/>
      <c r="F1289" s="62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5.75" x14ac:dyDescent="0.25">
      <c r="A1290" s="1"/>
      <c r="B1290" s="45"/>
      <c r="C1290" s="60"/>
      <c r="D1290" s="61"/>
      <c r="E1290" s="62"/>
      <c r="F1290" s="62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.75" x14ac:dyDescent="0.25">
      <c r="A1291" s="1"/>
      <c r="B1291" s="45"/>
      <c r="C1291" s="60"/>
      <c r="D1291" s="61"/>
      <c r="E1291" s="62"/>
      <c r="F1291" s="62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5.75" x14ac:dyDescent="0.25">
      <c r="A1292" s="1"/>
      <c r="B1292" s="45"/>
      <c r="C1292" s="60"/>
      <c r="D1292" s="61"/>
      <c r="E1292" s="62"/>
      <c r="F1292" s="62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5.75" x14ac:dyDescent="0.25">
      <c r="A1293" s="1"/>
      <c r="B1293" s="45"/>
      <c r="C1293" s="60"/>
      <c r="D1293" s="61"/>
      <c r="E1293" s="62"/>
      <c r="F1293" s="62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5.75" x14ac:dyDescent="0.25">
      <c r="A1294" s="1"/>
      <c r="B1294" s="45"/>
      <c r="C1294" s="60"/>
      <c r="D1294" s="61"/>
      <c r="E1294" s="62"/>
      <c r="F1294" s="62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.75" x14ac:dyDescent="0.25">
      <c r="A1295" s="1"/>
      <c r="B1295" s="45"/>
      <c r="C1295" s="60"/>
      <c r="D1295" s="61"/>
      <c r="E1295" s="62"/>
      <c r="F1295" s="62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5.75" x14ac:dyDescent="0.25">
      <c r="A1296" s="1"/>
      <c r="B1296" s="45"/>
      <c r="C1296" s="60"/>
      <c r="D1296" s="61"/>
      <c r="E1296" s="62"/>
      <c r="F1296" s="62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5.75" x14ac:dyDescent="0.25">
      <c r="A1297" s="1"/>
      <c r="B1297" s="45"/>
      <c r="C1297" s="60"/>
      <c r="D1297" s="61"/>
      <c r="E1297" s="62"/>
      <c r="F1297" s="62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5.75" x14ac:dyDescent="0.25">
      <c r="A1298" s="1"/>
      <c r="B1298" s="45"/>
      <c r="C1298" s="60"/>
      <c r="D1298" s="61"/>
      <c r="E1298" s="62"/>
      <c r="F1298" s="62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.75" x14ac:dyDescent="0.25">
      <c r="A1299" s="1"/>
      <c r="B1299" s="45"/>
      <c r="C1299" s="60"/>
      <c r="D1299" s="61"/>
      <c r="E1299" s="62"/>
      <c r="F1299" s="62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5.75" x14ac:dyDescent="0.25">
      <c r="A1300" s="1"/>
      <c r="B1300" s="45"/>
      <c r="C1300" s="60"/>
      <c r="D1300" s="61"/>
      <c r="E1300" s="62"/>
      <c r="F1300" s="62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5.75" x14ac:dyDescent="0.25">
      <c r="A1301" s="1"/>
      <c r="B1301" s="45"/>
      <c r="C1301" s="60"/>
      <c r="D1301" s="61"/>
      <c r="E1301" s="62"/>
      <c r="F1301" s="62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5.75" x14ac:dyDescent="0.25">
      <c r="A1302" s="1"/>
      <c r="B1302" s="45"/>
      <c r="C1302" s="60"/>
      <c r="D1302" s="61"/>
      <c r="E1302" s="62"/>
      <c r="F1302" s="62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5.75" x14ac:dyDescent="0.25">
      <c r="A1303" s="1"/>
      <c r="B1303" s="45"/>
      <c r="C1303" s="60"/>
      <c r="D1303" s="61"/>
      <c r="E1303" s="62"/>
      <c r="F1303" s="62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5.75" x14ac:dyDescent="0.25">
      <c r="A1304" s="1"/>
      <c r="B1304" s="45"/>
      <c r="C1304" s="60"/>
      <c r="D1304" s="61"/>
      <c r="E1304" s="62"/>
      <c r="F1304" s="62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5.75" x14ac:dyDescent="0.25">
      <c r="A1305" s="1"/>
      <c r="B1305" s="45"/>
      <c r="C1305" s="60"/>
      <c r="D1305" s="61"/>
      <c r="E1305" s="62"/>
      <c r="F1305" s="62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5.75" x14ac:dyDescent="0.25">
      <c r="A1306" s="1"/>
      <c r="B1306" s="45"/>
      <c r="C1306" s="60"/>
      <c r="D1306" s="61"/>
      <c r="E1306" s="62"/>
      <c r="F1306" s="62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.75" x14ac:dyDescent="0.25">
      <c r="A1307" s="1"/>
      <c r="B1307" s="45"/>
      <c r="C1307" s="60"/>
      <c r="D1307" s="61"/>
      <c r="E1307" s="62"/>
      <c r="F1307" s="62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5.75" x14ac:dyDescent="0.25">
      <c r="A1308" s="1"/>
      <c r="B1308" s="45"/>
      <c r="C1308" s="60"/>
      <c r="D1308" s="61"/>
      <c r="E1308" s="62"/>
      <c r="F1308" s="62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5.75" x14ac:dyDescent="0.25">
      <c r="A1309" s="1"/>
      <c r="B1309" s="45"/>
      <c r="C1309" s="60"/>
      <c r="D1309" s="61"/>
      <c r="E1309" s="62"/>
      <c r="F1309" s="62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5.75" x14ac:dyDescent="0.25">
      <c r="A1310" s="1"/>
      <c r="B1310" s="45"/>
      <c r="C1310" s="60"/>
      <c r="D1310" s="61"/>
      <c r="E1310" s="62"/>
      <c r="F1310" s="62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.75" x14ac:dyDescent="0.25">
      <c r="A1311" s="1"/>
      <c r="B1311" s="45"/>
      <c r="C1311" s="60"/>
      <c r="D1311" s="61"/>
      <c r="E1311" s="62"/>
      <c r="F1311" s="62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5.75" x14ac:dyDescent="0.25">
      <c r="A1312" s="1"/>
      <c r="B1312" s="45"/>
      <c r="C1312" s="60"/>
      <c r="D1312" s="61"/>
      <c r="E1312" s="62"/>
      <c r="F1312" s="62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5.75" x14ac:dyDescent="0.25">
      <c r="A1313" s="1"/>
      <c r="B1313" s="45"/>
      <c r="C1313" s="60"/>
      <c r="D1313" s="61"/>
      <c r="E1313" s="62"/>
      <c r="F1313" s="62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5.75" x14ac:dyDescent="0.25">
      <c r="A1314" s="1"/>
      <c r="B1314" s="45"/>
      <c r="C1314" s="60"/>
      <c r="D1314" s="61"/>
      <c r="E1314" s="62"/>
      <c r="F1314" s="62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.75" x14ac:dyDescent="0.25">
      <c r="A1315" s="1"/>
      <c r="B1315" s="45"/>
      <c r="C1315" s="60"/>
      <c r="D1315" s="61"/>
      <c r="E1315" s="62"/>
      <c r="F1315" s="62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5.75" x14ac:dyDescent="0.25">
      <c r="A1316" s="1"/>
      <c r="B1316" s="45"/>
      <c r="C1316" s="60"/>
      <c r="D1316" s="61"/>
      <c r="E1316" s="62"/>
      <c r="F1316" s="62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5.75" x14ac:dyDescent="0.25">
      <c r="A1317" s="1"/>
      <c r="B1317" s="45"/>
      <c r="C1317" s="60"/>
      <c r="D1317" s="61"/>
      <c r="E1317" s="62"/>
      <c r="F1317" s="62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5.75" x14ac:dyDescent="0.25">
      <c r="A1318" s="1"/>
      <c r="B1318" s="45"/>
      <c r="C1318" s="60"/>
      <c r="D1318" s="61"/>
      <c r="E1318" s="62"/>
      <c r="F1318" s="62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.75" x14ac:dyDescent="0.25">
      <c r="A1319" s="1"/>
      <c r="B1319" s="45"/>
      <c r="C1319" s="60"/>
      <c r="D1319" s="61"/>
      <c r="E1319" s="62"/>
      <c r="F1319" s="62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5.75" x14ac:dyDescent="0.25">
      <c r="A1320" s="1"/>
      <c r="B1320" s="45"/>
      <c r="C1320" s="60"/>
      <c r="D1320" s="61"/>
      <c r="E1320" s="62"/>
      <c r="F1320" s="62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5.75" x14ac:dyDescent="0.25">
      <c r="A1321" s="1"/>
      <c r="B1321" s="45"/>
      <c r="C1321" s="60"/>
      <c r="D1321" s="61"/>
      <c r="E1321" s="62"/>
      <c r="F1321" s="62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5.75" x14ac:dyDescent="0.25">
      <c r="A1322" s="1"/>
      <c r="B1322" s="45"/>
      <c r="C1322" s="60"/>
      <c r="D1322" s="61"/>
      <c r="E1322" s="62"/>
      <c r="F1322" s="62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5.75" x14ac:dyDescent="0.25">
      <c r="A1323" s="1"/>
      <c r="B1323" s="45"/>
      <c r="C1323" s="60"/>
      <c r="D1323" s="61"/>
      <c r="E1323" s="62"/>
      <c r="F1323" s="62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5.75" x14ac:dyDescent="0.25">
      <c r="A1324" s="1"/>
      <c r="B1324" s="45"/>
      <c r="C1324" s="60"/>
      <c r="D1324" s="61"/>
      <c r="E1324" s="62"/>
      <c r="F1324" s="62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5.75" x14ac:dyDescent="0.25">
      <c r="A1325" s="1"/>
      <c r="B1325" s="45"/>
      <c r="C1325" s="60"/>
      <c r="D1325" s="61"/>
      <c r="E1325" s="62"/>
      <c r="F1325" s="62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5.75" x14ac:dyDescent="0.25">
      <c r="A1326" s="1"/>
      <c r="B1326" s="45"/>
      <c r="C1326" s="60"/>
      <c r="D1326" s="61"/>
      <c r="E1326" s="62"/>
      <c r="F1326" s="62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.75" x14ac:dyDescent="0.25">
      <c r="A1327" s="1"/>
      <c r="B1327" s="45"/>
      <c r="C1327" s="60"/>
      <c r="D1327" s="61"/>
      <c r="E1327" s="62"/>
      <c r="F1327" s="62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5.75" x14ac:dyDescent="0.25">
      <c r="A1328" s="1"/>
      <c r="B1328" s="45"/>
      <c r="C1328" s="60"/>
      <c r="D1328" s="61"/>
      <c r="E1328" s="62"/>
      <c r="F1328" s="62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5.75" x14ac:dyDescent="0.25">
      <c r="A1329" s="1"/>
      <c r="B1329" s="45"/>
      <c r="C1329" s="60"/>
      <c r="D1329" s="61"/>
      <c r="E1329" s="62"/>
      <c r="F1329" s="62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5.75" x14ac:dyDescent="0.25">
      <c r="A1330" s="1"/>
      <c r="B1330" s="45"/>
      <c r="C1330" s="60"/>
      <c r="D1330" s="61"/>
      <c r="E1330" s="62"/>
      <c r="F1330" s="62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.75" x14ac:dyDescent="0.25">
      <c r="A1331" s="1"/>
      <c r="B1331" s="45"/>
      <c r="C1331" s="60"/>
      <c r="D1331" s="61"/>
      <c r="E1331" s="62"/>
      <c r="F1331" s="62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5.75" x14ac:dyDescent="0.25">
      <c r="A1332" s="1"/>
      <c r="B1332" s="45"/>
      <c r="C1332" s="60"/>
      <c r="D1332" s="61"/>
      <c r="E1332" s="62"/>
      <c r="F1332" s="62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5.75" x14ac:dyDescent="0.25">
      <c r="A1333" s="1"/>
      <c r="B1333" s="45"/>
      <c r="C1333" s="60"/>
      <c r="D1333" s="61"/>
      <c r="E1333" s="62"/>
      <c r="F1333" s="62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5.75" x14ac:dyDescent="0.25">
      <c r="A1334" s="1"/>
      <c r="B1334" s="45"/>
      <c r="C1334" s="60"/>
      <c r="D1334" s="61"/>
      <c r="E1334" s="62"/>
      <c r="F1334" s="62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.75" x14ac:dyDescent="0.25">
      <c r="A1335" s="1"/>
      <c r="B1335" s="45"/>
      <c r="C1335" s="60"/>
      <c r="D1335" s="61"/>
      <c r="E1335" s="62"/>
      <c r="F1335" s="62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5.75" x14ac:dyDescent="0.25">
      <c r="A1336" s="1"/>
      <c r="B1336" s="45"/>
      <c r="C1336" s="60"/>
      <c r="D1336" s="61"/>
      <c r="E1336" s="62"/>
      <c r="F1336" s="62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5.75" x14ac:dyDescent="0.25">
      <c r="A1337" s="1"/>
      <c r="B1337" s="45"/>
      <c r="C1337" s="60"/>
      <c r="D1337" s="61"/>
      <c r="E1337" s="62"/>
      <c r="F1337" s="62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5.75" x14ac:dyDescent="0.25">
      <c r="A1338" s="1"/>
      <c r="B1338" s="45"/>
      <c r="C1338" s="60"/>
      <c r="D1338" s="61"/>
      <c r="E1338" s="62"/>
      <c r="F1338" s="62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.75" x14ac:dyDescent="0.25">
      <c r="A1339" s="1"/>
      <c r="B1339" s="45"/>
      <c r="C1339" s="60"/>
      <c r="D1339" s="61"/>
      <c r="E1339" s="62"/>
      <c r="F1339" s="62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5.75" x14ac:dyDescent="0.25">
      <c r="A1340" s="1"/>
      <c r="B1340" s="45"/>
      <c r="C1340" s="60"/>
      <c r="D1340" s="61"/>
      <c r="E1340" s="62"/>
      <c r="F1340" s="62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5.75" x14ac:dyDescent="0.25">
      <c r="A1341" s="1"/>
      <c r="B1341" s="45"/>
      <c r="C1341" s="60"/>
      <c r="D1341" s="61"/>
      <c r="E1341" s="62"/>
      <c r="F1341" s="62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5.75" x14ac:dyDescent="0.25">
      <c r="A1342" s="1"/>
      <c r="B1342" s="45"/>
      <c r="C1342" s="60"/>
      <c r="D1342" s="61"/>
      <c r="E1342" s="62"/>
      <c r="F1342" s="62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5.75" x14ac:dyDescent="0.25">
      <c r="A1343" s="1"/>
      <c r="B1343" s="45"/>
      <c r="C1343" s="60"/>
      <c r="D1343" s="61"/>
      <c r="E1343" s="62"/>
      <c r="F1343" s="62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5.75" x14ac:dyDescent="0.25">
      <c r="A1344" s="1"/>
      <c r="B1344" s="45"/>
      <c r="C1344" s="60"/>
      <c r="D1344" s="61"/>
      <c r="E1344" s="62"/>
      <c r="F1344" s="62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5.75" x14ac:dyDescent="0.25">
      <c r="A1345" s="1"/>
      <c r="B1345" s="45"/>
      <c r="C1345" s="60"/>
      <c r="D1345" s="61"/>
      <c r="E1345" s="62"/>
      <c r="F1345" s="62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5.75" x14ac:dyDescent="0.25">
      <c r="A1346" s="1"/>
      <c r="B1346" s="45"/>
      <c r="C1346" s="60"/>
      <c r="D1346" s="61"/>
      <c r="E1346" s="62"/>
      <c r="F1346" s="62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.75" x14ac:dyDescent="0.25">
      <c r="A1347" s="1"/>
      <c r="B1347" s="45"/>
      <c r="C1347" s="60"/>
      <c r="D1347" s="61"/>
      <c r="E1347" s="62"/>
      <c r="F1347" s="62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5.75" x14ac:dyDescent="0.25">
      <c r="A1348" s="1"/>
      <c r="B1348" s="45"/>
      <c r="C1348" s="60"/>
      <c r="D1348" s="61"/>
      <c r="E1348" s="62"/>
      <c r="F1348" s="62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5.75" x14ac:dyDescent="0.25">
      <c r="A1349" s="1"/>
      <c r="B1349" s="45"/>
      <c r="C1349" s="60"/>
      <c r="D1349" s="61"/>
      <c r="E1349" s="62"/>
      <c r="F1349" s="62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5.75" x14ac:dyDescent="0.25">
      <c r="A1350" s="1"/>
      <c r="B1350" s="45"/>
      <c r="C1350" s="60"/>
      <c r="D1350" s="61"/>
      <c r="E1350" s="62"/>
      <c r="F1350" s="62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.75" x14ac:dyDescent="0.25">
      <c r="A1351" s="1"/>
      <c r="B1351" s="45"/>
      <c r="C1351" s="60"/>
      <c r="D1351" s="61"/>
      <c r="E1351" s="62"/>
      <c r="F1351" s="62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5.75" x14ac:dyDescent="0.25">
      <c r="A1352" s="1"/>
      <c r="B1352" s="45"/>
      <c r="C1352" s="60"/>
      <c r="D1352" s="61"/>
      <c r="E1352" s="62"/>
      <c r="F1352" s="62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5.75" x14ac:dyDescent="0.25">
      <c r="A1353" s="1"/>
      <c r="B1353" s="45"/>
      <c r="C1353" s="60"/>
      <c r="D1353" s="61"/>
      <c r="E1353" s="62"/>
      <c r="F1353" s="62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5.75" x14ac:dyDescent="0.25">
      <c r="A1354" s="1"/>
      <c r="B1354" s="45"/>
      <c r="C1354" s="60"/>
      <c r="D1354" s="61"/>
      <c r="E1354" s="62"/>
      <c r="F1354" s="62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.75" x14ac:dyDescent="0.25">
      <c r="A1355" s="1"/>
      <c r="B1355" s="45"/>
      <c r="C1355" s="60"/>
      <c r="D1355" s="61"/>
      <c r="E1355" s="62"/>
      <c r="F1355" s="62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5.75" x14ac:dyDescent="0.25">
      <c r="A1356" s="1"/>
      <c r="B1356" s="45"/>
      <c r="C1356" s="60"/>
      <c r="D1356" s="61"/>
      <c r="E1356" s="62"/>
      <c r="F1356" s="62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5.75" x14ac:dyDescent="0.25">
      <c r="A1357" s="1"/>
      <c r="B1357" s="45"/>
      <c r="C1357" s="60"/>
      <c r="D1357" s="61"/>
      <c r="E1357" s="62"/>
      <c r="F1357" s="62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5.75" x14ac:dyDescent="0.25">
      <c r="A1358" s="1"/>
      <c r="B1358" s="45"/>
      <c r="C1358" s="60"/>
      <c r="D1358" s="61"/>
      <c r="E1358" s="62"/>
      <c r="F1358" s="62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.75" x14ac:dyDescent="0.25">
      <c r="A1359" s="1"/>
      <c r="B1359" s="45"/>
      <c r="C1359" s="60"/>
      <c r="D1359" s="61"/>
      <c r="E1359" s="62"/>
      <c r="F1359" s="62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5.75" x14ac:dyDescent="0.25">
      <c r="A1360" s="1"/>
      <c r="B1360" s="45"/>
      <c r="C1360" s="60"/>
      <c r="D1360" s="61"/>
      <c r="E1360" s="62"/>
      <c r="F1360" s="62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5.75" x14ac:dyDescent="0.25">
      <c r="A1361" s="1"/>
      <c r="B1361" s="45"/>
      <c r="C1361" s="60"/>
      <c r="D1361" s="61"/>
      <c r="E1361" s="62"/>
      <c r="F1361" s="62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5.75" x14ac:dyDescent="0.25">
      <c r="A1362" s="1"/>
      <c r="B1362" s="45"/>
      <c r="C1362" s="60"/>
      <c r="D1362" s="61"/>
      <c r="E1362" s="62"/>
      <c r="F1362" s="62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5.75" x14ac:dyDescent="0.25">
      <c r="A1363" s="1"/>
      <c r="B1363" s="45"/>
      <c r="C1363" s="60"/>
      <c r="D1363" s="61"/>
      <c r="E1363" s="62"/>
      <c r="F1363" s="62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5.75" x14ac:dyDescent="0.25">
      <c r="A1364" s="1"/>
      <c r="B1364" s="45"/>
      <c r="C1364" s="60"/>
      <c r="D1364" s="61"/>
      <c r="E1364" s="62"/>
      <c r="F1364" s="62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5.75" x14ac:dyDescent="0.25">
      <c r="A1365" s="1"/>
      <c r="B1365" s="45"/>
      <c r="C1365" s="60"/>
      <c r="D1365" s="61"/>
      <c r="E1365" s="62"/>
      <c r="F1365" s="62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5.75" x14ac:dyDescent="0.25">
      <c r="A1366" s="1"/>
      <c r="B1366" s="45"/>
      <c r="C1366" s="60"/>
      <c r="D1366" s="61"/>
      <c r="E1366" s="62"/>
      <c r="F1366" s="62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.75" x14ac:dyDescent="0.25">
      <c r="A1367" s="1"/>
      <c r="B1367" s="45"/>
      <c r="C1367" s="60"/>
      <c r="D1367" s="61"/>
      <c r="E1367" s="62"/>
      <c r="F1367" s="62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5.75" x14ac:dyDescent="0.25">
      <c r="A1368" s="1"/>
      <c r="B1368" s="45"/>
      <c r="C1368" s="60"/>
      <c r="D1368" s="61"/>
      <c r="E1368" s="62"/>
      <c r="F1368" s="62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5.75" x14ac:dyDescent="0.25">
      <c r="A1369" s="1"/>
      <c r="B1369" s="45"/>
      <c r="C1369" s="60"/>
      <c r="D1369" s="61"/>
      <c r="E1369" s="62"/>
      <c r="F1369" s="62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5.75" x14ac:dyDescent="0.25">
      <c r="A1370" s="1"/>
      <c r="B1370" s="45"/>
      <c r="C1370" s="60"/>
      <c r="D1370" s="61"/>
      <c r="E1370" s="62"/>
      <c r="F1370" s="62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.75" x14ac:dyDescent="0.25">
      <c r="A1371" s="1"/>
      <c r="B1371" s="45"/>
      <c r="C1371" s="60"/>
      <c r="D1371" s="61"/>
      <c r="E1371" s="62"/>
      <c r="F1371" s="62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5.75" x14ac:dyDescent="0.25">
      <c r="A1372" s="1"/>
      <c r="B1372" s="45"/>
      <c r="C1372" s="60"/>
      <c r="D1372" s="61"/>
      <c r="E1372" s="62"/>
      <c r="F1372" s="62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5.75" x14ac:dyDescent="0.25">
      <c r="A1373" s="1"/>
      <c r="B1373" s="45"/>
      <c r="C1373" s="60"/>
      <c r="D1373" s="61"/>
      <c r="E1373" s="62"/>
      <c r="F1373" s="62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5.75" x14ac:dyDescent="0.25">
      <c r="A1374" s="1"/>
      <c r="B1374" s="45"/>
      <c r="C1374" s="60"/>
      <c r="D1374" s="61"/>
      <c r="E1374" s="62"/>
      <c r="F1374" s="62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.75" x14ac:dyDescent="0.25">
      <c r="A1375" s="1"/>
      <c r="B1375" s="45"/>
      <c r="C1375" s="60"/>
      <c r="D1375" s="61"/>
      <c r="E1375" s="62"/>
      <c r="F1375" s="62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5.75" x14ac:dyDescent="0.25">
      <c r="A1376" s="1"/>
      <c r="B1376" s="45"/>
      <c r="C1376" s="60"/>
      <c r="D1376" s="61"/>
      <c r="E1376" s="62"/>
      <c r="F1376" s="62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5.75" x14ac:dyDescent="0.25">
      <c r="A1377" s="1"/>
      <c r="B1377" s="45"/>
      <c r="C1377" s="60"/>
      <c r="D1377" s="61"/>
      <c r="E1377" s="62"/>
      <c r="F1377" s="62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5.75" x14ac:dyDescent="0.25">
      <c r="A1378" s="1"/>
      <c r="B1378" s="45"/>
      <c r="C1378" s="60"/>
      <c r="D1378" s="61"/>
      <c r="E1378" s="62"/>
      <c r="F1378" s="62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.75" x14ac:dyDescent="0.25">
      <c r="A1379" s="1"/>
      <c r="B1379" s="45"/>
      <c r="C1379" s="60"/>
      <c r="D1379" s="61"/>
      <c r="E1379" s="62"/>
      <c r="F1379" s="62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5.75" x14ac:dyDescent="0.25">
      <c r="A1380" s="1"/>
      <c r="B1380" s="45"/>
      <c r="C1380" s="60"/>
      <c r="D1380" s="61"/>
      <c r="E1380" s="62"/>
      <c r="F1380" s="62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5.75" x14ac:dyDescent="0.25">
      <c r="A1381" s="1"/>
      <c r="B1381" s="45"/>
      <c r="C1381" s="60"/>
      <c r="D1381" s="61"/>
      <c r="E1381" s="62"/>
      <c r="F1381" s="62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5.75" x14ac:dyDescent="0.25">
      <c r="A1382" s="1"/>
      <c r="B1382" s="45"/>
      <c r="C1382" s="60"/>
      <c r="D1382" s="61"/>
      <c r="E1382" s="62"/>
      <c r="F1382" s="62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5.75" x14ac:dyDescent="0.25">
      <c r="A1383" s="1"/>
      <c r="B1383" s="45"/>
      <c r="C1383" s="60"/>
      <c r="D1383" s="61"/>
      <c r="E1383" s="62"/>
      <c r="F1383" s="62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5.75" x14ac:dyDescent="0.25">
      <c r="A1384" s="1"/>
      <c r="B1384" s="45"/>
      <c r="C1384" s="60"/>
      <c r="D1384" s="61"/>
      <c r="E1384" s="62"/>
      <c r="F1384" s="62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5.75" x14ac:dyDescent="0.25">
      <c r="A1385" s="1"/>
      <c r="B1385" s="45"/>
      <c r="C1385" s="60"/>
      <c r="D1385" s="61"/>
      <c r="E1385" s="62"/>
      <c r="F1385" s="62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5.75" x14ac:dyDescent="0.25">
      <c r="A1386" s="1"/>
      <c r="B1386" s="45"/>
      <c r="C1386" s="60"/>
      <c r="D1386" s="61"/>
      <c r="E1386" s="62"/>
      <c r="F1386" s="62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.75" x14ac:dyDescent="0.25">
      <c r="A1387" s="1"/>
      <c r="B1387" s="45"/>
      <c r="C1387" s="60"/>
      <c r="D1387" s="61"/>
      <c r="E1387" s="62"/>
      <c r="F1387" s="62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5.75" x14ac:dyDescent="0.25">
      <c r="A1388" s="1"/>
      <c r="B1388" s="45"/>
      <c r="C1388" s="60"/>
      <c r="D1388" s="61"/>
      <c r="E1388" s="62"/>
      <c r="F1388" s="62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5.75" x14ac:dyDescent="0.25">
      <c r="A1389" s="1"/>
      <c r="B1389" s="45"/>
      <c r="C1389" s="60"/>
      <c r="D1389" s="61"/>
      <c r="E1389" s="62"/>
      <c r="F1389" s="62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5.75" x14ac:dyDescent="0.25">
      <c r="A1390" s="1"/>
      <c r="B1390" s="45"/>
      <c r="C1390" s="60"/>
      <c r="D1390" s="61"/>
      <c r="E1390" s="62"/>
      <c r="F1390" s="62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.75" x14ac:dyDescent="0.25">
      <c r="A1391" s="1"/>
      <c r="B1391" s="45"/>
      <c r="C1391" s="60"/>
      <c r="D1391" s="61"/>
      <c r="E1391" s="62"/>
      <c r="F1391" s="62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5.75" x14ac:dyDescent="0.25">
      <c r="A1392" s="1"/>
      <c r="B1392" s="45"/>
      <c r="C1392" s="60"/>
      <c r="D1392" s="61"/>
      <c r="E1392" s="62"/>
      <c r="F1392" s="62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5.75" x14ac:dyDescent="0.25">
      <c r="A1393" s="1"/>
      <c r="B1393" s="45"/>
      <c r="C1393" s="60"/>
      <c r="D1393" s="61"/>
      <c r="E1393" s="62"/>
      <c r="F1393" s="62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5.75" x14ac:dyDescent="0.25">
      <c r="A1394" s="1"/>
      <c r="B1394" s="45"/>
      <c r="C1394" s="60"/>
      <c r="D1394" s="61"/>
      <c r="E1394" s="62"/>
      <c r="F1394" s="62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.75" x14ac:dyDescent="0.25">
      <c r="A1395" s="1"/>
      <c r="B1395" s="45"/>
      <c r="C1395" s="60"/>
      <c r="D1395" s="61"/>
      <c r="E1395" s="62"/>
      <c r="F1395" s="62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5.75" x14ac:dyDescent="0.25">
      <c r="A1396" s="1"/>
      <c r="B1396" s="45"/>
      <c r="C1396" s="60"/>
      <c r="D1396" s="61"/>
      <c r="E1396" s="62"/>
      <c r="F1396" s="62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5.75" x14ac:dyDescent="0.25">
      <c r="A1397" s="1"/>
      <c r="B1397" s="45"/>
      <c r="C1397" s="60"/>
      <c r="D1397" s="61"/>
      <c r="E1397" s="62"/>
      <c r="F1397" s="62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5.75" x14ac:dyDescent="0.25">
      <c r="A1398" s="1"/>
      <c r="B1398" s="45"/>
      <c r="C1398" s="60"/>
      <c r="D1398" s="61"/>
      <c r="E1398" s="62"/>
      <c r="F1398" s="62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.75" x14ac:dyDescent="0.25">
      <c r="A1399" s="1"/>
      <c r="B1399" s="45"/>
      <c r="C1399" s="60"/>
      <c r="D1399" s="61"/>
      <c r="E1399" s="62"/>
      <c r="F1399" s="62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5.75" x14ac:dyDescent="0.25">
      <c r="A1400" s="1"/>
      <c r="B1400" s="45"/>
      <c r="C1400" s="60"/>
      <c r="D1400" s="61"/>
      <c r="E1400" s="62"/>
      <c r="F1400" s="62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5.75" x14ac:dyDescent="0.25">
      <c r="A1401" s="1"/>
      <c r="B1401" s="45"/>
      <c r="C1401" s="60"/>
      <c r="D1401" s="61"/>
      <c r="E1401" s="62"/>
      <c r="F1401" s="62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5.75" x14ac:dyDescent="0.25">
      <c r="A1402" s="1"/>
      <c r="B1402" s="45"/>
      <c r="C1402" s="60"/>
      <c r="D1402" s="61"/>
      <c r="E1402" s="62"/>
      <c r="F1402" s="62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5.75" x14ac:dyDescent="0.25">
      <c r="A1403" s="1"/>
      <c r="B1403" s="45"/>
      <c r="C1403" s="60"/>
      <c r="D1403" s="61"/>
      <c r="E1403" s="62"/>
      <c r="F1403" s="62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5.75" x14ac:dyDescent="0.25">
      <c r="A1404" s="1"/>
      <c r="B1404" s="45"/>
      <c r="C1404" s="60"/>
      <c r="D1404" s="61"/>
      <c r="E1404" s="62"/>
      <c r="F1404" s="62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5.75" x14ac:dyDescent="0.25">
      <c r="A1405" s="1"/>
      <c r="B1405" s="45"/>
      <c r="C1405" s="60"/>
      <c r="D1405" s="61"/>
      <c r="E1405" s="62"/>
      <c r="F1405" s="62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5.75" x14ac:dyDescent="0.25">
      <c r="A1406" s="1"/>
      <c r="B1406" s="45"/>
      <c r="C1406" s="60"/>
      <c r="D1406" s="61"/>
      <c r="E1406" s="62"/>
      <c r="F1406" s="62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.75" x14ac:dyDescent="0.25">
      <c r="A1407" s="1"/>
      <c r="B1407" s="45"/>
      <c r="C1407" s="60"/>
      <c r="D1407" s="61"/>
      <c r="E1407" s="62"/>
      <c r="F1407" s="62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5.75" x14ac:dyDescent="0.25">
      <c r="A1408" s="1"/>
      <c r="B1408" s="45"/>
      <c r="C1408" s="60"/>
      <c r="D1408" s="61"/>
      <c r="E1408" s="62"/>
      <c r="F1408" s="62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5.75" x14ac:dyDescent="0.25">
      <c r="A1409" s="1"/>
      <c r="B1409" s="45"/>
      <c r="C1409" s="60"/>
      <c r="D1409" s="61"/>
      <c r="E1409" s="62"/>
      <c r="F1409" s="62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5.75" x14ac:dyDescent="0.25">
      <c r="A1410" s="1"/>
      <c r="B1410" s="45"/>
      <c r="C1410" s="60"/>
      <c r="D1410" s="61"/>
      <c r="E1410" s="62"/>
      <c r="F1410" s="62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.75" x14ac:dyDescent="0.25">
      <c r="A1411" s="1"/>
      <c r="B1411" s="45"/>
      <c r="C1411" s="60"/>
      <c r="D1411" s="61"/>
      <c r="E1411" s="62"/>
      <c r="F1411" s="62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5.75" x14ac:dyDescent="0.25">
      <c r="A1412" s="1"/>
      <c r="B1412" s="45"/>
      <c r="C1412" s="60"/>
      <c r="D1412" s="61"/>
      <c r="E1412" s="62"/>
      <c r="F1412" s="62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5.75" x14ac:dyDescent="0.25">
      <c r="A1413" s="1"/>
      <c r="B1413" s="45"/>
      <c r="C1413" s="60"/>
      <c r="D1413" s="61"/>
      <c r="E1413" s="62"/>
      <c r="F1413" s="62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5.75" x14ac:dyDescent="0.25">
      <c r="A1414" s="1"/>
      <c r="B1414" s="45"/>
      <c r="C1414" s="60"/>
      <c r="D1414" s="61"/>
      <c r="E1414" s="62"/>
      <c r="F1414" s="62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.75" x14ac:dyDescent="0.25">
      <c r="A1415" s="1"/>
      <c r="B1415" s="45"/>
      <c r="C1415" s="60"/>
      <c r="D1415" s="61"/>
      <c r="E1415" s="62"/>
      <c r="F1415" s="62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5.75" x14ac:dyDescent="0.25">
      <c r="A1416" s="1"/>
      <c r="B1416" s="45"/>
      <c r="C1416" s="60"/>
      <c r="D1416" s="61"/>
      <c r="E1416" s="62"/>
      <c r="F1416" s="62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5.75" x14ac:dyDescent="0.25">
      <c r="A1417" s="1"/>
      <c r="B1417" s="45"/>
      <c r="C1417" s="60"/>
      <c r="D1417" s="61"/>
      <c r="E1417" s="62"/>
      <c r="F1417" s="62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5.75" x14ac:dyDescent="0.25">
      <c r="A1418" s="1"/>
      <c r="B1418" s="45"/>
      <c r="C1418" s="60"/>
      <c r="D1418" s="61"/>
      <c r="E1418" s="62"/>
      <c r="F1418" s="62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.75" x14ac:dyDescent="0.25">
      <c r="A1419" s="1"/>
      <c r="B1419" s="45"/>
      <c r="C1419" s="60"/>
      <c r="D1419" s="61"/>
      <c r="E1419" s="62"/>
      <c r="F1419" s="62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5.75" x14ac:dyDescent="0.25">
      <c r="A1420" s="1"/>
      <c r="B1420" s="45"/>
      <c r="C1420" s="60"/>
      <c r="D1420" s="61"/>
      <c r="E1420" s="62"/>
      <c r="F1420" s="62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5.75" x14ac:dyDescent="0.25">
      <c r="A1421" s="1"/>
      <c r="B1421" s="45"/>
      <c r="C1421" s="60"/>
      <c r="D1421" s="61"/>
      <c r="E1421" s="62"/>
      <c r="F1421" s="62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5.75" x14ac:dyDescent="0.25">
      <c r="A1422" s="1"/>
      <c r="B1422" s="45"/>
      <c r="C1422" s="60"/>
      <c r="D1422" s="61"/>
      <c r="E1422" s="62"/>
      <c r="F1422" s="62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5.75" x14ac:dyDescent="0.25">
      <c r="A1423" s="1"/>
      <c r="B1423" s="45"/>
      <c r="C1423" s="60"/>
      <c r="D1423" s="61"/>
      <c r="E1423" s="62"/>
      <c r="F1423" s="62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5.75" x14ac:dyDescent="0.25">
      <c r="A1424" s="1"/>
      <c r="B1424" s="45"/>
      <c r="C1424" s="60"/>
      <c r="D1424" s="61"/>
      <c r="E1424" s="62"/>
      <c r="F1424" s="62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5.75" x14ac:dyDescent="0.25">
      <c r="A1425" s="1"/>
      <c r="B1425" s="45"/>
      <c r="C1425" s="60"/>
      <c r="D1425" s="61"/>
      <c r="E1425" s="62"/>
      <c r="F1425" s="62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5.75" x14ac:dyDescent="0.25">
      <c r="A1426" s="1"/>
      <c r="B1426" s="45"/>
      <c r="C1426" s="60"/>
      <c r="D1426" s="61"/>
      <c r="E1426" s="62"/>
      <c r="F1426" s="62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.75" x14ac:dyDescent="0.25">
      <c r="A1427" s="1"/>
      <c r="B1427" s="45"/>
      <c r="C1427" s="60"/>
      <c r="D1427" s="61"/>
      <c r="E1427" s="62"/>
      <c r="F1427" s="62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5.75" x14ac:dyDescent="0.25">
      <c r="A1428" s="1"/>
      <c r="B1428" s="45"/>
      <c r="C1428" s="60"/>
      <c r="D1428" s="61"/>
      <c r="E1428" s="62"/>
      <c r="F1428" s="62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5.75" x14ac:dyDescent="0.25">
      <c r="A1429" s="1"/>
      <c r="B1429" s="45"/>
      <c r="C1429" s="60"/>
      <c r="D1429" s="61"/>
      <c r="E1429" s="62"/>
      <c r="F1429" s="62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5.75" x14ac:dyDescent="0.25">
      <c r="A1430" s="1"/>
      <c r="B1430" s="45"/>
      <c r="C1430" s="60"/>
      <c r="D1430" s="61"/>
      <c r="E1430" s="62"/>
      <c r="F1430" s="62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.75" x14ac:dyDescent="0.25">
      <c r="A1431" s="1"/>
      <c r="B1431" s="45"/>
      <c r="C1431" s="60"/>
      <c r="D1431" s="61"/>
      <c r="E1431" s="62"/>
      <c r="F1431" s="62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5.75" x14ac:dyDescent="0.25">
      <c r="A1432" s="1"/>
      <c r="B1432" s="45"/>
      <c r="C1432" s="60"/>
      <c r="D1432" s="61"/>
      <c r="E1432" s="62"/>
      <c r="F1432" s="62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5.75" x14ac:dyDescent="0.25">
      <c r="A1433" s="1"/>
      <c r="B1433" s="45"/>
      <c r="C1433" s="60"/>
      <c r="D1433" s="61"/>
      <c r="E1433" s="62"/>
      <c r="F1433" s="62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5.75" x14ac:dyDescent="0.25">
      <c r="A1434" s="1"/>
      <c r="B1434" s="45"/>
      <c r="C1434" s="60"/>
      <c r="D1434" s="61"/>
      <c r="E1434" s="62"/>
      <c r="F1434" s="62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.75" x14ac:dyDescent="0.25">
      <c r="A1435" s="1"/>
      <c r="B1435" s="45"/>
      <c r="C1435" s="60"/>
      <c r="D1435" s="61"/>
      <c r="E1435" s="62"/>
      <c r="F1435" s="62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5.75" x14ac:dyDescent="0.25">
      <c r="A1436" s="1"/>
      <c r="B1436" s="45"/>
      <c r="C1436" s="60"/>
      <c r="D1436" s="61"/>
      <c r="E1436" s="62"/>
      <c r="F1436" s="62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5.75" x14ac:dyDescent="0.25">
      <c r="A1437" s="1"/>
      <c r="B1437" s="45"/>
      <c r="C1437" s="60"/>
      <c r="D1437" s="61"/>
      <c r="E1437" s="62"/>
      <c r="F1437" s="62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5.75" x14ac:dyDescent="0.25">
      <c r="A1438" s="1"/>
      <c r="B1438" s="45"/>
      <c r="C1438" s="60"/>
      <c r="D1438" s="61"/>
      <c r="E1438" s="62"/>
      <c r="F1438" s="62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.75" x14ac:dyDescent="0.25">
      <c r="A1439" s="1"/>
      <c r="B1439" s="45"/>
      <c r="C1439" s="60"/>
      <c r="D1439" s="61"/>
      <c r="E1439" s="62"/>
      <c r="F1439" s="62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5.75" x14ac:dyDescent="0.25">
      <c r="A1440" s="1"/>
      <c r="B1440" s="45"/>
      <c r="C1440" s="60"/>
      <c r="D1440" s="61"/>
      <c r="E1440" s="62"/>
      <c r="F1440" s="62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5.75" x14ac:dyDescent="0.25">
      <c r="A1441" s="1"/>
      <c r="B1441" s="45"/>
      <c r="C1441" s="60"/>
      <c r="D1441" s="61"/>
      <c r="E1441" s="62"/>
      <c r="F1441" s="62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5.75" x14ac:dyDescent="0.25">
      <c r="A1442" s="1"/>
      <c r="B1442" s="45"/>
      <c r="C1442" s="60"/>
      <c r="D1442" s="61"/>
      <c r="E1442" s="62"/>
      <c r="F1442" s="62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5.75" x14ac:dyDescent="0.25">
      <c r="A1443" s="1"/>
      <c r="B1443" s="45"/>
      <c r="C1443" s="60"/>
      <c r="D1443" s="61"/>
      <c r="E1443" s="62"/>
      <c r="F1443" s="62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5.75" x14ac:dyDescent="0.25">
      <c r="A1444" s="1"/>
      <c r="B1444" s="45"/>
      <c r="C1444" s="60"/>
      <c r="D1444" s="61"/>
      <c r="E1444" s="62"/>
      <c r="F1444" s="62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5.75" x14ac:dyDescent="0.25">
      <c r="A1445" s="1"/>
      <c r="B1445" s="45"/>
      <c r="C1445" s="60"/>
      <c r="D1445" s="61"/>
      <c r="E1445" s="62"/>
      <c r="F1445" s="62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5.75" x14ac:dyDescent="0.25">
      <c r="A1446" s="1"/>
      <c r="B1446" s="45"/>
      <c r="C1446" s="60"/>
      <c r="D1446" s="61"/>
      <c r="E1446" s="62"/>
      <c r="F1446" s="62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.75" x14ac:dyDescent="0.25">
      <c r="A1447" s="1"/>
      <c r="B1447" s="45"/>
      <c r="C1447" s="60"/>
      <c r="D1447" s="61"/>
      <c r="E1447" s="62"/>
      <c r="F1447" s="62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5.75" x14ac:dyDescent="0.25">
      <c r="A1448" s="1"/>
      <c r="B1448" s="45"/>
      <c r="C1448" s="60"/>
      <c r="D1448" s="61"/>
      <c r="E1448" s="62"/>
      <c r="F1448" s="62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5.75" x14ac:dyDescent="0.25">
      <c r="A1449" s="1"/>
      <c r="B1449" s="45"/>
      <c r="C1449" s="60"/>
      <c r="D1449" s="61"/>
      <c r="E1449" s="62"/>
      <c r="F1449" s="62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5.75" x14ac:dyDescent="0.25">
      <c r="A1450" s="1"/>
      <c r="B1450" s="45"/>
      <c r="C1450" s="60"/>
      <c r="D1450" s="61"/>
      <c r="E1450" s="62"/>
      <c r="F1450" s="62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.75" x14ac:dyDescent="0.25">
      <c r="A1451" s="1"/>
      <c r="B1451" s="45"/>
      <c r="C1451" s="60"/>
      <c r="D1451" s="61"/>
      <c r="E1451" s="62"/>
      <c r="F1451" s="62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5.75" x14ac:dyDescent="0.25">
      <c r="A1452" s="1"/>
      <c r="B1452" s="45"/>
      <c r="C1452" s="60"/>
      <c r="D1452" s="61"/>
      <c r="E1452" s="62"/>
      <c r="F1452" s="62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5.75" x14ac:dyDescent="0.25">
      <c r="A1453" s="1"/>
      <c r="B1453" s="45"/>
      <c r="C1453" s="60"/>
      <c r="D1453" s="61"/>
      <c r="E1453" s="62"/>
      <c r="F1453" s="62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5.75" x14ac:dyDescent="0.25">
      <c r="A1454" s="1"/>
      <c r="B1454" s="45"/>
      <c r="C1454" s="60"/>
      <c r="D1454" s="61"/>
      <c r="E1454" s="62"/>
      <c r="F1454" s="62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.75" x14ac:dyDescent="0.25">
      <c r="A1455" s="1"/>
      <c r="B1455" s="45"/>
      <c r="C1455" s="60"/>
      <c r="D1455" s="61"/>
      <c r="E1455" s="62"/>
      <c r="F1455" s="62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5.75" x14ac:dyDescent="0.25">
      <c r="A1456" s="1"/>
      <c r="B1456" s="45"/>
      <c r="C1456" s="60"/>
      <c r="D1456" s="61"/>
      <c r="E1456" s="62"/>
      <c r="F1456" s="62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5.75" x14ac:dyDescent="0.25">
      <c r="A1457" s="1"/>
      <c r="B1457" s="45"/>
      <c r="C1457" s="60"/>
      <c r="D1457" s="61"/>
      <c r="E1457" s="62"/>
      <c r="F1457" s="62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5.75" x14ac:dyDescent="0.25">
      <c r="A1458" s="1"/>
      <c r="B1458" s="45"/>
      <c r="C1458" s="60"/>
      <c r="D1458" s="61"/>
      <c r="E1458" s="62"/>
      <c r="F1458" s="62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.75" x14ac:dyDescent="0.25">
      <c r="A1459" s="1"/>
      <c r="B1459" s="45"/>
      <c r="C1459" s="60"/>
      <c r="D1459" s="61"/>
      <c r="E1459" s="62"/>
      <c r="F1459" s="62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5.75" x14ac:dyDescent="0.25">
      <c r="A1460" s="1"/>
      <c r="B1460" s="45"/>
      <c r="C1460" s="60"/>
      <c r="D1460" s="61"/>
      <c r="E1460" s="62"/>
      <c r="F1460" s="62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5.75" x14ac:dyDescent="0.25">
      <c r="A1461" s="1"/>
      <c r="B1461" s="45"/>
      <c r="C1461" s="60"/>
      <c r="D1461" s="61"/>
      <c r="E1461" s="62"/>
      <c r="F1461" s="62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5.75" x14ac:dyDescent="0.25">
      <c r="A1462" s="1"/>
      <c r="B1462" s="45"/>
      <c r="C1462" s="60"/>
      <c r="D1462" s="61"/>
      <c r="E1462" s="62"/>
      <c r="F1462" s="62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5.75" x14ac:dyDescent="0.25">
      <c r="A1463" s="1"/>
      <c r="B1463" s="45"/>
      <c r="C1463" s="60"/>
      <c r="D1463" s="61"/>
      <c r="E1463" s="62"/>
      <c r="F1463" s="62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5.75" x14ac:dyDescent="0.25">
      <c r="A1464" s="1"/>
      <c r="B1464" s="45"/>
      <c r="C1464" s="60"/>
      <c r="D1464" s="61"/>
      <c r="E1464" s="62"/>
      <c r="F1464" s="62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5.75" x14ac:dyDescent="0.25">
      <c r="A1465" s="1"/>
      <c r="B1465" s="45"/>
      <c r="C1465" s="60"/>
      <c r="D1465" s="61"/>
      <c r="E1465" s="62"/>
      <c r="F1465" s="62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5.75" x14ac:dyDescent="0.25">
      <c r="A1466" s="1"/>
      <c r="B1466" s="45"/>
      <c r="C1466" s="60"/>
      <c r="D1466" s="61"/>
      <c r="E1466" s="62"/>
      <c r="F1466" s="62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.75" x14ac:dyDescent="0.25">
      <c r="A1467" s="1"/>
      <c r="B1467" s="45"/>
      <c r="C1467" s="60"/>
      <c r="D1467" s="61"/>
      <c r="E1467" s="62"/>
      <c r="F1467" s="62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5.75" x14ac:dyDescent="0.25">
      <c r="A1468" s="1"/>
      <c r="B1468" s="45"/>
      <c r="C1468" s="60"/>
      <c r="D1468" s="61"/>
      <c r="E1468" s="62"/>
      <c r="F1468" s="62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5.75" x14ac:dyDescent="0.25">
      <c r="A1469" s="1"/>
      <c r="B1469" s="45"/>
      <c r="C1469" s="60"/>
      <c r="D1469" s="61"/>
      <c r="E1469" s="62"/>
      <c r="F1469" s="62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5.75" x14ac:dyDescent="0.25">
      <c r="A1470" s="1"/>
      <c r="B1470" s="45"/>
      <c r="C1470" s="60"/>
      <c r="D1470" s="61"/>
      <c r="E1470" s="62"/>
      <c r="F1470" s="62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.75" x14ac:dyDescent="0.25">
      <c r="A1471" s="1"/>
      <c r="B1471" s="45"/>
      <c r="C1471" s="60"/>
      <c r="D1471" s="61"/>
      <c r="E1471" s="62"/>
      <c r="F1471" s="62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5.75" x14ac:dyDescent="0.25">
      <c r="A1472" s="1"/>
      <c r="B1472" s="45"/>
      <c r="C1472" s="60"/>
      <c r="D1472" s="61"/>
      <c r="E1472" s="62"/>
      <c r="F1472" s="62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5.75" x14ac:dyDescent="0.25">
      <c r="A1473" s="1"/>
      <c r="B1473" s="45"/>
      <c r="C1473" s="60"/>
      <c r="D1473" s="61"/>
      <c r="E1473" s="62"/>
      <c r="F1473" s="62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5.75" x14ac:dyDescent="0.25">
      <c r="A1474" s="1"/>
      <c r="B1474" s="45"/>
      <c r="C1474" s="60"/>
      <c r="D1474" s="61"/>
      <c r="E1474" s="62"/>
      <c r="F1474" s="62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.75" x14ac:dyDescent="0.25">
      <c r="A1475" s="1"/>
      <c r="B1475" s="45"/>
      <c r="C1475" s="60"/>
      <c r="D1475" s="61"/>
      <c r="E1475" s="62"/>
      <c r="F1475" s="62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5.75" x14ac:dyDescent="0.25">
      <c r="A1476" s="1"/>
      <c r="B1476" s="45"/>
      <c r="C1476" s="60"/>
      <c r="D1476" s="61"/>
      <c r="E1476" s="62"/>
      <c r="F1476" s="62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5.75" x14ac:dyDescent="0.25">
      <c r="A1477" s="1"/>
      <c r="B1477" s="45"/>
      <c r="C1477" s="60"/>
      <c r="D1477" s="61"/>
      <c r="E1477" s="62"/>
      <c r="F1477" s="62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5.75" x14ac:dyDescent="0.25">
      <c r="A1478" s="1"/>
      <c r="B1478" s="45"/>
      <c r="C1478" s="60"/>
      <c r="D1478" s="61"/>
      <c r="E1478" s="62"/>
      <c r="F1478" s="62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.75" x14ac:dyDescent="0.25">
      <c r="A1479" s="1"/>
      <c r="B1479" s="45"/>
      <c r="C1479" s="60"/>
      <c r="D1479" s="61"/>
      <c r="E1479" s="62"/>
      <c r="F1479" s="62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5.75" x14ac:dyDescent="0.25">
      <c r="A1480" s="1"/>
      <c r="B1480" s="45"/>
      <c r="C1480" s="60"/>
      <c r="D1480" s="61"/>
      <c r="E1480" s="62"/>
      <c r="F1480" s="62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5.75" x14ac:dyDescent="0.25">
      <c r="A1481" s="1"/>
      <c r="B1481" s="45"/>
      <c r="C1481" s="60"/>
      <c r="D1481" s="61"/>
      <c r="E1481" s="62"/>
      <c r="F1481" s="62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5.75" x14ac:dyDescent="0.25">
      <c r="A1482" s="1"/>
      <c r="B1482" s="45"/>
      <c r="C1482" s="60"/>
      <c r="D1482" s="61"/>
      <c r="E1482" s="62"/>
      <c r="F1482" s="62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5.75" x14ac:dyDescent="0.25">
      <c r="A1483" s="1"/>
      <c r="B1483" s="45"/>
      <c r="C1483" s="60"/>
      <c r="D1483" s="61"/>
      <c r="E1483" s="62"/>
      <c r="F1483" s="62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.75" x14ac:dyDescent="0.25">
      <c r="A1484" s="1"/>
      <c r="B1484" s="45"/>
      <c r="C1484" s="60"/>
      <c r="D1484" s="61"/>
      <c r="E1484" s="62"/>
      <c r="F1484" s="62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5.75" x14ac:dyDescent="0.25">
      <c r="A1485" s="1"/>
      <c r="B1485" s="45"/>
      <c r="C1485" s="60"/>
      <c r="D1485" s="61"/>
      <c r="E1485" s="62"/>
      <c r="F1485" s="62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5.75" x14ac:dyDescent="0.25">
      <c r="A1486" s="1"/>
      <c r="B1486" s="45"/>
      <c r="C1486" s="60"/>
      <c r="D1486" s="61"/>
      <c r="E1486" s="62"/>
      <c r="F1486" s="62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5.75" x14ac:dyDescent="0.25">
      <c r="A1487" s="1"/>
      <c r="B1487" s="45"/>
      <c r="C1487" s="60"/>
      <c r="D1487" s="61"/>
      <c r="E1487" s="62"/>
      <c r="F1487" s="62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.75" x14ac:dyDescent="0.25">
      <c r="A1488" s="1"/>
      <c r="B1488" s="45"/>
      <c r="C1488" s="60"/>
      <c r="D1488" s="61"/>
      <c r="E1488" s="62"/>
      <c r="F1488" s="62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5.75" x14ac:dyDescent="0.25">
      <c r="A1489" s="1"/>
      <c r="B1489" s="45"/>
      <c r="C1489" s="60"/>
      <c r="D1489" s="61"/>
      <c r="E1489" s="62"/>
      <c r="F1489" s="62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5.75" x14ac:dyDescent="0.25">
      <c r="A1490" s="1"/>
      <c r="B1490" s="45"/>
      <c r="C1490" s="60"/>
      <c r="D1490" s="61"/>
      <c r="E1490" s="62"/>
      <c r="F1490" s="62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5.75" x14ac:dyDescent="0.25">
      <c r="A1491" s="1"/>
      <c r="B1491" s="45"/>
      <c r="C1491" s="60"/>
      <c r="D1491" s="61"/>
      <c r="E1491" s="62"/>
      <c r="F1491" s="62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.75" x14ac:dyDescent="0.25">
      <c r="A1492" s="1"/>
      <c r="B1492" s="45"/>
      <c r="C1492" s="60"/>
      <c r="D1492" s="61"/>
      <c r="E1492" s="62"/>
      <c r="F1492" s="62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5.75" x14ac:dyDescent="0.25">
      <c r="A1493" s="1"/>
      <c r="B1493" s="45"/>
      <c r="C1493" s="60"/>
      <c r="D1493" s="61"/>
      <c r="E1493" s="62"/>
      <c r="F1493" s="62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5.75" x14ac:dyDescent="0.25">
      <c r="A1494" s="1"/>
      <c r="B1494" s="45"/>
      <c r="C1494" s="60"/>
      <c r="D1494" s="61"/>
      <c r="E1494" s="62"/>
      <c r="F1494" s="62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5.75" x14ac:dyDescent="0.25">
      <c r="A1495" s="1"/>
      <c r="B1495" s="45"/>
      <c r="C1495" s="60"/>
      <c r="D1495" s="61"/>
      <c r="E1495" s="62"/>
      <c r="F1495" s="62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.75" x14ac:dyDescent="0.25">
      <c r="A1496" s="1"/>
      <c r="B1496" s="45"/>
      <c r="C1496" s="60"/>
      <c r="D1496" s="61"/>
      <c r="E1496" s="62"/>
      <c r="F1496" s="62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5.75" x14ac:dyDescent="0.25">
      <c r="A1497" s="1"/>
      <c r="B1497" s="45"/>
      <c r="C1497" s="60"/>
      <c r="D1497" s="61"/>
      <c r="E1497" s="62"/>
      <c r="F1497" s="62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5.75" x14ac:dyDescent="0.25">
      <c r="A1498" s="1"/>
      <c r="B1498" s="45"/>
      <c r="C1498" s="60"/>
      <c r="D1498" s="61"/>
      <c r="E1498" s="62"/>
      <c r="F1498" s="62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5.75" x14ac:dyDescent="0.25">
      <c r="A1499" s="1"/>
      <c r="B1499" s="45"/>
      <c r="C1499" s="60"/>
      <c r="D1499" s="61"/>
      <c r="E1499" s="62"/>
      <c r="F1499" s="62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.75" x14ac:dyDescent="0.25">
      <c r="A1500" s="1"/>
      <c r="B1500" s="45"/>
      <c r="C1500" s="60"/>
      <c r="D1500" s="61"/>
      <c r="E1500" s="62"/>
      <c r="F1500" s="62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5.75" x14ac:dyDescent="0.25">
      <c r="A1501" s="1"/>
      <c r="B1501" s="45"/>
      <c r="C1501" s="60"/>
      <c r="D1501" s="61"/>
      <c r="E1501" s="62"/>
      <c r="F1501" s="62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5.75" x14ac:dyDescent="0.25">
      <c r="A1502" s="1"/>
      <c r="B1502" s="45"/>
      <c r="C1502" s="60"/>
      <c r="D1502" s="61"/>
      <c r="E1502" s="62"/>
      <c r="F1502" s="62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5.75" x14ac:dyDescent="0.25">
      <c r="A1503" s="1"/>
      <c r="B1503" s="45"/>
      <c r="C1503" s="60"/>
      <c r="D1503" s="61"/>
      <c r="E1503" s="62"/>
      <c r="F1503" s="62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.75" x14ac:dyDescent="0.25">
      <c r="A1504" s="1"/>
      <c r="B1504" s="45"/>
      <c r="C1504" s="60"/>
      <c r="D1504" s="61"/>
      <c r="E1504" s="62"/>
      <c r="F1504" s="62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5.75" x14ac:dyDescent="0.25">
      <c r="A1505" s="1"/>
      <c r="B1505" s="45"/>
      <c r="C1505" s="60"/>
      <c r="D1505" s="61"/>
      <c r="E1505" s="62"/>
      <c r="F1505" s="62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5.75" x14ac:dyDescent="0.25">
      <c r="A1506" s="1"/>
      <c r="B1506" s="45"/>
      <c r="C1506" s="60"/>
      <c r="D1506" s="61"/>
      <c r="E1506" s="62"/>
      <c r="F1506" s="62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5.75" x14ac:dyDescent="0.25">
      <c r="A1507" s="1"/>
      <c r="B1507" s="45"/>
      <c r="C1507" s="60"/>
      <c r="D1507" s="61"/>
      <c r="E1507" s="62"/>
      <c r="F1507" s="62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.75" x14ac:dyDescent="0.25">
      <c r="A1508" s="1"/>
      <c r="B1508" s="45"/>
      <c r="C1508" s="60"/>
      <c r="D1508" s="61"/>
      <c r="E1508" s="62"/>
      <c r="F1508" s="62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5.75" x14ac:dyDescent="0.25">
      <c r="A1509" s="1"/>
      <c r="B1509" s="45"/>
      <c r="C1509" s="60"/>
      <c r="D1509" s="61"/>
      <c r="E1509" s="62"/>
      <c r="F1509" s="62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5.75" x14ac:dyDescent="0.25">
      <c r="A1510" s="1"/>
      <c r="B1510" s="45"/>
      <c r="C1510" s="60"/>
      <c r="D1510" s="61"/>
      <c r="E1510" s="62"/>
      <c r="F1510" s="62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5.75" x14ac:dyDescent="0.25">
      <c r="A1511" s="1"/>
      <c r="B1511" s="45"/>
      <c r="C1511" s="60"/>
      <c r="D1511" s="61"/>
      <c r="E1511" s="62"/>
      <c r="F1511" s="62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.75" x14ac:dyDescent="0.25">
      <c r="A1512" s="1"/>
      <c r="B1512" s="45"/>
      <c r="C1512" s="60"/>
      <c r="D1512" s="61"/>
      <c r="E1512" s="62"/>
      <c r="F1512" s="62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5.75" x14ac:dyDescent="0.25">
      <c r="A1513" s="1"/>
      <c r="B1513" s="45"/>
      <c r="C1513" s="60"/>
      <c r="D1513" s="61"/>
      <c r="E1513" s="62"/>
      <c r="F1513" s="62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5.75" x14ac:dyDescent="0.25">
      <c r="A1514" s="1"/>
      <c r="B1514" s="45"/>
      <c r="C1514" s="60"/>
      <c r="D1514" s="61"/>
      <c r="E1514" s="62"/>
      <c r="F1514" s="62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5.75" x14ac:dyDescent="0.25">
      <c r="A1515" s="1"/>
      <c r="B1515" s="45"/>
      <c r="C1515" s="60"/>
      <c r="D1515" s="61"/>
      <c r="E1515" s="62"/>
      <c r="F1515" s="62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.75" x14ac:dyDescent="0.25">
      <c r="A1516" s="1"/>
      <c r="B1516" s="45"/>
      <c r="C1516" s="60"/>
      <c r="D1516" s="61"/>
      <c r="E1516" s="62"/>
      <c r="F1516" s="62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5.75" x14ac:dyDescent="0.25">
      <c r="A1517" s="1"/>
      <c r="B1517" s="45"/>
      <c r="C1517" s="60"/>
      <c r="D1517" s="61"/>
      <c r="E1517" s="62"/>
      <c r="F1517" s="62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.75" x14ac:dyDescent="0.25">
      <c r="A1518" s="1"/>
      <c r="B1518" s="45"/>
      <c r="C1518" s="60"/>
      <c r="D1518" s="61"/>
      <c r="E1518" s="62"/>
      <c r="F1518" s="62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.75" x14ac:dyDescent="0.25">
      <c r="A1519" s="1"/>
      <c r="B1519" s="45"/>
      <c r="C1519" s="60"/>
      <c r="D1519" s="61"/>
      <c r="E1519" s="62"/>
      <c r="F1519" s="62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.75" x14ac:dyDescent="0.25">
      <c r="A1520" s="1"/>
      <c r="B1520" s="45"/>
      <c r="C1520" s="60"/>
      <c r="D1520" s="61"/>
      <c r="E1520" s="62"/>
      <c r="F1520" s="62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5.75" x14ac:dyDescent="0.25">
      <c r="A1521" s="1"/>
      <c r="B1521" s="45"/>
      <c r="C1521" s="60"/>
      <c r="D1521" s="61"/>
      <c r="E1521" s="62"/>
      <c r="F1521" s="62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5.75" x14ac:dyDescent="0.25">
      <c r="A1522" s="1"/>
      <c r="B1522" s="45"/>
      <c r="C1522" s="60"/>
      <c r="D1522" s="61"/>
      <c r="E1522" s="62"/>
      <c r="F1522" s="62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5.75" x14ac:dyDescent="0.25">
      <c r="A1523" s="1"/>
      <c r="B1523" s="45"/>
      <c r="C1523" s="60"/>
      <c r="D1523" s="61"/>
      <c r="E1523" s="62"/>
      <c r="F1523" s="62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5.75" x14ac:dyDescent="0.25">
      <c r="A1524" s="1"/>
      <c r="B1524" s="45"/>
      <c r="C1524" s="60"/>
      <c r="D1524" s="61"/>
      <c r="E1524" s="62"/>
      <c r="F1524" s="62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5.75" x14ac:dyDescent="0.25">
      <c r="A1525" s="1"/>
      <c r="B1525" s="45"/>
      <c r="C1525" s="60"/>
      <c r="D1525" s="61"/>
      <c r="E1525" s="62"/>
      <c r="F1525" s="62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5.75" x14ac:dyDescent="0.25">
      <c r="A1526" s="1"/>
      <c r="B1526" s="45"/>
      <c r="C1526" s="60"/>
      <c r="D1526" s="61"/>
      <c r="E1526" s="62"/>
      <c r="F1526" s="62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5.75" x14ac:dyDescent="0.25">
      <c r="A1527" s="1"/>
      <c r="B1527" s="45"/>
      <c r="C1527" s="60"/>
      <c r="D1527" s="61"/>
      <c r="E1527" s="62"/>
      <c r="F1527" s="62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.75" x14ac:dyDescent="0.25">
      <c r="A1528" s="1"/>
      <c r="B1528" s="45"/>
      <c r="C1528" s="60"/>
      <c r="D1528" s="61"/>
      <c r="E1528" s="62"/>
      <c r="F1528" s="62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5.75" x14ac:dyDescent="0.25">
      <c r="A1529" s="1"/>
      <c r="B1529" s="45"/>
      <c r="C1529" s="60"/>
      <c r="D1529" s="61"/>
      <c r="E1529" s="62"/>
      <c r="F1529" s="62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5.75" x14ac:dyDescent="0.25">
      <c r="A1530" s="1"/>
      <c r="B1530" s="45"/>
      <c r="C1530" s="60"/>
      <c r="D1530" s="61"/>
      <c r="E1530" s="62"/>
      <c r="F1530" s="62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5.75" x14ac:dyDescent="0.25">
      <c r="A1531" s="1"/>
      <c r="B1531" s="45"/>
      <c r="C1531" s="60"/>
      <c r="D1531" s="61"/>
      <c r="E1531" s="62"/>
      <c r="F1531" s="62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.75" x14ac:dyDescent="0.25">
      <c r="A1532" s="1"/>
      <c r="B1532" s="45"/>
      <c r="C1532" s="60"/>
      <c r="D1532" s="61"/>
      <c r="E1532" s="62"/>
      <c r="F1532" s="62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5.75" x14ac:dyDescent="0.25">
      <c r="A1533" s="1"/>
      <c r="B1533" s="45"/>
      <c r="C1533" s="60"/>
      <c r="D1533" s="61"/>
      <c r="E1533" s="62"/>
      <c r="F1533" s="62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5.75" x14ac:dyDescent="0.25">
      <c r="A1534" s="1"/>
      <c r="B1534" s="45"/>
      <c r="C1534" s="60"/>
      <c r="D1534" s="61"/>
      <c r="E1534" s="62"/>
      <c r="F1534" s="62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5.75" x14ac:dyDescent="0.25">
      <c r="A1535" s="1"/>
      <c r="B1535" s="45"/>
      <c r="C1535" s="60"/>
      <c r="D1535" s="61"/>
      <c r="E1535" s="62"/>
      <c r="F1535" s="62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.75" x14ac:dyDescent="0.25">
      <c r="A1536" s="1"/>
      <c r="B1536" s="45"/>
      <c r="C1536" s="60"/>
      <c r="D1536" s="61"/>
      <c r="E1536" s="62"/>
      <c r="F1536" s="62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5.75" x14ac:dyDescent="0.25">
      <c r="A1537" s="1"/>
      <c r="B1537" s="45"/>
      <c r="C1537" s="60"/>
      <c r="D1537" s="61"/>
      <c r="E1537" s="62"/>
      <c r="F1537" s="62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5.75" x14ac:dyDescent="0.25">
      <c r="A1538" s="1"/>
      <c r="B1538" s="45"/>
      <c r="C1538" s="60"/>
      <c r="D1538" s="61"/>
      <c r="E1538" s="62"/>
      <c r="F1538" s="62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5.75" x14ac:dyDescent="0.25">
      <c r="A1539" s="1"/>
      <c r="B1539" s="45"/>
      <c r="C1539" s="60"/>
      <c r="D1539" s="61"/>
      <c r="E1539" s="62"/>
      <c r="F1539" s="62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5.75" x14ac:dyDescent="0.25">
      <c r="A1540" s="1"/>
      <c r="B1540" s="45"/>
      <c r="C1540" s="60"/>
      <c r="D1540" s="61"/>
      <c r="E1540" s="62"/>
      <c r="F1540" s="62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5.75" x14ac:dyDescent="0.25">
      <c r="A1541" s="1"/>
      <c r="B1541" s="45"/>
      <c r="C1541" s="60"/>
      <c r="D1541" s="61"/>
      <c r="E1541" s="62"/>
      <c r="F1541" s="62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5.75" x14ac:dyDescent="0.25">
      <c r="A1542" s="1"/>
      <c r="B1542" s="45"/>
      <c r="C1542" s="60"/>
      <c r="D1542" s="61"/>
      <c r="E1542" s="62"/>
      <c r="F1542" s="62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5.75" x14ac:dyDescent="0.25">
      <c r="A1543" s="1"/>
      <c r="B1543" s="45"/>
      <c r="C1543" s="60"/>
      <c r="D1543" s="61"/>
      <c r="E1543" s="62"/>
      <c r="F1543" s="62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5.75" x14ac:dyDescent="0.25">
      <c r="A1544" s="1"/>
      <c r="B1544" s="45"/>
      <c r="C1544" s="60"/>
      <c r="D1544" s="61"/>
      <c r="E1544" s="62"/>
      <c r="F1544" s="62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5.75" x14ac:dyDescent="0.25">
      <c r="A1545" s="1"/>
      <c r="B1545" s="45"/>
      <c r="C1545" s="60"/>
      <c r="D1545" s="61"/>
      <c r="E1545" s="62"/>
      <c r="F1545" s="62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5.75" x14ac:dyDescent="0.25">
      <c r="A1546" s="1"/>
      <c r="B1546" s="45"/>
      <c r="C1546" s="60"/>
      <c r="D1546" s="61"/>
      <c r="E1546" s="62"/>
      <c r="F1546" s="62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5.75" x14ac:dyDescent="0.25">
      <c r="A1547" s="1"/>
      <c r="B1547" s="45"/>
      <c r="C1547" s="60"/>
      <c r="D1547" s="61"/>
      <c r="E1547" s="62"/>
      <c r="F1547" s="62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5.75" x14ac:dyDescent="0.25">
      <c r="A1548" s="1"/>
      <c r="B1548" s="45"/>
      <c r="C1548" s="60"/>
      <c r="D1548" s="61"/>
      <c r="E1548" s="62"/>
      <c r="F1548" s="62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5.75" x14ac:dyDescent="0.25">
      <c r="A1549" s="1"/>
      <c r="B1549" s="45"/>
      <c r="C1549" s="60"/>
      <c r="D1549" s="61"/>
      <c r="E1549" s="62"/>
      <c r="F1549" s="62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5.75" x14ac:dyDescent="0.25">
      <c r="A1550" s="1"/>
      <c r="B1550" s="45"/>
      <c r="C1550" s="60"/>
      <c r="D1550" s="61"/>
      <c r="E1550" s="62"/>
      <c r="F1550" s="62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5.75" x14ac:dyDescent="0.25">
      <c r="A1551" s="1"/>
      <c r="B1551" s="45"/>
      <c r="C1551" s="60"/>
      <c r="D1551" s="61"/>
      <c r="E1551" s="62"/>
      <c r="F1551" s="62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5.75" x14ac:dyDescent="0.25">
      <c r="A1552" s="1"/>
      <c r="B1552" s="45"/>
      <c r="C1552" s="60"/>
      <c r="D1552" s="61"/>
      <c r="E1552" s="62"/>
      <c r="F1552" s="62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5.75" x14ac:dyDescent="0.25">
      <c r="A1553" s="1"/>
      <c r="B1553" s="45"/>
      <c r="C1553" s="60"/>
      <c r="D1553" s="61"/>
      <c r="E1553" s="62"/>
      <c r="F1553" s="62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5.75" x14ac:dyDescent="0.25">
      <c r="A1554" s="1"/>
      <c r="B1554" s="45"/>
      <c r="C1554" s="60"/>
      <c r="D1554" s="61"/>
      <c r="E1554" s="62"/>
      <c r="F1554" s="62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5.75" x14ac:dyDescent="0.25">
      <c r="A1555" s="1"/>
      <c r="B1555" s="45"/>
      <c r="C1555" s="60"/>
      <c r="D1555" s="61"/>
      <c r="E1555" s="62"/>
      <c r="F1555" s="62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5.75" x14ac:dyDescent="0.25">
      <c r="A1556" s="1"/>
      <c r="B1556" s="45"/>
      <c r="C1556" s="60"/>
      <c r="D1556" s="61"/>
      <c r="E1556" s="62"/>
      <c r="F1556" s="62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5.75" x14ac:dyDescent="0.25">
      <c r="A1557" s="1"/>
      <c r="B1557" s="45"/>
      <c r="C1557" s="60"/>
      <c r="D1557" s="61"/>
      <c r="E1557" s="62"/>
      <c r="F1557" s="62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5.75" x14ac:dyDescent="0.25">
      <c r="A1558" s="1"/>
      <c r="B1558" s="45"/>
      <c r="C1558" s="60"/>
      <c r="D1558" s="61"/>
      <c r="E1558" s="62"/>
      <c r="F1558" s="62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5.75" x14ac:dyDescent="0.25">
      <c r="A1559" s="1"/>
      <c r="B1559" s="45"/>
      <c r="C1559" s="60"/>
      <c r="D1559" s="61"/>
      <c r="E1559" s="62"/>
      <c r="F1559" s="62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5.75" x14ac:dyDescent="0.25">
      <c r="A1560" s="1"/>
      <c r="B1560" s="45"/>
      <c r="C1560" s="60"/>
      <c r="D1560" s="61"/>
      <c r="E1560" s="62"/>
      <c r="F1560" s="62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5.75" x14ac:dyDescent="0.25">
      <c r="A1561" s="1"/>
      <c r="B1561" s="45"/>
      <c r="C1561" s="60"/>
      <c r="D1561" s="61"/>
      <c r="E1561" s="62"/>
      <c r="F1561" s="62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5.75" x14ac:dyDescent="0.25">
      <c r="A1562" s="1"/>
      <c r="B1562" s="45"/>
      <c r="C1562" s="60"/>
      <c r="D1562" s="61"/>
      <c r="E1562" s="62"/>
      <c r="F1562" s="62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5.75" x14ac:dyDescent="0.25">
      <c r="A1563" s="1"/>
      <c r="B1563" s="45"/>
      <c r="C1563" s="60"/>
      <c r="D1563" s="61"/>
      <c r="E1563" s="62"/>
      <c r="F1563" s="62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5.75" x14ac:dyDescent="0.25">
      <c r="A1564" s="1"/>
      <c r="B1564" s="45"/>
      <c r="C1564" s="60"/>
      <c r="D1564" s="61"/>
      <c r="E1564" s="62"/>
      <c r="F1564" s="62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5.75" x14ac:dyDescent="0.25">
      <c r="A1565" s="1"/>
      <c r="B1565" s="45"/>
      <c r="C1565" s="60"/>
      <c r="D1565" s="61"/>
      <c r="E1565" s="62"/>
      <c r="F1565" s="62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5.75" x14ac:dyDescent="0.25">
      <c r="A1566" s="1"/>
      <c r="B1566" s="45"/>
      <c r="C1566" s="60"/>
      <c r="D1566" s="61"/>
      <c r="E1566" s="62"/>
      <c r="F1566" s="62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5.75" x14ac:dyDescent="0.25">
      <c r="A1567" s="1"/>
      <c r="B1567" s="45"/>
      <c r="C1567" s="60"/>
      <c r="D1567" s="61"/>
      <c r="E1567" s="62"/>
      <c r="F1567" s="62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5.75" x14ac:dyDescent="0.25">
      <c r="A1568" s="1"/>
      <c r="B1568" s="45"/>
      <c r="C1568" s="60"/>
      <c r="D1568" s="61"/>
      <c r="E1568" s="62"/>
      <c r="F1568" s="62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5.75" x14ac:dyDescent="0.25">
      <c r="A1569" s="1"/>
      <c r="B1569" s="45"/>
      <c r="C1569" s="60"/>
      <c r="D1569" s="61"/>
      <c r="E1569" s="62"/>
      <c r="F1569" s="62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5.75" x14ac:dyDescent="0.25">
      <c r="A1570" s="1"/>
      <c r="B1570" s="45"/>
      <c r="C1570" s="60"/>
      <c r="D1570" s="61"/>
      <c r="E1570" s="62"/>
      <c r="F1570" s="62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5.75" x14ac:dyDescent="0.25">
      <c r="A1571" s="1"/>
      <c r="B1571" s="45"/>
      <c r="C1571" s="60"/>
      <c r="D1571" s="61"/>
      <c r="E1571" s="62"/>
      <c r="F1571" s="62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5.75" x14ac:dyDescent="0.25">
      <c r="A1572" s="1"/>
      <c r="B1572" s="45"/>
      <c r="C1572" s="60"/>
      <c r="D1572" s="61"/>
      <c r="E1572" s="62"/>
      <c r="F1572" s="62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5.75" x14ac:dyDescent="0.25">
      <c r="A1573" s="1"/>
      <c r="B1573" s="45"/>
      <c r="C1573" s="60"/>
      <c r="D1573" s="61"/>
      <c r="E1573" s="62"/>
      <c r="F1573" s="62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5.75" x14ac:dyDescent="0.25">
      <c r="A1574" s="1"/>
      <c r="B1574" s="45"/>
      <c r="C1574" s="60"/>
      <c r="D1574" s="61"/>
      <c r="E1574" s="62"/>
      <c r="F1574" s="62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5.75" x14ac:dyDescent="0.25">
      <c r="A1575" s="1"/>
      <c r="B1575" s="45"/>
      <c r="C1575" s="60"/>
      <c r="D1575" s="61"/>
      <c r="E1575" s="62"/>
      <c r="F1575" s="62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5.75" x14ac:dyDescent="0.25">
      <c r="A1576" s="1"/>
      <c r="B1576" s="45"/>
      <c r="C1576" s="60"/>
      <c r="D1576" s="61"/>
      <c r="E1576" s="62"/>
      <c r="F1576" s="62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5.75" x14ac:dyDescent="0.25">
      <c r="A1577" s="1"/>
      <c r="B1577" s="45"/>
      <c r="C1577" s="60"/>
      <c r="D1577" s="61"/>
      <c r="E1577" s="62"/>
      <c r="F1577" s="62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5.75" x14ac:dyDescent="0.25">
      <c r="A1578" s="1"/>
      <c r="B1578" s="45"/>
      <c r="C1578" s="60"/>
      <c r="D1578" s="61"/>
      <c r="E1578" s="62"/>
      <c r="F1578" s="62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5.75" x14ac:dyDescent="0.25">
      <c r="A1579" s="1"/>
      <c r="B1579" s="45"/>
      <c r="C1579" s="60"/>
      <c r="D1579" s="61"/>
      <c r="E1579" s="62"/>
      <c r="F1579" s="62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5.75" x14ac:dyDescent="0.25">
      <c r="A1580" s="1"/>
      <c r="B1580" s="45"/>
      <c r="C1580" s="60"/>
      <c r="D1580" s="61"/>
      <c r="E1580" s="62"/>
      <c r="F1580" s="62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5.75" x14ac:dyDescent="0.25">
      <c r="A1581" s="1"/>
      <c r="B1581" s="45"/>
      <c r="C1581" s="60"/>
      <c r="D1581" s="61"/>
      <c r="E1581" s="62"/>
      <c r="F1581" s="62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5.75" x14ac:dyDescent="0.25">
      <c r="A1582" s="1"/>
      <c r="B1582" s="45"/>
      <c r="C1582" s="60"/>
      <c r="D1582" s="61"/>
      <c r="E1582" s="62"/>
      <c r="F1582" s="62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5.75" x14ac:dyDescent="0.25">
      <c r="A1583" s="1"/>
      <c r="B1583" s="45"/>
      <c r="C1583" s="60"/>
      <c r="D1583" s="61"/>
      <c r="E1583" s="62"/>
      <c r="F1583" s="62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5.75" x14ac:dyDescent="0.25">
      <c r="A1584" s="1"/>
      <c r="B1584" s="45"/>
      <c r="C1584" s="60"/>
      <c r="D1584" s="61"/>
      <c r="E1584" s="62"/>
      <c r="F1584" s="62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5.75" x14ac:dyDescent="0.25">
      <c r="A1585" s="1"/>
      <c r="B1585" s="45"/>
      <c r="C1585" s="60"/>
      <c r="D1585" s="61"/>
      <c r="E1585" s="62"/>
      <c r="F1585" s="62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5.75" x14ac:dyDescent="0.25">
      <c r="A1586" s="1"/>
      <c r="B1586" s="45"/>
      <c r="C1586" s="60"/>
      <c r="D1586" s="61"/>
      <c r="E1586" s="62"/>
      <c r="F1586" s="62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5.75" x14ac:dyDescent="0.25">
      <c r="A1587" s="1"/>
      <c r="B1587" s="45"/>
      <c r="C1587" s="60"/>
      <c r="D1587" s="61"/>
      <c r="E1587" s="62"/>
      <c r="F1587" s="62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5.75" x14ac:dyDescent="0.25">
      <c r="A1588" s="1"/>
      <c r="B1588" s="45"/>
      <c r="C1588" s="60"/>
      <c r="D1588" s="61"/>
      <c r="E1588" s="62"/>
      <c r="F1588" s="62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5.75" x14ac:dyDescent="0.25">
      <c r="A1589" s="1"/>
      <c r="B1589" s="45"/>
      <c r="C1589" s="60"/>
      <c r="D1589" s="61"/>
      <c r="E1589" s="62"/>
      <c r="F1589" s="62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5.75" x14ac:dyDescent="0.25">
      <c r="A1590" s="1"/>
      <c r="B1590" s="45"/>
      <c r="C1590" s="60"/>
      <c r="D1590" s="61"/>
      <c r="E1590" s="62"/>
      <c r="F1590" s="62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5.75" x14ac:dyDescent="0.25">
      <c r="A1591" s="1"/>
      <c r="B1591" s="45"/>
      <c r="C1591" s="60"/>
      <c r="D1591" s="61"/>
      <c r="E1591" s="62"/>
      <c r="F1591" s="62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5.75" x14ac:dyDescent="0.25">
      <c r="A1592" s="1"/>
      <c r="B1592" s="45"/>
      <c r="C1592" s="60"/>
      <c r="D1592" s="61"/>
      <c r="E1592" s="62"/>
      <c r="F1592" s="62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5.75" x14ac:dyDescent="0.25">
      <c r="A1593" s="1"/>
      <c r="B1593" s="45"/>
      <c r="C1593" s="60"/>
      <c r="D1593" s="61"/>
      <c r="E1593" s="62"/>
      <c r="F1593" s="62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5.75" x14ac:dyDescent="0.25">
      <c r="A1594" s="1"/>
      <c r="B1594" s="45"/>
      <c r="C1594" s="60"/>
      <c r="D1594" s="61"/>
      <c r="E1594" s="62"/>
      <c r="F1594" s="62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5.75" x14ac:dyDescent="0.25">
      <c r="A1595" s="1"/>
      <c r="B1595" s="45"/>
      <c r="C1595" s="60"/>
      <c r="D1595" s="61"/>
      <c r="E1595" s="62"/>
      <c r="F1595" s="62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5.75" x14ac:dyDescent="0.25">
      <c r="A1596" s="1"/>
      <c r="B1596" s="45"/>
      <c r="C1596" s="60"/>
      <c r="D1596" s="61"/>
      <c r="E1596" s="62"/>
      <c r="F1596" s="62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5.75" x14ac:dyDescent="0.25">
      <c r="A1597" s="1"/>
      <c r="B1597" s="45"/>
      <c r="C1597" s="60"/>
      <c r="D1597" s="61"/>
      <c r="E1597" s="62"/>
      <c r="F1597" s="62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5.75" x14ac:dyDescent="0.25">
      <c r="A1598" s="1"/>
      <c r="B1598" s="45"/>
      <c r="C1598" s="60"/>
      <c r="D1598" s="61"/>
      <c r="E1598" s="62"/>
      <c r="F1598" s="62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5.75" x14ac:dyDescent="0.25">
      <c r="A1599" s="1"/>
      <c r="B1599" s="45"/>
      <c r="C1599" s="60"/>
      <c r="D1599" s="61"/>
      <c r="E1599" s="62"/>
      <c r="F1599" s="62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5.75" x14ac:dyDescent="0.25">
      <c r="A1600" s="1"/>
      <c r="B1600" s="45"/>
      <c r="C1600" s="60"/>
      <c r="D1600" s="61"/>
      <c r="E1600" s="62"/>
      <c r="F1600" s="62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5.75" x14ac:dyDescent="0.25">
      <c r="A1601" s="1"/>
      <c r="B1601" s="45"/>
      <c r="C1601" s="60"/>
      <c r="D1601" s="61"/>
      <c r="E1601" s="62"/>
      <c r="F1601" s="62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5.75" x14ac:dyDescent="0.25">
      <c r="A1602" s="1"/>
      <c r="B1602" s="45"/>
      <c r="C1602" s="60"/>
      <c r="D1602" s="61"/>
      <c r="E1602" s="62"/>
      <c r="F1602" s="62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5.75" x14ac:dyDescent="0.25">
      <c r="A1603" s="1"/>
      <c r="B1603" s="45"/>
      <c r="C1603" s="60"/>
      <c r="D1603" s="61"/>
      <c r="E1603" s="62"/>
      <c r="F1603" s="62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5.75" x14ac:dyDescent="0.25">
      <c r="A1604" s="1"/>
      <c r="B1604" s="45"/>
      <c r="C1604" s="60"/>
      <c r="D1604" s="61"/>
      <c r="E1604" s="62"/>
      <c r="F1604" s="62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5.75" x14ac:dyDescent="0.25">
      <c r="A1605" s="1"/>
      <c r="B1605" s="45"/>
      <c r="C1605" s="60"/>
      <c r="D1605" s="61"/>
      <c r="E1605" s="62"/>
      <c r="F1605" s="62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5.75" x14ac:dyDescent="0.25">
      <c r="A1606" s="1"/>
      <c r="B1606" s="45"/>
      <c r="C1606" s="60"/>
      <c r="D1606" s="61"/>
      <c r="E1606" s="62"/>
      <c r="F1606" s="62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5.75" x14ac:dyDescent="0.25">
      <c r="A1607" s="1"/>
      <c r="B1607" s="45"/>
      <c r="C1607" s="60"/>
      <c r="D1607" s="61"/>
      <c r="E1607" s="62"/>
      <c r="F1607" s="62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5.75" x14ac:dyDescent="0.25">
      <c r="A1608" s="1"/>
      <c r="B1608" s="45"/>
      <c r="C1608" s="60"/>
      <c r="D1608" s="61"/>
      <c r="E1608" s="62"/>
      <c r="F1608" s="62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5.75" x14ac:dyDescent="0.25">
      <c r="A1609" s="1"/>
      <c r="B1609" s="45"/>
      <c r="C1609" s="60"/>
      <c r="D1609" s="61"/>
      <c r="E1609" s="62"/>
      <c r="F1609" s="62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5.75" x14ac:dyDescent="0.25">
      <c r="A1610" s="1"/>
      <c r="B1610" s="45"/>
      <c r="C1610" s="60"/>
      <c r="D1610" s="61"/>
      <c r="E1610" s="62"/>
      <c r="F1610" s="62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5.75" x14ac:dyDescent="0.25">
      <c r="A1611" s="1"/>
      <c r="B1611" s="45"/>
      <c r="C1611" s="60"/>
      <c r="D1611" s="61"/>
      <c r="E1611" s="62"/>
      <c r="F1611" s="62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5.75" x14ac:dyDescent="0.25">
      <c r="A1612" s="1"/>
      <c r="B1612" s="45"/>
      <c r="C1612" s="60"/>
      <c r="D1612" s="61"/>
      <c r="E1612" s="62"/>
      <c r="F1612" s="62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5.75" x14ac:dyDescent="0.25">
      <c r="A1613" s="1"/>
      <c r="B1613" s="45"/>
      <c r="C1613" s="60"/>
      <c r="D1613" s="61"/>
      <c r="E1613" s="62"/>
      <c r="F1613" s="62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5.75" x14ac:dyDescent="0.25">
      <c r="A1614" s="1"/>
      <c r="B1614" s="45"/>
      <c r="C1614" s="60"/>
      <c r="D1614" s="61"/>
      <c r="E1614" s="62"/>
      <c r="F1614" s="62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5.75" x14ac:dyDescent="0.25">
      <c r="A1615" s="1"/>
      <c r="B1615" s="45"/>
      <c r="C1615" s="60"/>
      <c r="D1615" s="61"/>
      <c r="E1615" s="62"/>
      <c r="F1615" s="62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5.75" x14ac:dyDescent="0.25">
      <c r="A1616" s="1"/>
      <c r="B1616" s="45"/>
      <c r="C1616" s="60"/>
      <c r="D1616" s="61"/>
      <c r="E1616" s="62"/>
      <c r="F1616" s="62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5.75" x14ac:dyDescent="0.25">
      <c r="A1617" s="1"/>
      <c r="B1617" s="45"/>
      <c r="C1617" s="60"/>
      <c r="D1617" s="61"/>
      <c r="E1617" s="62"/>
      <c r="F1617" s="62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5.75" x14ac:dyDescent="0.25">
      <c r="A1618" s="1"/>
      <c r="B1618" s="45"/>
      <c r="C1618" s="60"/>
      <c r="D1618" s="61"/>
      <c r="E1618" s="62"/>
      <c r="F1618" s="62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5.75" x14ac:dyDescent="0.25">
      <c r="A1619" s="1"/>
      <c r="B1619" s="45"/>
      <c r="C1619" s="60"/>
      <c r="D1619" s="61"/>
      <c r="E1619" s="62"/>
      <c r="F1619" s="62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5.75" x14ac:dyDescent="0.25">
      <c r="A1620" s="1"/>
      <c r="B1620" s="45"/>
      <c r="C1620" s="60"/>
      <c r="D1620" s="61"/>
      <c r="E1620" s="62"/>
      <c r="F1620" s="62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5.75" x14ac:dyDescent="0.25">
      <c r="A1621" s="1"/>
      <c r="B1621" s="45"/>
      <c r="C1621" s="60"/>
      <c r="D1621" s="61"/>
      <c r="E1621" s="62"/>
      <c r="F1621" s="62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5.75" x14ac:dyDescent="0.25">
      <c r="A1622" s="1"/>
      <c r="B1622" s="45"/>
      <c r="C1622" s="60"/>
      <c r="D1622" s="61"/>
      <c r="E1622" s="62"/>
      <c r="F1622" s="62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5.75" x14ac:dyDescent="0.25">
      <c r="A1623" s="1"/>
      <c r="B1623" s="45"/>
      <c r="C1623" s="60"/>
      <c r="D1623" s="61"/>
      <c r="E1623" s="62"/>
      <c r="F1623" s="62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5.75" x14ac:dyDescent="0.25">
      <c r="A1624" s="1"/>
      <c r="B1624" s="45"/>
      <c r="C1624" s="60"/>
      <c r="D1624" s="61"/>
      <c r="E1624" s="62"/>
      <c r="F1624" s="62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5.75" x14ac:dyDescent="0.25">
      <c r="A1625" s="1"/>
      <c r="B1625" s="45"/>
      <c r="C1625" s="60"/>
      <c r="D1625" s="61"/>
      <c r="E1625" s="62"/>
      <c r="F1625" s="62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5.75" x14ac:dyDescent="0.25">
      <c r="A1626" s="1"/>
      <c r="B1626" s="45"/>
      <c r="C1626" s="60"/>
      <c r="D1626" s="61"/>
      <c r="E1626" s="62"/>
      <c r="F1626" s="62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5.75" x14ac:dyDescent="0.25">
      <c r="A1627" s="1"/>
      <c r="B1627" s="45"/>
      <c r="C1627" s="60"/>
      <c r="D1627" s="61"/>
      <c r="E1627" s="62"/>
      <c r="F1627" s="62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5.75" x14ac:dyDescent="0.25">
      <c r="A1628" s="1"/>
      <c r="B1628" s="45"/>
      <c r="C1628" s="60"/>
      <c r="D1628" s="61"/>
      <c r="E1628" s="62"/>
      <c r="F1628" s="62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5.75" x14ac:dyDescent="0.25">
      <c r="A1629" s="1"/>
      <c r="B1629" s="45"/>
      <c r="C1629" s="60"/>
      <c r="D1629" s="61"/>
      <c r="E1629" s="62"/>
      <c r="F1629" s="62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5.75" x14ac:dyDescent="0.25">
      <c r="A1630" s="1"/>
      <c r="B1630" s="45"/>
      <c r="C1630" s="60"/>
      <c r="D1630" s="61"/>
      <c r="E1630" s="62"/>
      <c r="F1630" s="62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5.75" x14ac:dyDescent="0.25">
      <c r="A1631" s="1"/>
      <c r="B1631" s="45"/>
      <c r="C1631" s="60"/>
      <c r="D1631" s="61"/>
      <c r="E1631" s="62"/>
      <c r="F1631" s="62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5.75" x14ac:dyDescent="0.25">
      <c r="A1632" s="1"/>
      <c r="B1632" s="45"/>
      <c r="C1632" s="60"/>
      <c r="D1632" s="61"/>
      <c r="E1632" s="62"/>
      <c r="F1632" s="62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5.75" x14ac:dyDescent="0.25">
      <c r="A1633" s="1"/>
      <c r="B1633" s="45"/>
      <c r="C1633" s="60"/>
      <c r="D1633" s="61"/>
      <c r="E1633" s="62"/>
      <c r="F1633" s="62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5.75" x14ac:dyDescent="0.25">
      <c r="A1634" s="1"/>
      <c r="B1634" s="45"/>
      <c r="C1634" s="60"/>
      <c r="D1634" s="61"/>
      <c r="E1634" s="62"/>
      <c r="F1634" s="62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5.75" x14ac:dyDescent="0.25">
      <c r="A1635" s="1"/>
      <c r="B1635" s="45"/>
      <c r="C1635" s="60"/>
      <c r="D1635" s="61"/>
      <c r="E1635" s="62"/>
      <c r="F1635" s="62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5.75" x14ac:dyDescent="0.25">
      <c r="A1636" s="1"/>
      <c r="B1636" s="45"/>
      <c r="C1636" s="60"/>
      <c r="D1636" s="61"/>
      <c r="E1636" s="62"/>
      <c r="F1636" s="62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5.75" x14ac:dyDescent="0.25">
      <c r="A1637" s="1"/>
      <c r="B1637" s="45"/>
      <c r="C1637" s="60"/>
      <c r="D1637" s="61"/>
      <c r="E1637" s="62"/>
      <c r="F1637" s="62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5.75" x14ac:dyDescent="0.25">
      <c r="A1638" s="1"/>
      <c r="B1638" s="45"/>
      <c r="C1638" s="60"/>
      <c r="D1638" s="61"/>
      <c r="E1638" s="62"/>
      <c r="F1638" s="62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5.75" x14ac:dyDescent="0.25">
      <c r="A1639" s="1"/>
      <c r="B1639" s="45"/>
      <c r="C1639" s="60"/>
      <c r="D1639" s="61"/>
      <c r="E1639" s="62"/>
      <c r="F1639" s="62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5.75" x14ac:dyDescent="0.25">
      <c r="A1640" s="1"/>
      <c r="B1640" s="45"/>
      <c r="C1640" s="60"/>
      <c r="D1640" s="61"/>
      <c r="E1640" s="62"/>
      <c r="F1640" s="62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5.75" x14ac:dyDescent="0.25">
      <c r="A1641" s="1"/>
      <c r="B1641" s="45"/>
      <c r="C1641" s="60"/>
      <c r="D1641" s="61"/>
      <c r="E1641" s="62"/>
      <c r="F1641" s="62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5.75" x14ac:dyDescent="0.25">
      <c r="A1642" s="1"/>
      <c r="B1642" s="45"/>
      <c r="C1642" s="60"/>
      <c r="D1642" s="61"/>
      <c r="E1642" s="62"/>
      <c r="F1642" s="62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5.75" x14ac:dyDescent="0.25">
      <c r="A1643" s="1"/>
      <c r="B1643" s="45"/>
      <c r="C1643" s="60"/>
      <c r="D1643" s="61"/>
      <c r="E1643" s="62"/>
      <c r="F1643" s="62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5.75" x14ac:dyDescent="0.25">
      <c r="A1644" s="1"/>
      <c r="B1644" s="45"/>
      <c r="C1644" s="60"/>
      <c r="D1644" s="61"/>
      <c r="E1644" s="62"/>
      <c r="F1644" s="62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5.75" x14ac:dyDescent="0.25">
      <c r="A1645" s="1"/>
      <c r="B1645" s="45"/>
      <c r="C1645" s="60"/>
      <c r="D1645" s="61"/>
      <c r="E1645" s="62"/>
      <c r="F1645" s="62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5.75" x14ac:dyDescent="0.25">
      <c r="A1646" s="1"/>
      <c r="B1646" s="45"/>
      <c r="C1646" s="60"/>
      <c r="D1646" s="61"/>
      <c r="E1646" s="62"/>
      <c r="F1646" s="62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5.75" x14ac:dyDescent="0.25">
      <c r="A1647" s="1"/>
      <c r="B1647" s="45"/>
      <c r="C1647" s="60"/>
      <c r="D1647" s="61"/>
      <c r="E1647" s="62"/>
      <c r="F1647" s="62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5.75" x14ac:dyDescent="0.25">
      <c r="A1648" s="1"/>
      <c r="B1648" s="45"/>
      <c r="C1648" s="60"/>
      <c r="D1648" s="61"/>
      <c r="E1648" s="62"/>
      <c r="F1648" s="62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5.75" x14ac:dyDescent="0.25">
      <c r="A1649" s="1"/>
      <c r="B1649" s="45"/>
      <c r="C1649" s="60"/>
      <c r="D1649" s="61"/>
      <c r="E1649" s="62"/>
      <c r="F1649" s="62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5.75" x14ac:dyDescent="0.25">
      <c r="A1650" s="1"/>
      <c r="B1650" s="45"/>
      <c r="C1650" s="60"/>
      <c r="D1650" s="61"/>
      <c r="E1650" s="62"/>
      <c r="F1650" s="62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5.75" x14ac:dyDescent="0.25">
      <c r="A1651" s="1"/>
      <c r="B1651" s="45"/>
      <c r="C1651" s="60"/>
      <c r="D1651" s="61"/>
      <c r="E1651" s="62"/>
      <c r="F1651" s="62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5.75" x14ac:dyDescent="0.25">
      <c r="A1652" s="1"/>
      <c r="B1652" s="45"/>
      <c r="C1652" s="60"/>
      <c r="D1652" s="61"/>
      <c r="E1652" s="62"/>
      <c r="F1652" s="62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5.75" x14ac:dyDescent="0.25">
      <c r="A1653" s="1"/>
      <c r="B1653" s="45"/>
      <c r="C1653" s="60"/>
      <c r="D1653" s="61"/>
      <c r="E1653" s="62"/>
      <c r="F1653" s="62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5.75" x14ac:dyDescent="0.25">
      <c r="A1654" s="1"/>
      <c r="B1654" s="45"/>
      <c r="C1654" s="60"/>
      <c r="D1654" s="61"/>
      <c r="E1654" s="62"/>
      <c r="F1654" s="62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5.75" x14ac:dyDescent="0.25">
      <c r="A1655" s="1"/>
      <c r="B1655" s="45"/>
      <c r="C1655" s="60"/>
      <c r="D1655" s="61"/>
      <c r="E1655" s="62"/>
      <c r="F1655" s="62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5.75" x14ac:dyDescent="0.25">
      <c r="A1656" s="1"/>
      <c r="B1656" s="45"/>
      <c r="C1656" s="60"/>
      <c r="D1656" s="61"/>
      <c r="E1656" s="62"/>
      <c r="F1656" s="62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5.75" x14ac:dyDescent="0.25">
      <c r="A1657" s="1"/>
      <c r="B1657" s="45"/>
      <c r="C1657" s="60"/>
      <c r="D1657" s="61"/>
      <c r="E1657" s="62"/>
      <c r="F1657" s="62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5.75" x14ac:dyDescent="0.25">
      <c r="A1658" s="1"/>
      <c r="B1658" s="45"/>
      <c r="C1658" s="60"/>
      <c r="D1658" s="61"/>
      <c r="E1658" s="62"/>
      <c r="F1658" s="62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5.75" x14ac:dyDescent="0.25">
      <c r="A1659" s="1"/>
      <c r="B1659" s="45"/>
      <c r="C1659" s="60"/>
      <c r="D1659" s="61"/>
      <c r="E1659" s="62"/>
      <c r="F1659" s="62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5.75" x14ac:dyDescent="0.25">
      <c r="A1660" s="1"/>
      <c r="B1660" s="45"/>
      <c r="C1660" s="60"/>
      <c r="D1660" s="61"/>
      <c r="E1660" s="62"/>
      <c r="F1660" s="62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5.75" x14ac:dyDescent="0.25">
      <c r="A1661" s="1"/>
      <c r="B1661" s="45"/>
      <c r="C1661" s="60"/>
      <c r="D1661" s="61"/>
      <c r="E1661" s="62"/>
      <c r="F1661" s="62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5.75" x14ac:dyDescent="0.25">
      <c r="A1662" s="1"/>
      <c r="B1662" s="45"/>
      <c r="C1662" s="60"/>
      <c r="D1662" s="61"/>
      <c r="E1662" s="62"/>
      <c r="F1662" s="62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5.75" x14ac:dyDescent="0.25">
      <c r="A1663" s="1"/>
      <c r="B1663" s="45"/>
      <c r="C1663" s="60"/>
      <c r="D1663" s="61"/>
      <c r="E1663" s="62"/>
      <c r="F1663" s="62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1:26" ht="15.75" x14ac:dyDescent="0.25">
      <c r="A1664" s="1"/>
      <c r="B1664" s="45"/>
      <c r="C1664" s="60"/>
      <c r="D1664" s="61"/>
      <c r="E1664" s="62"/>
      <c r="F1664" s="62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1:26" ht="15.75" x14ac:dyDescent="0.25">
      <c r="A1665" s="1"/>
      <c r="B1665" s="45"/>
      <c r="C1665" s="60"/>
      <c r="D1665" s="61"/>
      <c r="E1665" s="62"/>
      <c r="F1665" s="62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1:26" ht="15.75" x14ac:dyDescent="0.25">
      <c r="A1666" s="1"/>
      <c r="B1666" s="45"/>
      <c r="C1666" s="60"/>
      <c r="D1666" s="61"/>
      <c r="E1666" s="62"/>
      <c r="F1666" s="62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1:26" ht="15.75" x14ac:dyDescent="0.25">
      <c r="A1667" s="1"/>
      <c r="B1667" s="45"/>
      <c r="C1667" s="60"/>
      <c r="D1667" s="61"/>
      <c r="E1667" s="62"/>
      <c r="F1667" s="62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spans="1:26" ht="15.75" x14ac:dyDescent="0.25">
      <c r="A1668" s="1"/>
      <c r="B1668" s="45"/>
      <c r="C1668" s="60"/>
      <c r="D1668" s="61"/>
      <c r="E1668" s="62"/>
      <c r="F1668" s="62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spans="1:26" ht="15.75" x14ac:dyDescent="0.25">
      <c r="A1669" s="1"/>
      <c r="B1669" s="45"/>
      <c r="C1669" s="60"/>
      <c r="D1669" s="61"/>
      <c r="E1669" s="62"/>
      <c r="F1669" s="62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spans="1:26" ht="15.75" x14ac:dyDescent="0.25">
      <c r="A1670" s="1"/>
      <c r="B1670" s="45"/>
      <c r="C1670" s="60"/>
      <c r="D1670" s="61"/>
      <c r="E1670" s="62"/>
      <c r="F1670" s="62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spans="1:26" ht="15.75" x14ac:dyDescent="0.25">
      <c r="A1671" s="1"/>
      <c r="B1671" s="45"/>
      <c r="C1671" s="60"/>
      <c r="D1671" s="61"/>
      <c r="E1671" s="62"/>
      <c r="F1671" s="62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1:26" ht="15.75" x14ac:dyDescent="0.25">
      <c r="A1672" s="1"/>
      <c r="B1672" s="45"/>
      <c r="C1672" s="60"/>
      <c r="D1672" s="61"/>
      <c r="E1672" s="62"/>
      <c r="F1672" s="62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spans="1:26" ht="15.75" x14ac:dyDescent="0.25">
      <c r="A1673" s="1"/>
      <c r="B1673" s="45"/>
      <c r="C1673" s="60"/>
      <c r="D1673" s="61"/>
      <c r="E1673" s="62"/>
      <c r="F1673" s="62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1:26" ht="15.75" x14ac:dyDescent="0.25">
      <c r="A1674" s="1"/>
      <c r="B1674" s="45"/>
      <c r="C1674" s="60"/>
      <c r="D1674" s="61"/>
      <c r="E1674" s="62"/>
      <c r="F1674" s="62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spans="1:26" ht="15.75" x14ac:dyDescent="0.25">
      <c r="A1675" s="1"/>
      <c r="B1675" s="45"/>
      <c r="C1675" s="60"/>
      <c r="D1675" s="61"/>
      <c r="E1675" s="62"/>
      <c r="F1675" s="62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1:26" ht="15.75" x14ac:dyDescent="0.25">
      <c r="A1676" s="1"/>
      <c r="B1676" s="45"/>
      <c r="C1676" s="60"/>
      <c r="D1676" s="61"/>
      <c r="E1676" s="62"/>
      <c r="F1676" s="62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spans="1:26" ht="15.75" x14ac:dyDescent="0.25">
      <c r="A1677" s="1"/>
      <c r="B1677" s="45"/>
      <c r="C1677" s="60"/>
      <c r="D1677" s="61"/>
      <c r="E1677" s="62"/>
      <c r="F1677" s="62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spans="1:26" ht="15.75" x14ac:dyDescent="0.25">
      <c r="A1678" s="1"/>
      <c r="B1678" s="45"/>
      <c r="C1678" s="60"/>
      <c r="D1678" s="61"/>
      <c r="E1678" s="62"/>
      <c r="F1678" s="62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spans="1:26" ht="15.75" x14ac:dyDescent="0.25">
      <c r="A1679" s="1"/>
      <c r="B1679" s="45"/>
      <c r="C1679" s="60"/>
      <c r="D1679" s="61"/>
      <c r="E1679" s="62"/>
      <c r="F1679" s="62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spans="1:26" ht="15.75" x14ac:dyDescent="0.25">
      <c r="A1680" s="1"/>
      <c r="B1680" s="45"/>
      <c r="C1680" s="60"/>
      <c r="D1680" s="61"/>
      <c r="E1680" s="62"/>
      <c r="F1680" s="62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1:26" ht="15.75" x14ac:dyDescent="0.25">
      <c r="A1681" s="1"/>
      <c r="B1681" s="45"/>
      <c r="C1681" s="60"/>
      <c r="D1681" s="61"/>
      <c r="E1681" s="62"/>
      <c r="F1681" s="62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spans="1:26" ht="15.75" x14ac:dyDescent="0.25">
      <c r="A1682" s="1"/>
      <c r="B1682" s="45"/>
      <c r="C1682" s="60"/>
      <c r="D1682" s="61"/>
      <c r="E1682" s="62"/>
      <c r="F1682" s="62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spans="1:26" ht="15.75" x14ac:dyDescent="0.25">
      <c r="A1683" s="1"/>
      <c r="B1683" s="45"/>
      <c r="C1683" s="60"/>
      <c r="D1683" s="61"/>
      <c r="E1683" s="62"/>
      <c r="F1683" s="62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1:26" ht="15.75" x14ac:dyDescent="0.25">
      <c r="A1684" s="1"/>
      <c r="B1684" s="45"/>
      <c r="C1684" s="60"/>
      <c r="D1684" s="61"/>
      <c r="E1684" s="62"/>
      <c r="F1684" s="62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1:26" ht="15.75" x14ac:dyDescent="0.25">
      <c r="A1685" s="1"/>
      <c r="B1685" s="45"/>
      <c r="C1685" s="60"/>
      <c r="D1685" s="61"/>
      <c r="E1685" s="62"/>
      <c r="F1685" s="62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spans="1:26" ht="15.75" x14ac:dyDescent="0.25">
      <c r="A1686" s="1"/>
      <c r="B1686" s="45"/>
      <c r="C1686" s="60"/>
      <c r="D1686" s="61"/>
      <c r="E1686" s="62"/>
      <c r="F1686" s="62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spans="1:26" ht="15.75" x14ac:dyDescent="0.25">
      <c r="A1687" s="1"/>
      <c r="B1687" s="45"/>
      <c r="C1687" s="60"/>
      <c r="D1687" s="61"/>
      <c r="E1687" s="62"/>
      <c r="F1687" s="62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1:26" ht="15.75" x14ac:dyDescent="0.25">
      <c r="A1688" s="1"/>
      <c r="B1688" s="45"/>
      <c r="C1688" s="60"/>
      <c r="D1688" s="61"/>
      <c r="E1688" s="62"/>
      <c r="F1688" s="62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spans="1:26" ht="15.75" x14ac:dyDescent="0.25">
      <c r="A1689" s="1"/>
      <c r="B1689" s="45"/>
      <c r="C1689" s="60"/>
      <c r="D1689" s="61"/>
      <c r="E1689" s="62"/>
      <c r="F1689" s="62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spans="1:26" ht="15.75" x14ac:dyDescent="0.25">
      <c r="A1690" s="1"/>
      <c r="B1690" s="45"/>
      <c r="C1690" s="60"/>
      <c r="D1690" s="61"/>
      <c r="E1690" s="62"/>
      <c r="F1690" s="62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1:26" ht="15.75" x14ac:dyDescent="0.25">
      <c r="A1691" s="1"/>
      <c r="B1691" s="45"/>
      <c r="C1691" s="60"/>
      <c r="D1691" s="61"/>
      <c r="E1691" s="62"/>
      <c r="F1691" s="62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spans="1:26" ht="15.75" x14ac:dyDescent="0.25">
      <c r="A1692" s="1"/>
      <c r="B1692" s="45"/>
      <c r="C1692" s="60"/>
      <c r="D1692" s="61"/>
      <c r="E1692" s="62"/>
      <c r="F1692" s="62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1:26" ht="15.75" x14ac:dyDescent="0.25">
      <c r="A1693" s="1"/>
      <c r="B1693" s="45"/>
      <c r="C1693" s="60"/>
      <c r="D1693" s="61"/>
      <c r="E1693" s="62"/>
      <c r="F1693" s="62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spans="1:26" ht="15.75" x14ac:dyDescent="0.25">
      <c r="A1694" s="1"/>
      <c r="B1694" s="45"/>
      <c r="C1694" s="60"/>
      <c r="D1694" s="61"/>
      <c r="E1694" s="62"/>
      <c r="F1694" s="62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spans="1:26" ht="15.75" x14ac:dyDescent="0.25">
      <c r="A1695" s="1"/>
      <c r="B1695" s="45"/>
      <c r="C1695" s="60"/>
      <c r="D1695" s="61"/>
      <c r="E1695" s="62"/>
      <c r="F1695" s="62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spans="1:26" ht="15.75" x14ac:dyDescent="0.25">
      <c r="A1696" s="1"/>
      <c r="B1696" s="45"/>
      <c r="C1696" s="60"/>
      <c r="D1696" s="61"/>
      <c r="E1696" s="62"/>
      <c r="F1696" s="62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spans="1:26" ht="15.75" x14ac:dyDescent="0.25">
      <c r="A1697" s="1"/>
      <c r="B1697" s="45"/>
      <c r="C1697" s="60"/>
      <c r="D1697" s="61"/>
      <c r="E1697" s="62"/>
      <c r="F1697" s="62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1:26" ht="15.75" x14ac:dyDescent="0.25">
      <c r="A1698" s="1"/>
      <c r="B1698" s="45"/>
      <c r="C1698" s="60"/>
      <c r="D1698" s="61"/>
      <c r="E1698" s="62"/>
      <c r="F1698" s="62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spans="1:26" ht="15.75" x14ac:dyDescent="0.25">
      <c r="A1699" s="1"/>
      <c r="B1699" s="45"/>
      <c r="C1699" s="60"/>
      <c r="D1699" s="61"/>
      <c r="E1699" s="62"/>
      <c r="F1699" s="62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spans="1:26" ht="15.75" x14ac:dyDescent="0.25">
      <c r="A1700" s="1"/>
      <c r="B1700" s="45"/>
      <c r="C1700" s="60"/>
      <c r="D1700" s="61"/>
      <c r="E1700" s="62"/>
      <c r="F1700" s="62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spans="1:26" ht="15.75" x14ac:dyDescent="0.25">
      <c r="A1701" s="1"/>
      <c r="B1701" s="45"/>
      <c r="C1701" s="60"/>
      <c r="D1701" s="61"/>
      <c r="E1701" s="62"/>
      <c r="F1701" s="62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spans="1:26" ht="15.75" x14ac:dyDescent="0.25">
      <c r="A1702" s="1"/>
      <c r="B1702" s="45"/>
      <c r="C1702" s="60"/>
      <c r="D1702" s="61"/>
      <c r="E1702" s="62"/>
      <c r="F1702" s="62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spans="1:26" ht="15.75" x14ac:dyDescent="0.25">
      <c r="A1703" s="1"/>
      <c r="B1703" s="45"/>
      <c r="C1703" s="60"/>
      <c r="D1703" s="61"/>
      <c r="E1703" s="62"/>
      <c r="F1703" s="62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spans="1:26" ht="15.75" x14ac:dyDescent="0.25">
      <c r="A1704" s="1"/>
      <c r="B1704" s="45"/>
      <c r="C1704" s="60"/>
      <c r="D1704" s="61"/>
      <c r="E1704" s="62"/>
      <c r="F1704" s="62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1:26" ht="15.75" x14ac:dyDescent="0.25">
      <c r="A1705" s="1"/>
      <c r="B1705" s="45"/>
      <c r="C1705" s="60"/>
      <c r="D1705" s="61"/>
      <c r="E1705" s="62"/>
      <c r="F1705" s="62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1:26" ht="15.75" x14ac:dyDescent="0.25">
      <c r="A1706" s="1"/>
      <c r="B1706" s="45"/>
      <c r="C1706" s="60"/>
      <c r="D1706" s="61"/>
      <c r="E1706" s="62"/>
      <c r="F1706" s="62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spans="1:26" ht="15.75" x14ac:dyDescent="0.25">
      <c r="A1707" s="1"/>
      <c r="B1707" s="45"/>
      <c r="C1707" s="60"/>
      <c r="D1707" s="61"/>
      <c r="E1707" s="62"/>
      <c r="F1707" s="62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spans="1:26" ht="15.75" x14ac:dyDescent="0.25">
      <c r="A1708" s="1"/>
      <c r="B1708" s="45"/>
      <c r="C1708" s="60"/>
      <c r="D1708" s="61"/>
      <c r="E1708" s="62"/>
      <c r="F1708" s="62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spans="1:26" ht="15.75" x14ac:dyDescent="0.25">
      <c r="A1709" s="1"/>
      <c r="B1709" s="45"/>
      <c r="C1709" s="60"/>
      <c r="D1709" s="61"/>
      <c r="E1709" s="62"/>
      <c r="F1709" s="62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spans="1:26" ht="15.75" x14ac:dyDescent="0.25">
      <c r="A1710" s="1"/>
      <c r="B1710" s="45"/>
      <c r="C1710" s="60"/>
      <c r="D1710" s="61"/>
      <c r="E1710" s="62"/>
      <c r="F1710" s="62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1:26" ht="15.75" x14ac:dyDescent="0.25">
      <c r="A1711" s="1"/>
      <c r="B1711" s="45"/>
      <c r="C1711" s="60"/>
      <c r="D1711" s="61"/>
      <c r="E1711" s="62"/>
      <c r="F1711" s="62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spans="1:26" ht="15.75" x14ac:dyDescent="0.25">
      <c r="A1712" s="1"/>
      <c r="B1712" s="45"/>
      <c r="C1712" s="60"/>
      <c r="D1712" s="61"/>
      <c r="E1712" s="62"/>
      <c r="F1712" s="62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1:26" ht="15.75" x14ac:dyDescent="0.25">
      <c r="A1713" s="1"/>
      <c r="B1713" s="45"/>
      <c r="C1713" s="60"/>
      <c r="D1713" s="61"/>
      <c r="E1713" s="62"/>
      <c r="F1713" s="62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spans="1:26" ht="15.75" x14ac:dyDescent="0.25">
      <c r="A1714" s="1"/>
      <c r="B1714" s="45"/>
      <c r="C1714" s="60"/>
      <c r="D1714" s="61"/>
      <c r="E1714" s="62"/>
      <c r="F1714" s="62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spans="1:26" ht="15.75" x14ac:dyDescent="0.25">
      <c r="A1715" s="1"/>
      <c r="B1715" s="45"/>
      <c r="C1715" s="60"/>
      <c r="D1715" s="61"/>
      <c r="E1715" s="62"/>
      <c r="F1715" s="62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spans="1:26" ht="15.75" x14ac:dyDescent="0.25">
      <c r="A1716" s="1"/>
      <c r="B1716" s="45"/>
      <c r="C1716" s="60"/>
      <c r="D1716" s="61"/>
      <c r="E1716" s="62"/>
      <c r="F1716" s="62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spans="1:26" ht="15.75" x14ac:dyDescent="0.25">
      <c r="A1717" s="1"/>
      <c r="B1717" s="45"/>
      <c r="C1717" s="60"/>
      <c r="D1717" s="61"/>
      <c r="E1717" s="62"/>
      <c r="F1717" s="62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spans="1:26" ht="15.75" x14ac:dyDescent="0.25">
      <c r="A1718" s="1"/>
      <c r="B1718" s="45"/>
      <c r="C1718" s="60"/>
      <c r="D1718" s="61"/>
      <c r="E1718" s="62"/>
      <c r="F1718" s="62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spans="1:26" ht="15.75" x14ac:dyDescent="0.25">
      <c r="A1719" s="1"/>
      <c r="B1719" s="45"/>
      <c r="C1719" s="60"/>
      <c r="D1719" s="61"/>
      <c r="E1719" s="62"/>
      <c r="F1719" s="62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spans="1:26" ht="15.75" x14ac:dyDescent="0.25">
      <c r="A1720" s="1"/>
      <c r="B1720" s="45"/>
      <c r="C1720" s="60"/>
      <c r="D1720" s="61"/>
      <c r="E1720" s="62"/>
      <c r="F1720" s="62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spans="1:26" ht="15.75" x14ac:dyDescent="0.25">
      <c r="A1721" s="1"/>
      <c r="B1721" s="45"/>
      <c r="C1721" s="60"/>
      <c r="D1721" s="61"/>
      <c r="E1721" s="62"/>
      <c r="F1721" s="62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spans="1:26" ht="15.75" x14ac:dyDescent="0.25">
      <c r="A1722" s="1"/>
      <c r="B1722" s="45"/>
      <c r="C1722" s="60"/>
      <c r="D1722" s="61"/>
      <c r="E1722" s="62"/>
      <c r="F1722" s="62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spans="1:26" ht="15.75" x14ac:dyDescent="0.25">
      <c r="A1723" s="1"/>
      <c r="B1723" s="45"/>
      <c r="C1723" s="60"/>
      <c r="D1723" s="61"/>
      <c r="E1723" s="62"/>
      <c r="F1723" s="62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spans="1:26" ht="15.75" x14ac:dyDescent="0.25">
      <c r="A1724" s="1"/>
      <c r="B1724" s="45"/>
      <c r="C1724" s="60"/>
      <c r="D1724" s="61"/>
      <c r="E1724" s="62"/>
      <c r="F1724" s="62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spans="1:26" ht="15.75" x14ac:dyDescent="0.25">
      <c r="A1725" s="1"/>
      <c r="B1725" s="45"/>
      <c r="C1725" s="60"/>
      <c r="D1725" s="61"/>
      <c r="E1725" s="62"/>
      <c r="F1725" s="62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spans="1:26" ht="15.75" x14ac:dyDescent="0.25">
      <c r="A1726" s="1"/>
      <c r="B1726" s="45"/>
      <c r="C1726" s="60"/>
      <c r="D1726" s="61"/>
      <c r="E1726" s="62"/>
      <c r="F1726" s="62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spans="1:26" ht="15.75" x14ac:dyDescent="0.25">
      <c r="A1727" s="1"/>
      <c r="B1727" s="45"/>
      <c r="C1727" s="60"/>
      <c r="D1727" s="61"/>
      <c r="E1727" s="62"/>
      <c r="F1727" s="62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spans="1:26" ht="15.75" x14ac:dyDescent="0.25">
      <c r="A1728" s="1"/>
      <c r="B1728" s="45"/>
      <c r="C1728" s="60"/>
      <c r="D1728" s="61"/>
      <c r="E1728" s="62"/>
      <c r="F1728" s="62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spans="1:26" ht="15.75" x14ac:dyDescent="0.25">
      <c r="A1729" s="1"/>
      <c r="B1729" s="45"/>
      <c r="C1729" s="60"/>
      <c r="D1729" s="61"/>
      <c r="E1729" s="62"/>
      <c r="F1729" s="62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spans="1:26" ht="15.75" x14ac:dyDescent="0.25">
      <c r="A1730" s="1"/>
      <c r="B1730" s="45"/>
      <c r="C1730" s="60"/>
      <c r="D1730" s="61"/>
      <c r="E1730" s="62"/>
      <c r="F1730" s="62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spans="1:26" ht="15.75" x14ac:dyDescent="0.25">
      <c r="A1731" s="1"/>
      <c r="B1731" s="45"/>
      <c r="C1731" s="60"/>
      <c r="D1731" s="61"/>
      <c r="E1731" s="62"/>
      <c r="F1731" s="62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spans="1:26" ht="15.75" x14ac:dyDescent="0.25">
      <c r="A1732" s="1"/>
      <c r="B1732" s="45"/>
      <c r="C1732" s="60"/>
      <c r="D1732" s="61"/>
      <c r="E1732" s="62"/>
      <c r="F1732" s="62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spans="1:26" ht="15.75" x14ac:dyDescent="0.25">
      <c r="A1733" s="1"/>
      <c r="B1733" s="45"/>
      <c r="C1733" s="60"/>
      <c r="D1733" s="61"/>
      <c r="E1733" s="62"/>
      <c r="F1733" s="62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spans="1:26" ht="15.75" x14ac:dyDescent="0.25">
      <c r="A1734" s="1"/>
      <c r="B1734" s="45"/>
      <c r="C1734" s="60"/>
      <c r="D1734" s="61"/>
      <c r="E1734" s="62"/>
      <c r="F1734" s="62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spans="1:26" ht="15.75" x14ac:dyDescent="0.25">
      <c r="A1735" s="1"/>
      <c r="B1735" s="45"/>
      <c r="C1735" s="60"/>
      <c r="D1735" s="61"/>
      <c r="E1735" s="62"/>
      <c r="F1735" s="62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spans="1:26" ht="15.75" x14ac:dyDescent="0.25">
      <c r="A1736" s="1"/>
      <c r="B1736" s="45"/>
      <c r="C1736" s="60"/>
      <c r="D1736" s="61"/>
      <c r="E1736" s="62"/>
      <c r="F1736" s="62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spans="1:26" ht="15.75" x14ac:dyDescent="0.25">
      <c r="A1737" s="1"/>
      <c r="B1737" s="45"/>
      <c r="C1737" s="60"/>
      <c r="D1737" s="61"/>
      <c r="E1737" s="62"/>
      <c r="F1737" s="62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spans="1:26" ht="15.75" x14ac:dyDescent="0.25">
      <c r="A1738" s="1"/>
      <c r="B1738" s="45"/>
      <c r="C1738" s="60"/>
      <c r="D1738" s="61"/>
      <c r="E1738" s="62"/>
      <c r="F1738" s="62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spans="1:26" ht="15.75" x14ac:dyDescent="0.25">
      <c r="A1739" s="1"/>
      <c r="B1739" s="45"/>
      <c r="C1739" s="60"/>
      <c r="D1739" s="61"/>
      <c r="E1739" s="62"/>
      <c r="F1739" s="62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spans="1:26" ht="15.75" x14ac:dyDescent="0.25">
      <c r="A1740" s="1"/>
      <c r="B1740" s="45"/>
      <c r="C1740" s="60"/>
      <c r="D1740" s="61"/>
      <c r="E1740" s="62"/>
      <c r="F1740" s="62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spans="1:26" ht="15.75" x14ac:dyDescent="0.25">
      <c r="A1741" s="1"/>
      <c r="B1741" s="45"/>
      <c r="C1741" s="60"/>
      <c r="D1741" s="61"/>
      <c r="E1741" s="62"/>
      <c r="F1741" s="62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spans="1:26" ht="15.75" x14ac:dyDescent="0.25">
      <c r="A1742" s="1"/>
      <c r="B1742" s="45"/>
      <c r="C1742" s="60"/>
      <c r="D1742" s="61"/>
      <c r="E1742" s="62"/>
      <c r="F1742" s="62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spans="1:26" ht="15.75" x14ac:dyDescent="0.25">
      <c r="A1743" s="1"/>
      <c r="B1743" s="45"/>
      <c r="C1743" s="60"/>
      <c r="D1743" s="61"/>
      <c r="E1743" s="62"/>
      <c r="F1743" s="62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spans="1:26" ht="15.75" x14ac:dyDescent="0.25">
      <c r="A1744" s="1"/>
      <c r="B1744" s="45"/>
      <c r="C1744" s="60"/>
      <c r="D1744" s="61"/>
      <c r="E1744" s="62"/>
      <c r="F1744" s="62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1:26" ht="15.75" x14ac:dyDescent="0.25">
      <c r="A1745" s="1"/>
      <c r="B1745" s="45"/>
      <c r="C1745" s="60"/>
      <c r="D1745" s="61"/>
      <c r="E1745" s="62"/>
      <c r="F1745" s="62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spans="1:26" ht="15.75" x14ac:dyDescent="0.25">
      <c r="A1746" s="1"/>
      <c r="B1746" s="45"/>
      <c r="C1746" s="60"/>
      <c r="D1746" s="61"/>
      <c r="E1746" s="62"/>
      <c r="F1746" s="62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spans="1:26" ht="15.75" x14ac:dyDescent="0.25">
      <c r="A1747" s="1"/>
      <c r="B1747" s="45"/>
      <c r="C1747" s="60"/>
      <c r="D1747" s="61"/>
      <c r="E1747" s="62"/>
      <c r="F1747" s="62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spans="1:26" ht="15.75" x14ac:dyDescent="0.25">
      <c r="A1748" s="1"/>
      <c r="B1748" s="45"/>
      <c r="C1748" s="60"/>
      <c r="D1748" s="61"/>
      <c r="E1748" s="62"/>
      <c r="F1748" s="62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spans="1:26" ht="15.75" x14ac:dyDescent="0.25">
      <c r="A1749" s="1"/>
      <c r="B1749" s="45"/>
      <c r="C1749" s="60"/>
      <c r="D1749" s="61"/>
      <c r="E1749" s="62"/>
      <c r="F1749" s="62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spans="1:26" ht="15.75" x14ac:dyDescent="0.25">
      <c r="A1750" s="1"/>
      <c r="B1750" s="45"/>
      <c r="C1750" s="60"/>
      <c r="D1750" s="61"/>
      <c r="E1750" s="62"/>
      <c r="F1750" s="62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spans="1:26" ht="15.75" x14ac:dyDescent="0.25">
      <c r="A1751" s="1"/>
      <c r="B1751" s="45"/>
      <c r="C1751" s="60"/>
      <c r="D1751" s="61"/>
      <c r="E1751" s="62"/>
      <c r="F1751" s="62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spans="1:26" ht="15.75" x14ac:dyDescent="0.25">
      <c r="A1752" s="1"/>
      <c r="B1752" s="45"/>
      <c r="C1752" s="60"/>
      <c r="D1752" s="61"/>
      <c r="E1752" s="62"/>
      <c r="F1752" s="62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spans="1:26" ht="15.75" x14ac:dyDescent="0.25">
      <c r="A1753" s="1"/>
      <c r="B1753" s="45"/>
      <c r="C1753" s="60"/>
      <c r="D1753" s="61"/>
      <c r="E1753" s="62"/>
      <c r="F1753" s="62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spans="1:26" ht="15.75" x14ac:dyDescent="0.25">
      <c r="A1754" s="1"/>
      <c r="B1754" s="45"/>
      <c r="C1754" s="60"/>
      <c r="D1754" s="61"/>
      <c r="E1754" s="62"/>
      <c r="F1754" s="62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spans="1:26" ht="15.75" x14ac:dyDescent="0.25">
      <c r="A1755" s="1"/>
      <c r="B1755" s="45"/>
      <c r="C1755" s="60"/>
      <c r="D1755" s="61"/>
      <c r="E1755" s="62"/>
      <c r="F1755" s="62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spans="1:26" ht="15.75" x14ac:dyDescent="0.25">
      <c r="A1756" s="1"/>
      <c r="B1756" s="45"/>
      <c r="C1756" s="60"/>
      <c r="D1756" s="61"/>
      <c r="E1756" s="62"/>
      <c r="F1756" s="62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spans="1:26" ht="15.75" x14ac:dyDescent="0.25">
      <c r="A1757" s="1"/>
      <c r="B1757" s="45"/>
      <c r="C1757" s="60"/>
      <c r="D1757" s="61"/>
      <c r="E1757" s="62"/>
      <c r="F1757" s="62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spans="1:26" ht="15.75" x14ac:dyDescent="0.25">
      <c r="A1758" s="1"/>
      <c r="B1758" s="45"/>
      <c r="C1758" s="60"/>
      <c r="D1758" s="61"/>
      <c r="E1758" s="62"/>
      <c r="F1758" s="62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spans="1:26" ht="15.75" x14ac:dyDescent="0.25">
      <c r="A1759" s="1"/>
      <c r="B1759" s="45"/>
      <c r="C1759" s="60"/>
      <c r="D1759" s="61"/>
      <c r="E1759" s="62"/>
      <c r="F1759" s="62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spans="1:26" ht="15.75" x14ac:dyDescent="0.25">
      <c r="A1760" s="1"/>
      <c r="B1760" s="45"/>
      <c r="C1760" s="60"/>
      <c r="D1760" s="61"/>
      <c r="E1760" s="62"/>
      <c r="F1760" s="62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1:26" ht="15.75" x14ac:dyDescent="0.25">
      <c r="A1761" s="1"/>
      <c r="B1761" s="45"/>
      <c r="C1761" s="60"/>
      <c r="D1761" s="61"/>
      <c r="E1761" s="62"/>
      <c r="F1761" s="62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spans="1:26" ht="15.75" x14ac:dyDescent="0.25">
      <c r="A1762" s="1"/>
      <c r="B1762" s="45"/>
      <c r="C1762" s="60"/>
      <c r="D1762" s="61"/>
      <c r="E1762" s="62"/>
      <c r="F1762" s="62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spans="1:26" ht="15.75" x14ac:dyDescent="0.25">
      <c r="A1763" s="1"/>
      <c r="B1763" s="45"/>
      <c r="C1763" s="60"/>
      <c r="D1763" s="61"/>
      <c r="E1763" s="62"/>
      <c r="F1763" s="62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spans="1:26" ht="15.75" x14ac:dyDescent="0.25">
      <c r="A1764" s="1"/>
      <c r="B1764" s="45"/>
      <c r="C1764" s="60"/>
      <c r="D1764" s="61"/>
      <c r="E1764" s="62"/>
      <c r="F1764" s="62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spans="1:26" ht="15.75" x14ac:dyDescent="0.25">
      <c r="A1765" s="1"/>
      <c r="B1765" s="45"/>
      <c r="C1765" s="60"/>
      <c r="D1765" s="61"/>
      <c r="E1765" s="62"/>
      <c r="F1765" s="62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spans="1:26" ht="15.75" x14ac:dyDescent="0.25">
      <c r="A1766" s="1"/>
      <c r="B1766" s="45"/>
      <c r="C1766" s="60"/>
      <c r="D1766" s="61"/>
      <c r="E1766" s="62"/>
      <c r="F1766" s="62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spans="1:26" ht="15.75" x14ac:dyDescent="0.25">
      <c r="A1767" s="1"/>
      <c r="B1767" s="45"/>
      <c r="C1767" s="60"/>
      <c r="D1767" s="61"/>
      <c r="E1767" s="62"/>
      <c r="F1767" s="62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1:26" ht="15.75" x14ac:dyDescent="0.25">
      <c r="A1768" s="1"/>
      <c r="B1768" s="45"/>
      <c r="C1768" s="60"/>
      <c r="D1768" s="61"/>
      <c r="E1768" s="62"/>
      <c r="F1768" s="62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spans="1:26" ht="15.75" x14ac:dyDescent="0.25">
      <c r="A1769" s="1"/>
      <c r="B1769" s="45"/>
      <c r="C1769" s="60"/>
      <c r="D1769" s="61"/>
      <c r="E1769" s="62"/>
      <c r="F1769" s="62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spans="1:26" ht="15.75" x14ac:dyDescent="0.25">
      <c r="A1770" s="1"/>
      <c r="B1770" s="45"/>
      <c r="C1770" s="60"/>
      <c r="D1770" s="61"/>
      <c r="E1770" s="62"/>
      <c r="F1770" s="62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spans="1:26" ht="15.75" x14ac:dyDescent="0.25">
      <c r="A1771" s="1"/>
      <c r="B1771" s="45"/>
      <c r="C1771" s="60"/>
      <c r="D1771" s="61"/>
      <c r="E1771" s="62"/>
      <c r="F1771" s="62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spans="1:26" ht="15.75" x14ac:dyDescent="0.25">
      <c r="A1772" s="1"/>
      <c r="B1772" s="45"/>
      <c r="C1772" s="60"/>
      <c r="D1772" s="61"/>
      <c r="E1772" s="62"/>
      <c r="F1772" s="62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spans="1:26" ht="15.75" x14ac:dyDescent="0.25">
      <c r="A1773" s="1"/>
      <c r="B1773" s="45"/>
      <c r="C1773" s="60"/>
      <c r="D1773" s="61"/>
      <c r="E1773" s="62"/>
      <c r="F1773" s="62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spans="1:26" ht="15.75" x14ac:dyDescent="0.25">
      <c r="A1774" s="1"/>
      <c r="B1774" s="45"/>
      <c r="C1774" s="60"/>
      <c r="D1774" s="61"/>
      <c r="E1774" s="62"/>
      <c r="F1774" s="62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spans="1:26" ht="15.75" x14ac:dyDescent="0.25">
      <c r="A1775" s="1"/>
      <c r="B1775" s="45"/>
      <c r="C1775" s="60"/>
      <c r="D1775" s="61"/>
      <c r="E1775" s="62"/>
      <c r="F1775" s="62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1:26" ht="15.75" x14ac:dyDescent="0.25">
      <c r="A1776" s="1"/>
      <c r="B1776" s="45"/>
      <c r="C1776" s="60"/>
      <c r="D1776" s="61"/>
      <c r="E1776" s="62"/>
      <c r="F1776" s="62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spans="1:26" ht="15.75" x14ac:dyDescent="0.25">
      <c r="A1777" s="1"/>
      <c r="B1777" s="45"/>
      <c r="C1777" s="60"/>
      <c r="D1777" s="61"/>
      <c r="E1777" s="62"/>
      <c r="F1777" s="62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spans="1:26" ht="15.75" x14ac:dyDescent="0.25">
      <c r="A1778" s="1"/>
      <c r="B1778" s="45"/>
      <c r="C1778" s="60"/>
      <c r="D1778" s="61"/>
      <c r="E1778" s="62"/>
      <c r="F1778" s="62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spans="1:26" ht="15.75" x14ac:dyDescent="0.25">
      <c r="A1779" s="1"/>
      <c r="B1779" s="45"/>
      <c r="C1779" s="60"/>
      <c r="D1779" s="61"/>
      <c r="E1779" s="62"/>
      <c r="F1779" s="62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spans="1:26" ht="15.75" x14ac:dyDescent="0.25">
      <c r="A1780" s="1"/>
      <c r="B1780" s="45"/>
      <c r="C1780" s="60"/>
      <c r="D1780" s="61"/>
      <c r="E1780" s="62"/>
      <c r="F1780" s="62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spans="1:26" ht="15.75" x14ac:dyDescent="0.25">
      <c r="A1781" s="1"/>
      <c r="B1781" s="45"/>
      <c r="C1781" s="60"/>
      <c r="D1781" s="61"/>
      <c r="E1781" s="62"/>
      <c r="F1781" s="62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spans="1:26" ht="15.75" x14ac:dyDescent="0.25">
      <c r="A1782" s="1"/>
      <c r="B1782" s="45"/>
      <c r="C1782" s="60"/>
      <c r="D1782" s="61"/>
      <c r="E1782" s="62"/>
      <c r="F1782" s="62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spans="1:26" ht="15.75" x14ac:dyDescent="0.25">
      <c r="A1783" s="1"/>
      <c r="B1783" s="45"/>
      <c r="C1783" s="60"/>
      <c r="D1783" s="61"/>
      <c r="E1783" s="62"/>
      <c r="F1783" s="62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spans="1:26" ht="15.75" x14ac:dyDescent="0.25">
      <c r="A1784" s="1"/>
      <c r="B1784" s="45"/>
      <c r="C1784" s="60"/>
      <c r="D1784" s="61"/>
      <c r="E1784" s="62"/>
      <c r="F1784" s="62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spans="1:26" ht="15.75" x14ac:dyDescent="0.25">
      <c r="A1785" s="1"/>
      <c r="B1785" s="45"/>
      <c r="C1785" s="60"/>
      <c r="D1785" s="61"/>
      <c r="E1785" s="62"/>
      <c r="F1785" s="62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spans="1:26" ht="15.75" x14ac:dyDescent="0.25">
      <c r="A1786" s="1"/>
      <c r="B1786" s="45"/>
      <c r="C1786" s="60"/>
      <c r="D1786" s="61"/>
      <c r="E1786" s="62"/>
      <c r="F1786" s="62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spans="1:26" ht="15.75" x14ac:dyDescent="0.25">
      <c r="A1787" s="1"/>
      <c r="B1787" s="45"/>
      <c r="C1787" s="60"/>
      <c r="D1787" s="61"/>
      <c r="E1787" s="62"/>
      <c r="F1787" s="62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spans="1:26" ht="15.75" x14ac:dyDescent="0.25">
      <c r="A1788" s="1"/>
      <c r="B1788" s="45"/>
      <c r="C1788" s="60"/>
      <c r="D1788" s="61"/>
      <c r="E1788" s="62"/>
      <c r="F1788" s="62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spans="1:26" ht="15.75" x14ac:dyDescent="0.25">
      <c r="A1789" s="1"/>
      <c r="B1789" s="45"/>
      <c r="C1789" s="60"/>
      <c r="D1789" s="61"/>
      <c r="E1789" s="62"/>
      <c r="F1789" s="62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spans="1:26" ht="15.75" x14ac:dyDescent="0.25">
      <c r="A1790" s="1"/>
      <c r="B1790" s="45"/>
      <c r="C1790" s="60"/>
      <c r="D1790" s="61"/>
      <c r="E1790" s="62"/>
      <c r="F1790" s="62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spans="1:26" ht="15.75" x14ac:dyDescent="0.25">
      <c r="A1791" s="1"/>
      <c r="B1791" s="45"/>
      <c r="C1791" s="60"/>
      <c r="D1791" s="61"/>
      <c r="E1791" s="62"/>
      <c r="F1791" s="62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spans="1:26" ht="15.75" x14ac:dyDescent="0.25">
      <c r="A1792" s="1"/>
      <c r="B1792" s="45"/>
      <c r="C1792" s="60"/>
      <c r="D1792" s="61"/>
      <c r="E1792" s="62"/>
      <c r="F1792" s="62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spans="1:26" ht="15.75" x14ac:dyDescent="0.25">
      <c r="A1793" s="1"/>
      <c r="B1793" s="45"/>
      <c r="C1793" s="60"/>
      <c r="D1793" s="61"/>
      <c r="E1793" s="62"/>
      <c r="F1793" s="62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spans="1:26" ht="15.75" x14ac:dyDescent="0.25">
      <c r="A1794" s="1"/>
      <c r="B1794" s="45"/>
      <c r="C1794" s="60"/>
      <c r="D1794" s="61"/>
      <c r="E1794" s="62"/>
      <c r="F1794" s="62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spans="1:26" ht="15.75" x14ac:dyDescent="0.25">
      <c r="A1795" s="1"/>
      <c r="B1795" s="45"/>
      <c r="C1795" s="60"/>
      <c r="D1795" s="61"/>
      <c r="E1795" s="62"/>
      <c r="F1795" s="62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spans="1:26" ht="15.75" x14ac:dyDescent="0.25">
      <c r="A1796" s="1"/>
      <c r="B1796" s="45"/>
      <c r="C1796" s="60"/>
      <c r="D1796" s="61"/>
      <c r="E1796" s="62"/>
      <c r="F1796" s="62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spans="1:26" ht="15.75" x14ac:dyDescent="0.25">
      <c r="A1797" s="1"/>
      <c r="B1797" s="45"/>
      <c r="C1797" s="60"/>
      <c r="D1797" s="61"/>
      <c r="E1797" s="62"/>
      <c r="F1797" s="62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spans="1:26" ht="15.75" x14ac:dyDescent="0.25">
      <c r="A1798" s="1"/>
      <c r="B1798" s="45"/>
      <c r="C1798" s="60"/>
      <c r="D1798" s="61"/>
      <c r="E1798" s="62"/>
      <c r="F1798" s="62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spans="1:26" ht="15.75" x14ac:dyDescent="0.25">
      <c r="A1799" s="1"/>
      <c r="B1799" s="45"/>
      <c r="C1799" s="60"/>
      <c r="D1799" s="61"/>
      <c r="E1799" s="62"/>
      <c r="F1799" s="62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spans="1:26" ht="15.75" x14ac:dyDescent="0.25">
      <c r="A1800" s="1"/>
      <c r="B1800" s="45"/>
      <c r="C1800" s="60"/>
      <c r="D1800" s="61"/>
      <c r="E1800" s="62"/>
      <c r="F1800" s="62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spans="1:26" ht="15.75" x14ac:dyDescent="0.25">
      <c r="A1801" s="1"/>
      <c r="B1801" s="45"/>
      <c r="C1801" s="60"/>
      <c r="D1801" s="61"/>
      <c r="E1801" s="62"/>
      <c r="F1801" s="62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spans="1:26" ht="15.75" x14ac:dyDescent="0.25">
      <c r="A1802" s="1"/>
      <c r="B1802" s="45"/>
      <c r="C1802" s="60"/>
      <c r="D1802" s="61"/>
      <c r="E1802" s="62"/>
      <c r="F1802" s="62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spans="1:26" ht="15.75" x14ac:dyDescent="0.25">
      <c r="A1803" s="1"/>
      <c r="B1803" s="45"/>
      <c r="C1803" s="60"/>
      <c r="D1803" s="61"/>
      <c r="E1803" s="62"/>
      <c r="F1803" s="62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spans="1:26" ht="15.75" x14ac:dyDescent="0.25">
      <c r="A1804" s="1"/>
      <c r="B1804" s="45"/>
      <c r="C1804" s="60"/>
      <c r="D1804" s="61"/>
      <c r="E1804" s="62"/>
      <c r="F1804" s="62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spans="1:26" ht="15.75" x14ac:dyDescent="0.25">
      <c r="A1805" s="1"/>
      <c r="B1805" s="45"/>
      <c r="C1805" s="60"/>
      <c r="D1805" s="61"/>
      <c r="E1805" s="62"/>
      <c r="F1805" s="62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spans="1:26" ht="15.75" x14ac:dyDescent="0.25">
      <c r="A1806" s="1"/>
      <c r="B1806" s="45"/>
      <c r="C1806" s="60"/>
      <c r="D1806" s="61"/>
      <c r="E1806" s="62"/>
      <c r="F1806" s="62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spans="1:26" ht="15.75" x14ac:dyDescent="0.25">
      <c r="A1807" s="1"/>
      <c r="B1807" s="45"/>
      <c r="C1807" s="60"/>
      <c r="D1807" s="61"/>
      <c r="E1807" s="62"/>
      <c r="F1807" s="62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spans="1:26" ht="15.75" x14ac:dyDescent="0.25">
      <c r="A1808" s="1"/>
      <c r="B1808" s="45"/>
      <c r="C1808" s="60"/>
      <c r="D1808" s="61"/>
      <c r="E1808" s="62"/>
      <c r="F1808" s="62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spans="1:26" ht="15.75" x14ac:dyDescent="0.25">
      <c r="A1809" s="1"/>
      <c r="B1809" s="45"/>
      <c r="C1809" s="60"/>
      <c r="D1809" s="61"/>
      <c r="E1809" s="62"/>
      <c r="F1809" s="62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spans="1:26" ht="15.75" x14ac:dyDescent="0.25">
      <c r="A1810" s="1"/>
      <c r="B1810" s="45"/>
      <c r="C1810" s="60"/>
      <c r="D1810" s="61"/>
      <c r="E1810" s="62"/>
      <c r="F1810" s="62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spans="1:26" ht="15.75" x14ac:dyDescent="0.25">
      <c r="A1811" s="1"/>
      <c r="B1811" s="45"/>
      <c r="C1811" s="60"/>
      <c r="D1811" s="61"/>
      <c r="E1811" s="62"/>
      <c r="F1811" s="62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spans="1:26" ht="15.75" x14ac:dyDescent="0.25">
      <c r="A1812" s="1"/>
      <c r="B1812" s="45"/>
      <c r="C1812" s="60"/>
      <c r="D1812" s="61"/>
      <c r="E1812" s="62"/>
      <c r="F1812" s="62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spans="1:26" ht="15.75" x14ac:dyDescent="0.25">
      <c r="A1813" s="1"/>
      <c r="B1813" s="45"/>
      <c r="C1813" s="60"/>
      <c r="D1813" s="61"/>
      <c r="E1813" s="62"/>
      <c r="F1813" s="62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spans="1:26" ht="15.75" x14ac:dyDescent="0.25">
      <c r="A1814" s="1"/>
      <c r="B1814" s="45"/>
      <c r="C1814" s="60"/>
      <c r="D1814" s="61"/>
      <c r="E1814" s="62"/>
      <c r="F1814" s="62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spans="1:26" ht="15.75" x14ac:dyDescent="0.25">
      <c r="A1815" s="1"/>
      <c r="B1815" s="45"/>
      <c r="C1815" s="60"/>
      <c r="D1815" s="61"/>
      <c r="E1815" s="62"/>
      <c r="F1815" s="62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spans="1:26" ht="15.75" x14ac:dyDescent="0.25">
      <c r="A1816" s="1"/>
      <c r="B1816" s="45"/>
      <c r="C1816" s="60"/>
      <c r="D1816" s="61"/>
      <c r="E1816" s="62"/>
      <c r="F1816" s="62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spans="1:26" ht="15.75" x14ac:dyDescent="0.25">
      <c r="A1817" s="1"/>
      <c r="B1817" s="45"/>
      <c r="C1817" s="60"/>
      <c r="D1817" s="61"/>
      <c r="E1817" s="62"/>
      <c r="F1817" s="62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spans="1:26" ht="15.75" x14ac:dyDescent="0.25">
      <c r="A1818" s="1"/>
      <c r="B1818" s="45"/>
      <c r="C1818" s="60"/>
      <c r="D1818" s="61"/>
      <c r="E1818" s="62"/>
      <c r="F1818" s="62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spans="1:26" ht="15.75" x14ac:dyDescent="0.25">
      <c r="A1819" s="1"/>
      <c r="B1819" s="45"/>
      <c r="C1819" s="60"/>
      <c r="D1819" s="61"/>
      <c r="E1819" s="62"/>
      <c r="F1819" s="62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spans="1:26" ht="15.75" x14ac:dyDescent="0.25">
      <c r="A1820" s="1"/>
      <c r="B1820" s="45"/>
      <c r="C1820" s="60"/>
      <c r="D1820" s="61"/>
      <c r="E1820" s="62"/>
      <c r="F1820" s="62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spans="1:26" ht="15.75" x14ac:dyDescent="0.25">
      <c r="A1821" s="1"/>
      <c r="B1821" s="45"/>
      <c r="C1821" s="60"/>
      <c r="D1821" s="61"/>
      <c r="E1821" s="62"/>
      <c r="F1821" s="62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spans="1:26" ht="15.75" x14ac:dyDescent="0.25">
      <c r="A1822" s="1"/>
      <c r="B1822" s="45"/>
      <c r="C1822" s="60"/>
      <c r="D1822" s="61"/>
      <c r="E1822" s="62"/>
      <c r="F1822" s="62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spans="1:26" ht="15.75" x14ac:dyDescent="0.25">
      <c r="A1823" s="1"/>
      <c r="B1823" s="45"/>
      <c r="C1823" s="60"/>
      <c r="D1823" s="61"/>
      <c r="E1823" s="62"/>
      <c r="F1823" s="62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spans="1:26" ht="15.75" x14ac:dyDescent="0.25">
      <c r="A1824" s="1"/>
      <c r="B1824" s="45"/>
      <c r="C1824" s="60"/>
      <c r="D1824" s="61"/>
      <c r="E1824" s="62"/>
      <c r="F1824" s="62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spans="1:26" ht="15.75" x14ac:dyDescent="0.25">
      <c r="A1825" s="1"/>
      <c r="B1825" s="45"/>
      <c r="C1825" s="60"/>
      <c r="D1825" s="61"/>
      <c r="E1825" s="62"/>
      <c r="F1825" s="62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spans="1:26" ht="15.75" x14ac:dyDescent="0.25">
      <c r="A1826" s="1"/>
      <c r="B1826" s="45"/>
      <c r="C1826" s="60"/>
      <c r="D1826" s="61"/>
      <c r="E1826" s="62"/>
      <c r="F1826" s="62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spans="1:26" ht="15.75" x14ac:dyDescent="0.25">
      <c r="A1827" s="1"/>
      <c r="B1827" s="45"/>
      <c r="C1827" s="60"/>
      <c r="D1827" s="61"/>
      <c r="E1827" s="62"/>
      <c r="F1827" s="62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spans="1:26" ht="15.75" x14ac:dyDescent="0.25">
      <c r="A1828" s="1"/>
      <c r="B1828" s="45"/>
      <c r="C1828" s="60"/>
      <c r="D1828" s="61"/>
      <c r="E1828" s="62"/>
      <c r="F1828" s="62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spans="1:26" ht="15.75" x14ac:dyDescent="0.25">
      <c r="A1829" s="1"/>
      <c r="B1829" s="45"/>
      <c r="C1829" s="60"/>
      <c r="D1829" s="61"/>
      <c r="E1829" s="62"/>
      <c r="F1829" s="62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spans="1:26" ht="15.75" x14ac:dyDescent="0.25">
      <c r="A1830" s="1"/>
      <c r="B1830" s="45"/>
      <c r="C1830" s="60"/>
      <c r="D1830" s="61"/>
      <c r="E1830" s="62"/>
      <c r="F1830" s="62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spans="1:26" ht="15.75" x14ac:dyDescent="0.25">
      <c r="A1831" s="1"/>
      <c r="B1831" s="45"/>
      <c r="C1831" s="60"/>
      <c r="D1831" s="61"/>
      <c r="E1831" s="62"/>
      <c r="F1831" s="62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spans="1:26" ht="15.75" x14ac:dyDescent="0.25">
      <c r="A1832" s="1"/>
      <c r="B1832" s="45"/>
      <c r="C1832" s="60"/>
      <c r="D1832" s="61"/>
      <c r="E1832" s="62"/>
      <c r="F1832" s="62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spans="1:26" ht="15.75" x14ac:dyDescent="0.25">
      <c r="A1833" s="1"/>
      <c r="B1833" s="45"/>
      <c r="C1833" s="60"/>
      <c r="D1833" s="61"/>
      <c r="E1833" s="62"/>
      <c r="F1833" s="62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spans="1:26" ht="15.75" x14ac:dyDescent="0.25">
      <c r="A1834" s="1"/>
      <c r="B1834" s="45"/>
      <c r="C1834" s="60"/>
      <c r="D1834" s="61"/>
      <c r="E1834" s="62"/>
      <c r="F1834" s="62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spans="1:26" ht="15.75" x14ac:dyDescent="0.25">
      <c r="A1835" s="1"/>
      <c r="B1835" s="45"/>
      <c r="C1835" s="60"/>
      <c r="D1835" s="61"/>
      <c r="E1835" s="62"/>
      <c r="F1835" s="62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spans="1:26" ht="15.75" x14ac:dyDescent="0.25">
      <c r="A1836" s="1"/>
      <c r="B1836" s="45"/>
      <c r="C1836" s="60"/>
      <c r="D1836" s="61"/>
      <c r="E1836" s="62"/>
      <c r="F1836" s="62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spans="1:26" ht="15.75" x14ac:dyDescent="0.25">
      <c r="A1837" s="1"/>
      <c r="B1837" s="45"/>
      <c r="C1837" s="60"/>
      <c r="D1837" s="61"/>
      <c r="E1837" s="62"/>
      <c r="F1837" s="62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spans="1:26" ht="15.75" x14ac:dyDescent="0.25">
      <c r="A1838" s="1"/>
      <c r="B1838" s="45"/>
      <c r="C1838" s="60"/>
      <c r="D1838" s="61"/>
      <c r="E1838" s="62"/>
      <c r="F1838" s="62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spans="1:26" ht="15.75" x14ac:dyDescent="0.25">
      <c r="A1839" s="1"/>
      <c r="B1839" s="45"/>
      <c r="C1839" s="60"/>
      <c r="D1839" s="61"/>
      <c r="E1839" s="62"/>
      <c r="F1839" s="62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spans="1:26" ht="15.75" x14ac:dyDescent="0.25">
      <c r="A1840" s="1"/>
      <c r="B1840" s="45"/>
      <c r="C1840" s="60"/>
      <c r="D1840" s="61"/>
      <c r="E1840" s="62"/>
      <c r="F1840" s="62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spans="1:26" ht="15.75" x14ac:dyDescent="0.25">
      <c r="A1841" s="1"/>
      <c r="B1841" s="45"/>
      <c r="C1841" s="60"/>
      <c r="D1841" s="61"/>
      <c r="E1841" s="62"/>
      <c r="F1841" s="62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spans="1:26" ht="15.75" x14ac:dyDescent="0.25">
      <c r="A1842" s="1"/>
      <c r="B1842" s="45"/>
      <c r="C1842" s="60"/>
      <c r="D1842" s="61"/>
      <c r="E1842" s="62"/>
      <c r="F1842" s="62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spans="1:26" ht="15.75" x14ac:dyDescent="0.25">
      <c r="A1843" s="1"/>
      <c r="B1843" s="45"/>
      <c r="C1843" s="60"/>
      <c r="D1843" s="61"/>
      <c r="E1843" s="62"/>
      <c r="F1843" s="62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spans="1:26" ht="15.75" x14ac:dyDescent="0.25">
      <c r="A1844" s="1"/>
      <c r="B1844" s="45"/>
      <c r="C1844" s="60"/>
      <c r="D1844" s="61"/>
      <c r="E1844" s="62"/>
      <c r="F1844" s="62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spans="1:26" ht="15.75" x14ac:dyDescent="0.25">
      <c r="A1845" s="1"/>
      <c r="B1845" s="45"/>
      <c r="C1845" s="60"/>
      <c r="D1845" s="61"/>
      <c r="E1845" s="62"/>
      <c r="F1845" s="62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spans="1:26" ht="15.75" x14ac:dyDescent="0.25">
      <c r="A1846" s="1"/>
      <c r="B1846" s="45"/>
      <c r="C1846" s="60"/>
      <c r="D1846" s="61"/>
      <c r="E1846" s="62"/>
      <c r="F1846" s="62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spans="1:26" ht="15.75" x14ac:dyDescent="0.25">
      <c r="A1847" s="1"/>
      <c r="B1847" s="45"/>
      <c r="C1847" s="60"/>
      <c r="D1847" s="61"/>
      <c r="E1847" s="62"/>
      <c r="F1847" s="62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spans="1:26" ht="15.75" x14ac:dyDescent="0.25">
      <c r="A1848" s="1"/>
      <c r="B1848" s="45"/>
      <c r="C1848" s="60"/>
      <c r="D1848" s="61"/>
      <c r="E1848" s="62"/>
      <c r="F1848" s="62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spans="1:26" ht="15.75" x14ac:dyDescent="0.25">
      <c r="A1849" s="1"/>
      <c r="B1849" s="45"/>
      <c r="C1849" s="60"/>
      <c r="D1849" s="61"/>
      <c r="E1849" s="62"/>
      <c r="F1849" s="62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spans="1:26" ht="15.75" x14ac:dyDescent="0.25">
      <c r="A1850" s="1"/>
      <c r="B1850" s="45"/>
      <c r="C1850" s="60"/>
      <c r="D1850" s="61"/>
      <c r="E1850" s="62"/>
      <c r="F1850" s="62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spans="1:26" ht="15.75" x14ac:dyDescent="0.25">
      <c r="A1851" s="1"/>
      <c r="B1851" s="45"/>
      <c r="C1851" s="60"/>
      <c r="D1851" s="61"/>
      <c r="E1851" s="62"/>
      <c r="F1851" s="62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spans="1:26" ht="15.75" x14ac:dyDescent="0.25">
      <c r="A1852" s="1"/>
      <c r="B1852" s="45"/>
      <c r="C1852" s="60"/>
      <c r="D1852" s="61"/>
      <c r="E1852" s="62"/>
      <c r="F1852" s="62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spans="1:26" ht="15.75" x14ac:dyDescent="0.25">
      <c r="A1853" s="1"/>
      <c r="B1853" s="45"/>
      <c r="C1853" s="60"/>
      <c r="D1853" s="61"/>
      <c r="E1853" s="62"/>
      <c r="F1853" s="62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spans="1:26" ht="15.75" x14ac:dyDescent="0.25">
      <c r="A1854" s="1"/>
      <c r="B1854" s="45"/>
      <c r="C1854" s="60"/>
      <c r="D1854" s="61"/>
      <c r="E1854" s="62"/>
      <c r="F1854" s="62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spans="1:26" ht="15.75" x14ac:dyDescent="0.25">
      <c r="A1855" s="1"/>
      <c r="B1855" s="45"/>
      <c r="C1855" s="60"/>
      <c r="D1855" s="61"/>
      <c r="E1855" s="62"/>
      <c r="F1855" s="62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spans="1:26" ht="15.75" x14ac:dyDescent="0.25">
      <c r="A1856" s="1"/>
      <c r="B1856" s="45"/>
      <c r="C1856" s="60"/>
      <c r="D1856" s="61"/>
      <c r="E1856" s="62"/>
      <c r="F1856" s="62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spans="1:26" ht="15.75" x14ac:dyDescent="0.25">
      <c r="A1857" s="1"/>
      <c r="B1857" s="45"/>
      <c r="C1857" s="60"/>
      <c r="D1857" s="61"/>
      <c r="E1857" s="62"/>
      <c r="F1857" s="62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spans="1:26" ht="15.75" x14ac:dyDescent="0.25">
      <c r="A1858" s="1"/>
      <c r="B1858" s="45"/>
      <c r="C1858" s="60"/>
      <c r="D1858" s="61"/>
      <c r="E1858" s="62"/>
      <c r="F1858" s="62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spans="1:26" ht="15.75" x14ac:dyDescent="0.25">
      <c r="A1859" s="1"/>
      <c r="B1859" s="45"/>
      <c r="C1859" s="60"/>
      <c r="D1859" s="61"/>
      <c r="E1859" s="62"/>
      <c r="F1859" s="62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spans="1:26" ht="15.75" x14ac:dyDescent="0.25">
      <c r="A1860" s="1"/>
      <c r="B1860" s="45"/>
      <c r="C1860" s="60"/>
      <c r="D1860" s="61"/>
      <c r="E1860" s="62"/>
      <c r="F1860" s="62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spans="1:26" ht="15.75" x14ac:dyDescent="0.25">
      <c r="A1861" s="1"/>
      <c r="B1861" s="45"/>
      <c r="C1861" s="60"/>
      <c r="D1861" s="61"/>
      <c r="E1861" s="62"/>
      <c r="F1861" s="62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spans="1:26" ht="15.75" x14ac:dyDescent="0.25">
      <c r="A1862" s="1"/>
      <c r="B1862" s="45"/>
      <c r="C1862" s="60"/>
      <c r="D1862" s="61"/>
      <c r="E1862" s="62"/>
      <c r="F1862" s="62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spans="1:26" ht="15.75" x14ac:dyDescent="0.25">
      <c r="A1863" s="1"/>
      <c r="B1863" s="45"/>
      <c r="C1863" s="60"/>
      <c r="D1863" s="61"/>
      <c r="E1863" s="62"/>
      <c r="F1863" s="62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spans="1:26" ht="15.75" x14ac:dyDescent="0.25">
      <c r="A1864" s="1"/>
      <c r="B1864" s="45"/>
      <c r="C1864" s="60"/>
      <c r="D1864" s="61"/>
      <c r="E1864" s="62"/>
      <c r="F1864" s="62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spans="1:26" ht="15.75" x14ac:dyDescent="0.25">
      <c r="A1865" s="1"/>
      <c r="B1865" s="45"/>
      <c r="C1865" s="60"/>
      <c r="D1865" s="61"/>
      <c r="E1865" s="62"/>
      <c r="F1865" s="62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spans="1:26" ht="15.75" x14ac:dyDescent="0.25">
      <c r="A1866" s="1"/>
      <c r="B1866" s="45"/>
      <c r="C1866" s="60"/>
      <c r="D1866" s="61"/>
      <c r="E1866" s="62"/>
      <c r="F1866" s="62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spans="1:26" ht="15.75" x14ac:dyDescent="0.25">
      <c r="A1867" s="1"/>
      <c r="B1867" s="45"/>
      <c r="C1867" s="60"/>
      <c r="D1867" s="61"/>
      <c r="E1867" s="62"/>
      <c r="F1867" s="62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spans="1:26" ht="15.75" x14ac:dyDescent="0.25">
      <c r="A1868" s="1"/>
      <c r="B1868" s="45"/>
      <c r="C1868" s="60"/>
      <c r="D1868" s="61"/>
      <c r="E1868" s="62"/>
      <c r="F1868" s="62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spans="1:26" ht="15.75" x14ac:dyDescent="0.25">
      <c r="A1869" s="1"/>
      <c r="B1869" s="45"/>
      <c r="C1869" s="60"/>
      <c r="D1869" s="61"/>
      <c r="E1869" s="62"/>
      <c r="F1869" s="62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spans="1:26" ht="15.75" x14ac:dyDescent="0.25">
      <c r="A1870" s="1"/>
      <c r="B1870" s="45"/>
      <c r="C1870" s="60"/>
      <c r="D1870" s="61"/>
      <c r="E1870" s="62"/>
      <c r="F1870" s="62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spans="1:26" ht="15.75" x14ac:dyDescent="0.25">
      <c r="A1871" s="1"/>
      <c r="B1871" s="45"/>
      <c r="C1871" s="60"/>
      <c r="D1871" s="61"/>
      <c r="E1871" s="62"/>
      <c r="F1871" s="62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spans="1:26" ht="15.75" x14ac:dyDescent="0.25">
      <c r="A1872" s="1"/>
      <c r="B1872" s="45"/>
      <c r="C1872" s="60"/>
      <c r="D1872" s="61"/>
      <c r="E1872" s="62"/>
      <c r="F1872" s="62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spans="1:26" ht="15.75" x14ac:dyDescent="0.25">
      <c r="A1873" s="1"/>
      <c r="B1873" s="45"/>
      <c r="C1873" s="60"/>
      <c r="D1873" s="61"/>
      <c r="E1873" s="62"/>
      <c r="F1873" s="62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spans="1:26" ht="15.75" x14ac:dyDescent="0.25">
      <c r="A1874" s="1"/>
      <c r="B1874" s="45"/>
      <c r="C1874" s="60"/>
      <c r="D1874" s="61"/>
      <c r="E1874" s="62"/>
      <c r="F1874" s="62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spans="1:26" ht="15.75" x14ac:dyDescent="0.25">
      <c r="A1875" s="1"/>
      <c r="B1875" s="45"/>
      <c r="C1875" s="60"/>
      <c r="D1875" s="61"/>
      <c r="E1875" s="62"/>
      <c r="F1875" s="62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spans="1:26" ht="15.75" x14ac:dyDescent="0.25">
      <c r="A1876" s="1"/>
      <c r="B1876" s="45"/>
      <c r="C1876" s="60"/>
      <c r="D1876" s="61"/>
      <c r="E1876" s="62"/>
      <c r="F1876" s="62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spans="1:26" ht="15.75" x14ac:dyDescent="0.25">
      <c r="A1877" s="1"/>
      <c r="B1877" s="45"/>
      <c r="C1877" s="60"/>
      <c r="D1877" s="61"/>
      <c r="E1877" s="62"/>
      <c r="F1877" s="62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spans="1:26" ht="15.75" x14ac:dyDescent="0.25">
      <c r="A1878" s="1"/>
      <c r="B1878" s="45"/>
      <c r="C1878" s="60"/>
      <c r="D1878" s="61"/>
      <c r="E1878" s="62"/>
      <c r="F1878" s="62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spans="1:26" ht="15.75" x14ac:dyDescent="0.25">
      <c r="A1879" s="1"/>
      <c r="B1879" s="45"/>
      <c r="C1879" s="60"/>
      <c r="D1879" s="61"/>
      <c r="E1879" s="62"/>
      <c r="F1879" s="62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spans="1:26" ht="15.75" x14ac:dyDescent="0.25">
      <c r="A1880" s="1"/>
      <c r="B1880" s="45"/>
      <c r="C1880" s="60"/>
      <c r="D1880" s="61"/>
      <c r="E1880" s="62"/>
      <c r="F1880" s="62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spans="1:26" ht="15.75" x14ac:dyDescent="0.25">
      <c r="A1881" s="1"/>
      <c r="B1881" s="45"/>
      <c r="C1881" s="60"/>
      <c r="D1881" s="61"/>
      <c r="E1881" s="62"/>
      <c r="F1881" s="62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spans="1:26" ht="15.75" x14ac:dyDescent="0.25">
      <c r="A1882" s="1"/>
      <c r="B1882" s="45"/>
      <c r="C1882" s="60"/>
      <c r="D1882" s="61"/>
      <c r="E1882" s="62"/>
      <c r="F1882" s="62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spans="1:26" ht="15.75" x14ac:dyDescent="0.25">
      <c r="A1883" s="1"/>
      <c r="B1883" s="45"/>
      <c r="C1883" s="60"/>
      <c r="D1883" s="61"/>
      <c r="E1883" s="62"/>
      <c r="F1883" s="62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spans="1:26" ht="15.75" x14ac:dyDescent="0.25">
      <c r="A1884" s="1"/>
      <c r="B1884" s="45"/>
      <c r="C1884" s="60"/>
      <c r="D1884" s="61"/>
      <c r="E1884" s="62"/>
      <c r="F1884" s="62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spans="1:26" ht="15.75" x14ac:dyDescent="0.25">
      <c r="A1885" s="1"/>
      <c r="B1885" s="45"/>
      <c r="C1885" s="60"/>
      <c r="D1885" s="61"/>
      <c r="E1885" s="62"/>
      <c r="F1885" s="62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spans="1:26" ht="15.75" x14ac:dyDescent="0.25">
      <c r="A1886" s="1"/>
      <c r="B1886" s="45"/>
      <c r="C1886" s="60"/>
      <c r="D1886" s="61"/>
      <c r="E1886" s="62"/>
      <c r="F1886" s="62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spans="1:26" ht="15.75" x14ac:dyDescent="0.25">
      <c r="A1887" s="1"/>
      <c r="B1887" s="45"/>
      <c r="C1887" s="60"/>
      <c r="D1887" s="61"/>
      <c r="E1887" s="62"/>
      <c r="F1887" s="62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spans="1:26" ht="15.75" x14ac:dyDescent="0.25">
      <c r="A1888" s="1"/>
      <c r="B1888" s="45"/>
      <c r="C1888" s="60"/>
      <c r="D1888" s="61"/>
      <c r="E1888" s="62"/>
      <c r="F1888" s="62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spans="1:26" ht="15.75" x14ac:dyDescent="0.25">
      <c r="A1889" s="1"/>
      <c r="B1889" s="45"/>
      <c r="C1889" s="60"/>
      <c r="D1889" s="61"/>
      <c r="E1889" s="62"/>
      <c r="F1889" s="62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spans="1:26" ht="15.75" x14ac:dyDescent="0.25">
      <c r="A1890" s="1"/>
      <c r="B1890" s="45"/>
      <c r="C1890" s="60"/>
      <c r="D1890" s="61"/>
      <c r="E1890" s="62"/>
      <c r="F1890" s="62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spans="1:26" ht="15.75" x14ac:dyDescent="0.25">
      <c r="A1891" s="1"/>
      <c r="B1891" s="45"/>
      <c r="C1891" s="60"/>
      <c r="D1891" s="61"/>
      <c r="E1891" s="62"/>
      <c r="F1891" s="62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spans="1:26" ht="15.75" x14ac:dyDescent="0.25">
      <c r="A1892" s="1"/>
      <c r="B1892" s="45"/>
      <c r="C1892" s="60"/>
      <c r="D1892" s="61"/>
      <c r="E1892" s="62"/>
      <c r="F1892" s="62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spans="1:26" ht="15.75" x14ac:dyDescent="0.25">
      <c r="A1893" s="1"/>
      <c r="B1893" s="45"/>
      <c r="C1893" s="60"/>
      <c r="D1893" s="61"/>
      <c r="E1893" s="62"/>
      <c r="F1893" s="62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spans="1:26" ht="15.75" x14ac:dyDescent="0.25">
      <c r="A1894" s="1"/>
      <c r="B1894" s="45"/>
      <c r="C1894" s="60"/>
      <c r="D1894" s="61"/>
      <c r="E1894" s="62"/>
      <c r="F1894" s="62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spans="1:26" ht="15.75" x14ac:dyDescent="0.25">
      <c r="A1895" s="1"/>
      <c r="B1895" s="45"/>
      <c r="C1895" s="60"/>
      <c r="D1895" s="61"/>
      <c r="E1895" s="62"/>
      <c r="F1895" s="62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spans="1:26" ht="15.75" x14ac:dyDescent="0.25">
      <c r="A1896" s="1"/>
      <c r="B1896" s="45"/>
      <c r="C1896" s="60"/>
      <c r="D1896" s="61"/>
      <c r="E1896" s="62"/>
      <c r="F1896" s="62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spans="1:26" ht="15.75" x14ac:dyDescent="0.25">
      <c r="A1897" s="1"/>
      <c r="B1897" s="45"/>
      <c r="C1897" s="60"/>
      <c r="D1897" s="61"/>
      <c r="E1897" s="62"/>
      <c r="F1897" s="62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spans="1:26" ht="15.75" x14ac:dyDescent="0.25">
      <c r="A1898" s="1"/>
      <c r="B1898" s="45"/>
      <c r="C1898" s="60"/>
      <c r="D1898" s="61"/>
      <c r="E1898" s="62"/>
      <c r="F1898" s="62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spans="1:26" ht="15.75" x14ac:dyDescent="0.25">
      <c r="A1899" s="1"/>
      <c r="B1899" s="45"/>
      <c r="C1899" s="60"/>
      <c r="D1899" s="61"/>
      <c r="E1899" s="62"/>
      <c r="F1899" s="62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spans="1:26" ht="15.75" x14ac:dyDescent="0.25">
      <c r="A1900" s="1"/>
      <c r="B1900" s="45"/>
      <c r="C1900" s="60"/>
      <c r="D1900" s="61"/>
      <c r="E1900" s="62"/>
      <c r="F1900" s="62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spans="1:26" ht="15.75" x14ac:dyDescent="0.25">
      <c r="A1901" s="1"/>
      <c r="B1901" s="45"/>
      <c r="C1901" s="60"/>
      <c r="D1901" s="61"/>
      <c r="E1901" s="62"/>
      <c r="F1901" s="62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spans="1:26" ht="15.75" x14ac:dyDescent="0.25">
      <c r="A1902" s="1"/>
      <c r="B1902" s="45"/>
      <c r="C1902" s="60"/>
      <c r="D1902" s="61"/>
      <c r="E1902" s="62"/>
      <c r="F1902" s="62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spans="1:26" ht="15.75" x14ac:dyDescent="0.25">
      <c r="A1903" s="1"/>
      <c r="B1903" s="45"/>
      <c r="C1903" s="60"/>
      <c r="D1903" s="61"/>
      <c r="E1903" s="62"/>
      <c r="F1903" s="62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spans="1:26" ht="15.75" x14ac:dyDescent="0.25">
      <c r="A1904" s="1"/>
      <c r="B1904" s="45"/>
      <c r="C1904" s="60"/>
      <c r="D1904" s="61"/>
      <c r="E1904" s="62"/>
      <c r="F1904" s="62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spans="1:26" ht="15.75" x14ac:dyDescent="0.25">
      <c r="A1905" s="1"/>
      <c r="B1905" s="45"/>
      <c r="C1905" s="60"/>
      <c r="D1905" s="61"/>
      <c r="E1905" s="62"/>
      <c r="F1905" s="62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spans="1:26" ht="15.75" x14ac:dyDescent="0.25">
      <c r="A1906" s="1"/>
      <c r="B1906" s="45"/>
      <c r="C1906" s="60"/>
      <c r="D1906" s="61"/>
      <c r="E1906" s="62"/>
      <c r="F1906" s="62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spans="1:26" ht="15.75" x14ac:dyDescent="0.25">
      <c r="A1907" s="1"/>
      <c r="B1907" s="45"/>
      <c r="C1907" s="60"/>
      <c r="D1907" s="61"/>
      <c r="E1907" s="62"/>
      <c r="F1907" s="62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spans="1:26" ht="15.75" x14ac:dyDescent="0.25">
      <c r="A1908" s="1"/>
      <c r="B1908" s="45"/>
      <c r="C1908" s="60"/>
      <c r="D1908" s="61"/>
      <c r="E1908" s="62"/>
      <c r="F1908" s="62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spans="1:26" ht="15.75" x14ac:dyDescent="0.25">
      <c r="A1909" s="1"/>
      <c r="B1909" s="45"/>
      <c r="C1909" s="60"/>
      <c r="D1909" s="61"/>
      <c r="E1909" s="62"/>
      <c r="F1909" s="62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spans="1:26" ht="15.75" x14ac:dyDescent="0.25">
      <c r="A1910" s="1"/>
      <c r="B1910" s="45"/>
      <c r="C1910" s="60"/>
      <c r="D1910" s="61"/>
      <c r="E1910" s="62"/>
      <c r="F1910" s="62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spans="1:26" ht="15.75" x14ac:dyDescent="0.25">
      <c r="A1911" s="1"/>
      <c r="B1911" s="45"/>
      <c r="C1911" s="60"/>
      <c r="D1911" s="61"/>
      <c r="E1911" s="62"/>
      <c r="F1911" s="62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spans="1:26" ht="15.75" x14ac:dyDescent="0.25">
      <c r="A1912" s="1"/>
      <c r="B1912" s="45"/>
      <c r="C1912" s="60"/>
      <c r="D1912" s="61"/>
      <c r="E1912" s="62"/>
      <c r="F1912" s="62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spans="1:26" ht="15.75" x14ac:dyDescent="0.25">
      <c r="A1913" s="1"/>
      <c r="B1913" s="45"/>
      <c r="C1913" s="60"/>
      <c r="D1913" s="61"/>
      <c r="E1913" s="62"/>
      <c r="F1913" s="62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spans="1:26" ht="15.75" x14ac:dyDescent="0.25">
      <c r="A1914" s="1"/>
      <c r="B1914" s="45"/>
      <c r="C1914" s="60"/>
      <c r="D1914" s="61"/>
      <c r="E1914" s="62"/>
      <c r="F1914" s="62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spans="1:26" ht="15.75" x14ac:dyDescent="0.25">
      <c r="A1915" s="1"/>
      <c r="B1915" s="45"/>
      <c r="C1915" s="60"/>
      <c r="D1915" s="61"/>
      <c r="E1915" s="62"/>
      <c r="F1915" s="62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spans="1:26" ht="15.75" x14ac:dyDescent="0.25">
      <c r="A1916" s="1"/>
      <c r="B1916" s="45"/>
      <c r="C1916" s="60"/>
      <c r="D1916" s="61"/>
      <c r="E1916" s="62"/>
      <c r="F1916" s="62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spans="1:26" ht="15.75" x14ac:dyDescent="0.25">
      <c r="A1917" s="1"/>
      <c r="B1917" s="45"/>
      <c r="C1917" s="60"/>
      <c r="D1917" s="61"/>
      <c r="E1917" s="62"/>
      <c r="F1917" s="62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spans="1:26" ht="15.75" x14ac:dyDescent="0.25">
      <c r="A1918" s="1"/>
      <c r="B1918" s="45"/>
      <c r="C1918" s="60"/>
      <c r="D1918" s="61"/>
      <c r="E1918" s="62"/>
      <c r="F1918" s="62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spans="1:26" ht="15.75" x14ac:dyDescent="0.25">
      <c r="A1919" s="1"/>
      <c r="B1919" s="45"/>
      <c r="C1919" s="60"/>
      <c r="D1919" s="61"/>
      <c r="E1919" s="62"/>
      <c r="F1919" s="62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spans="1:26" ht="15.75" x14ac:dyDescent="0.25">
      <c r="A1920" s="1"/>
      <c r="B1920" s="45"/>
      <c r="C1920" s="60"/>
      <c r="D1920" s="61"/>
      <c r="E1920" s="62"/>
      <c r="F1920" s="62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spans="1:26" ht="15.75" x14ac:dyDescent="0.25">
      <c r="A1921" s="1"/>
      <c r="B1921" s="45"/>
      <c r="C1921" s="60"/>
      <c r="D1921" s="61"/>
      <c r="E1921" s="62"/>
      <c r="F1921" s="62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spans="1:26" ht="15.75" x14ac:dyDescent="0.25">
      <c r="A1922" s="1"/>
      <c r="B1922" s="45"/>
      <c r="C1922" s="60"/>
      <c r="D1922" s="61"/>
      <c r="E1922" s="62"/>
      <c r="F1922" s="62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spans="1:26" ht="15.75" x14ac:dyDescent="0.25">
      <c r="A1923" s="1"/>
      <c r="B1923" s="45"/>
      <c r="C1923" s="60"/>
      <c r="D1923" s="61"/>
      <c r="E1923" s="62"/>
      <c r="F1923" s="62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spans="1:26" ht="15.75" x14ac:dyDescent="0.25">
      <c r="A1924" s="1"/>
      <c r="B1924" s="45"/>
      <c r="C1924" s="60"/>
      <c r="D1924" s="61"/>
      <c r="E1924" s="62"/>
      <c r="F1924" s="62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spans="1:26" ht="15.75" x14ac:dyDescent="0.25">
      <c r="A1925" s="1"/>
      <c r="B1925" s="45"/>
      <c r="C1925" s="60"/>
      <c r="D1925" s="61"/>
      <c r="E1925" s="62"/>
      <c r="F1925" s="62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spans="1:26" ht="15.75" x14ac:dyDescent="0.25">
      <c r="A1926" s="1"/>
      <c r="B1926" s="45"/>
      <c r="C1926" s="60"/>
      <c r="D1926" s="61"/>
      <c r="E1926" s="62"/>
      <c r="F1926" s="62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spans="1:26" ht="15.75" x14ac:dyDescent="0.25">
      <c r="A1927" s="1"/>
      <c r="B1927" s="45"/>
      <c r="C1927" s="60"/>
      <c r="D1927" s="61"/>
      <c r="E1927" s="62"/>
      <c r="F1927" s="62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spans="1:26" ht="15.75" x14ac:dyDescent="0.25">
      <c r="A1928" s="1"/>
      <c r="B1928" s="45"/>
      <c r="C1928" s="60"/>
      <c r="D1928" s="61"/>
      <c r="E1928" s="62"/>
      <c r="F1928" s="62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spans="1:26" ht="15.75" x14ac:dyDescent="0.25">
      <c r="A1929" s="1"/>
      <c r="B1929" s="45"/>
      <c r="C1929" s="60"/>
      <c r="D1929" s="61"/>
      <c r="E1929" s="62"/>
      <c r="F1929" s="62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spans="1:26" ht="15.75" x14ac:dyDescent="0.25">
      <c r="A1930" s="1"/>
      <c r="B1930" s="45"/>
      <c r="C1930" s="60"/>
      <c r="D1930" s="61"/>
      <c r="E1930" s="62"/>
      <c r="F1930" s="62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spans="1:26" ht="15.75" x14ac:dyDescent="0.25">
      <c r="A1931" s="1"/>
      <c r="B1931" s="45"/>
      <c r="C1931" s="60"/>
      <c r="D1931" s="61"/>
      <c r="E1931" s="62"/>
      <c r="F1931" s="62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spans="1:26" ht="15.75" x14ac:dyDescent="0.25">
      <c r="A1932" s="1"/>
      <c r="B1932" s="45"/>
      <c r="C1932" s="60"/>
      <c r="D1932" s="61"/>
      <c r="E1932" s="62"/>
      <c r="F1932" s="62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spans="1:26" ht="15.75" x14ac:dyDescent="0.25">
      <c r="A1933" s="1"/>
      <c r="B1933" s="45"/>
      <c r="C1933" s="60"/>
      <c r="D1933" s="61"/>
      <c r="E1933" s="62"/>
      <c r="F1933" s="62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spans="1:26" ht="15.75" x14ac:dyDescent="0.25">
      <c r="A1934" s="1"/>
      <c r="B1934" s="45"/>
      <c r="C1934" s="60"/>
      <c r="D1934" s="61"/>
      <c r="E1934" s="62"/>
      <c r="F1934" s="62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spans="1:26" ht="15.75" x14ac:dyDescent="0.25">
      <c r="A1935" s="1"/>
      <c r="B1935" s="45"/>
      <c r="C1935" s="60"/>
      <c r="D1935" s="61"/>
      <c r="E1935" s="62"/>
      <c r="F1935" s="62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spans="1:26" ht="15.75" x14ac:dyDescent="0.25">
      <c r="A1936" s="1"/>
      <c r="B1936" s="45"/>
      <c r="C1936" s="60"/>
      <c r="D1936" s="61"/>
      <c r="E1936" s="62"/>
      <c r="F1936" s="62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spans="1:26" ht="15.75" x14ac:dyDescent="0.25">
      <c r="A1937" s="1"/>
      <c r="B1937" s="45"/>
      <c r="C1937" s="60"/>
      <c r="D1937" s="61"/>
      <c r="E1937" s="62"/>
      <c r="F1937" s="62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spans="1:26" ht="15.75" x14ac:dyDescent="0.25">
      <c r="A1938" s="1"/>
      <c r="B1938" s="45"/>
      <c r="C1938" s="60"/>
      <c r="D1938" s="61"/>
      <c r="E1938" s="62"/>
      <c r="F1938" s="62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spans="1:26" ht="15.75" x14ac:dyDescent="0.25">
      <c r="A1939" s="1"/>
      <c r="B1939" s="45"/>
      <c r="C1939" s="60"/>
      <c r="D1939" s="61"/>
      <c r="E1939" s="62"/>
      <c r="F1939" s="62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spans="1:26" ht="15.75" x14ac:dyDescent="0.25">
      <c r="A1940" s="1"/>
      <c r="B1940" s="45"/>
      <c r="C1940" s="60"/>
      <c r="D1940" s="61"/>
      <c r="E1940" s="62"/>
      <c r="F1940" s="62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spans="1:26" ht="15.75" x14ac:dyDescent="0.25">
      <c r="A1941" s="1"/>
      <c r="B1941" s="45"/>
      <c r="C1941" s="60"/>
      <c r="D1941" s="61"/>
      <c r="E1941" s="62"/>
      <c r="F1941" s="62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spans="1:26" ht="15.75" x14ac:dyDescent="0.25">
      <c r="A1942" s="1"/>
      <c r="B1942" s="45"/>
      <c r="C1942" s="60"/>
      <c r="D1942" s="61"/>
      <c r="E1942" s="62"/>
      <c r="F1942" s="62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spans="1:26" ht="15.75" x14ac:dyDescent="0.25">
      <c r="A1943" s="1"/>
      <c r="B1943" s="45"/>
      <c r="C1943" s="60"/>
      <c r="D1943" s="61"/>
      <c r="E1943" s="62"/>
      <c r="F1943" s="62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spans="1:26" ht="15.75" x14ac:dyDescent="0.25">
      <c r="A1944" s="1"/>
      <c r="B1944" s="45"/>
      <c r="C1944" s="60"/>
      <c r="D1944" s="61"/>
      <c r="E1944" s="62"/>
      <c r="F1944" s="62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spans="1:26" ht="15.75" x14ac:dyDescent="0.25">
      <c r="A1945" s="1"/>
      <c r="B1945" s="45"/>
      <c r="C1945" s="60"/>
      <c r="D1945" s="61"/>
      <c r="E1945" s="62"/>
      <c r="F1945" s="62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spans="1:26" ht="15.75" x14ac:dyDescent="0.25">
      <c r="A1946" s="1"/>
      <c r="B1946" s="45"/>
      <c r="C1946" s="60"/>
      <c r="D1946" s="61"/>
      <c r="E1946" s="62"/>
      <c r="F1946" s="62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spans="1:26" ht="15.75" x14ac:dyDescent="0.25">
      <c r="A1947" s="1"/>
      <c r="B1947" s="45"/>
      <c r="C1947" s="60"/>
      <c r="D1947" s="61"/>
      <c r="E1947" s="62"/>
      <c r="F1947" s="62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spans="1:26" ht="15.75" x14ac:dyDescent="0.25">
      <c r="A1948" s="1"/>
      <c r="B1948" s="45"/>
      <c r="C1948" s="60"/>
      <c r="D1948" s="61"/>
      <c r="E1948" s="62"/>
      <c r="F1948" s="62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spans="1:26" ht="15.75" x14ac:dyDescent="0.25">
      <c r="A1949" s="1"/>
      <c r="B1949" s="45"/>
      <c r="C1949" s="60"/>
      <c r="D1949" s="61"/>
      <c r="E1949" s="62"/>
      <c r="F1949" s="62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spans="1:26" ht="15.75" x14ac:dyDescent="0.25">
      <c r="A1950" s="1"/>
      <c r="B1950" s="45"/>
      <c r="C1950" s="60"/>
      <c r="D1950" s="61"/>
      <c r="E1950" s="62"/>
      <c r="F1950" s="62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spans="1:26" ht="15.75" x14ac:dyDescent="0.25">
      <c r="A1951" s="1"/>
      <c r="B1951" s="45"/>
      <c r="C1951" s="60"/>
      <c r="D1951" s="61"/>
      <c r="E1951" s="62"/>
      <c r="F1951" s="62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spans="1:26" ht="15.75" x14ac:dyDescent="0.25">
      <c r="A1952" s="1"/>
      <c r="B1952" s="45"/>
      <c r="C1952" s="60"/>
      <c r="D1952" s="61"/>
      <c r="E1952" s="62"/>
      <c r="F1952" s="62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spans="1:26" ht="15.75" x14ac:dyDescent="0.25">
      <c r="A1953" s="1"/>
      <c r="B1953" s="45"/>
      <c r="C1953" s="60"/>
      <c r="D1953" s="61"/>
      <c r="E1953" s="62"/>
      <c r="F1953" s="62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spans="1:26" ht="15.75" x14ac:dyDescent="0.25">
      <c r="A1954" s="1"/>
      <c r="B1954" s="45"/>
      <c r="C1954" s="60"/>
      <c r="D1954" s="61"/>
      <c r="E1954" s="62"/>
      <c r="F1954" s="62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spans="1:26" ht="15.75" x14ac:dyDescent="0.25">
      <c r="A1955" s="1"/>
      <c r="B1955" s="45"/>
      <c r="C1955" s="60"/>
      <c r="D1955" s="61"/>
      <c r="E1955" s="62"/>
      <c r="F1955" s="62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spans="1:26" ht="15.75" x14ac:dyDescent="0.25">
      <c r="A1956" s="1"/>
      <c r="B1956" s="45"/>
      <c r="C1956" s="60"/>
      <c r="D1956" s="61"/>
      <c r="E1956" s="62"/>
      <c r="F1956" s="62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spans="1:26" ht="15.75" x14ac:dyDescent="0.25">
      <c r="A1957" s="1"/>
      <c r="B1957" s="45"/>
      <c r="C1957" s="60"/>
      <c r="D1957" s="61"/>
      <c r="E1957" s="62"/>
      <c r="F1957" s="62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spans="1:26" ht="15.75" x14ac:dyDescent="0.25">
      <c r="A1958" s="1"/>
      <c r="B1958" s="45"/>
      <c r="C1958" s="60"/>
      <c r="D1958" s="61"/>
      <c r="E1958" s="62"/>
      <c r="F1958" s="62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spans="1:26" ht="15.75" x14ac:dyDescent="0.25">
      <c r="A1959" s="1"/>
      <c r="B1959" s="45"/>
      <c r="C1959" s="60"/>
      <c r="D1959" s="61"/>
      <c r="E1959" s="62"/>
      <c r="F1959" s="62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spans="1:26" ht="15.75" x14ac:dyDescent="0.25">
      <c r="A1960" s="1"/>
      <c r="B1960" s="45"/>
      <c r="C1960" s="60"/>
      <c r="D1960" s="61"/>
      <c r="E1960" s="62"/>
      <c r="F1960" s="62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spans="1:26" ht="15.75" x14ac:dyDescent="0.25">
      <c r="A1961" s="1"/>
      <c r="B1961" s="45"/>
      <c r="C1961" s="60"/>
      <c r="D1961" s="61"/>
      <c r="E1961" s="62"/>
      <c r="F1961" s="62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spans="1:26" ht="15.75" x14ac:dyDescent="0.25">
      <c r="A1962" s="1"/>
      <c r="B1962" s="45"/>
      <c r="C1962" s="60"/>
      <c r="D1962" s="61"/>
      <c r="E1962" s="62"/>
      <c r="F1962" s="62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spans="1:26" ht="15.75" x14ac:dyDescent="0.25">
      <c r="A1963" s="1"/>
      <c r="B1963" s="45"/>
      <c r="C1963" s="60"/>
      <c r="D1963" s="61"/>
      <c r="E1963" s="62"/>
      <c r="F1963" s="62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spans="1:26" ht="15.75" x14ac:dyDescent="0.25">
      <c r="A1964" s="1"/>
      <c r="B1964" s="45"/>
      <c r="C1964" s="60"/>
      <c r="D1964" s="61"/>
      <c r="E1964" s="62"/>
      <c r="F1964" s="62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spans="1:26" ht="15.75" x14ac:dyDescent="0.25">
      <c r="A1965" s="1"/>
      <c r="B1965" s="45"/>
      <c r="C1965" s="60"/>
      <c r="D1965" s="61"/>
      <c r="E1965" s="62"/>
      <c r="F1965" s="62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spans="1:26" ht="15.75" x14ac:dyDescent="0.25">
      <c r="A1966" s="1"/>
      <c r="B1966" s="45"/>
      <c r="C1966" s="60"/>
      <c r="D1966" s="61"/>
      <c r="E1966" s="62"/>
      <c r="F1966" s="62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spans="1:26" ht="15.75" x14ac:dyDescent="0.25">
      <c r="A1967" s="1"/>
      <c r="B1967" s="45"/>
      <c r="C1967" s="60"/>
      <c r="D1967" s="61"/>
      <c r="E1967" s="62"/>
      <c r="F1967" s="62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spans="1:26" ht="15.75" x14ac:dyDescent="0.25">
      <c r="A1968" s="1"/>
      <c r="B1968" s="45"/>
      <c r="C1968" s="60"/>
      <c r="D1968" s="61"/>
      <c r="E1968" s="62"/>
      <c r="F1968" s="62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spans="1:26" ht="15.75" x14ac:dyDescent="0.25">
      <c r="A1969" s="1"/>
      <c r="B1969" s="45"/>
      <c r="C1969" s="60"/>
      <c r="D1969" s="61"/>
      <c r="E1969" s="62"/>
      <c r="F1969" s="62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spans="1:26" ht="15.75" x14ac:dyDescent="0.25">
      <c r="A1970" s="1"/>
      <c r="B1970" s="45"/>
      <c r="C1970" s="60"/>
      <c r="D1970" s="61"/>
      <c r="E1970" s="62"/>
      <c r="F1970" s="62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spans="1:26" ht="15.75" x14ac:dyDescent="0.25">
      <c r="A1971" s="1"/>
      <c r="B1971" s="45"/>
      <c r="C1971" s="60"/>
      <c r="D1971" s="61"/>
      <c r="E1971" s="62"/>
      <c r="F1971" s="62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spans="1:26" ht="15.75" x14ac:dyDescent="0.25">
      <c r="A1972" s="1"/>
      <c r="B1972" s="45"/>
      <c r="C1972" s="60"/>
      <c r="D1972" s="61"/>
      <c r="E1972" s="62"/>
      <c r="F1972" s="62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spans="1:26" ht="15.75" x14ac:dyDescent="0.25">
      <c r="A1973" s="1"/>
      <c r="B1973" s="45"/>
      <c r="C1973" s="60"/>
      <c r="D1973" s="61"/>
      <c r="E1973" s="62"/>
      <c r="F1973" s="62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spans="1:26" ht="15.75" x14ac:dyDescent="0.25">
      <c r="A1974" s="1"/>
      <c r="B1974" s="45"/>
      <c r="C1974" s="60"/>
      <c r="D1974" s="61"/>
      <c r="E1974" s="62"/>
      <c r="F1974" s="62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spans="1:26" ht="15.75" x14ac:dyDescent="0.25">
      <c r="A1975" s="1"/>
      <c r="B1975" s="45"/>
      <c r="C1975" s="60"/>
      <c r="D1975" s="61"/>
      <c r="E1975" s="62"/>
      <c r="F1975" s="62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spans="1:26" ht="15.75" x14ac:dyDescent="0.25">
      <c r="A1976" s="1"/>
      <c r="B1976" s="45"/>
      <c r="C1976" s="60"/>
      <c r="D1976" s="61"/>
      <c r="E1976" s="62"/>
      <c r="F1976" s="62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spans="1:26" ht="15.75" x14ac:dyDescent="0.25">
      <c r="A1977" s="1"/>
      <c r="B1977" s="45"/>
      <c r="C1977" s="60"/>
      <c r="D1977" s="61"/>
      <c r="E1977" s="62"/>
      <c r="F1977" s="62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spans="1:26" ht="15.75" x14ac:dyDescent="0.25">
      <c r="A1978" s="1"/>
      <c r="B1978" s="45"/>
      <c r="C1978" s="60"/>
      <c r="D1978" s="61"/>
      <c r="E1978" s="62"/>
      <c r="F1978" s="62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spans="1:26" ht="15.75" x14ac:dyDescent="0.25">
      <c r="A1979" s="1"/>
      <c r="B1979" s="45"/>
      <c r="C1979" s="60"/>
      <c r="D1979" s="61"/>
      <c r="E1979" s="62"/>
      <c r="F1979" s="62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spans="1:26" ht="15.75" x14ac:dyDescent="0.25">
      <c r="A1980" s="1"/>
      <c r="B1980" s="45"/>
      <c r="C1980" s="60"/>
      <c r="D1980" s="61"/>
      <c r="E1980" s="62"/>
      <c r="F1980" s="62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spans="1:26" ht="15.75" x14ac:dyDescent="0.25">
      <c r="A1981" s="1"/>
      <c r="B1981" s="45"/>
      <c r="C1981" s="60"/>
      <c r="D1981" s="61"/>
      <c r="E1981" s="62"/>
      <c r="F1981" s="62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spans="1:26" ht="15.75" x14ac:dyDescent="0.25">
      <c r="A1982" s="1"/>
      <c r="B1982" s="45"/>
      <c r="C1982" s="60"/>
      <c r="D1982" s="61"/>
      <c r="E1982" s="62"/>
      <c r="F1982" s="62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spans="1:26" ht="15.75" x14ac:dyDescent="0.25">
      <c r="A1983" s="1"/>
      <c r="B1983" s="45"/>
      <c r="C1983" s="60"/>
      <c r="D1983" s="61"/>
      <c r="E1983" s="62"/>
      <c r="F1983" s="62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spans="1:26" ht="15.75" x14ac:dyDescent="0.25">
      <c r="A1984" s="1"/>
      <c r="B1984" s="45"/>
      <c r="C1984" s="60"/>
      <c r="D1984" s="61"/>
      <c r="E1984" s="62"/>
      <c r="F1984" s="62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spans="1:26" ht="15.75" x14ac:dyDescent="0.25">
      <c r="A1985" s="1"/>
      <c r="B1985" s="45"/>
      <c r="C1985" s="60"/>
      <c r="D1985" s="61"/>
      <c r="E1985" s="62"/>
      <c r="F1985" s="62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spans="1:26" ht="15.75" x14ac:dyDescent="0.25">
      <c r="A1986" s="1"/>
      <c r="B1986" s="45"/>
      <c r="C1986" s="60"/>
      <c r="D1986" s="61"/>
      <c r="E1986" s="62"/>
      <c r="F1986" s="62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spans="1:26" ht="15.75" x14ac:dyDescent="0.25">
      <c r="A1987" s="1"/>
      <c r="B1987" s="45"/>
      <c r="C1987" s="60"/>
      <c r="D1987" s="61"/>
      <c r="E1987" s="62"/>
      <c r="F1987" s="62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spans="1:26" ht="15.75" x14ac:dyDescent="0.25">
      <c r="A1988" s="1"/>
      <c r="B1988" s="45"/>
      <c r="C1988" s="60"/>
      <c r="D1988" s="61"/>
      <c r="E1988" s="62"/>
      <c r="F1988" s="62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spans="1:26" ht="15.75" x14ac:dyDescent="0.25">
      <c r="A1989" s="1"/>
      <c r="B1989" s="45"/>
      <c r="C1989" s="60"/>
      <c r="D1989" s="61"/>
      <c r="E1989" s="62"/>
      <c r="F1989" s="62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spans="1:26" ht="15.75" x14ac:dyDescent="0.25">
      <c r="A1990" s="1"/>
      <c r="B1990" s="45"/>
      <c r="C1990" s="60"/>
      <c r="D1990" s="61"/>
      <c r="E1990" s="62"/>
      <c r="F1990" s="62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spans="1:26" ht="15.75" x14ac:dyDescent="0.25">
      <c r="A1991" s="1"/>
      <c r="B1991" s="45"/>
      <c r="C1991" s="60"/>
      <c r="D1991" s="61"/>
      <c r="E1991" s="62"/>
      <c r="F1991" s="62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spans="1:26" ht="15.75" x14ac:dyDescent="0.25">
      <c r="A1992" s="1"/>
      <c r="B1992" s="45"/>
      <c r="C1992" s="60"/>
      <c r="D1992" s="61"/>
      <c r="E1992" s="62"/>
      <c r="F1992" s="62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spans="1:26" ht="15.75" x14ac:dyDescent="0.25">
      <c r="A1993" s="1"/>
      <c r="B1993" s="45"/>
      <c r="C1993" s="60"/>
      <c r="D1993" s="61"/>
      <c r="E1993" s="62"/>
      <c r="F1993" s="62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spans="1:26" ht="15.75" x14ac:dyDescent="0.25">
      <c r="A1994" s="1"/>
      <c r="B1994" s="45"/>
      <c r="C1994" s="60"/>
      <c r="D1994" s="61"/>
      <c r="E1994" s="62"/>
      <c r="F1994" s="62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spans="1:26" ht="15.75" x14ac:dyDescent="0.25">
      <c r="A1995" s="1"/>
      <c r="B1995" s="45"/>
      <c r="C1995" s="60"/>
      <c r="D1995" s="61"/>
      <c r="E1995" s="62"/>
      <c r="F1995" s="62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spans="1:26" ht="15.75" x14ac:dyDescent="0.25">
      <c r="A1996" s="1"/>
      <c r="B1996" s="45"/>
      <c r="C1996" s="60"/>
      <c r="D1996" s="61"/>
      <c r="E1996" s="62"/>
      <c r="F1996" s="62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spans="1:26" ht="15.75" x14ac:dyDescent="0.25">
      <c r="A1997" s="1"/>
      <c r="B1997" s="45"/>
      <c r="C1997" s="60"/>
      <c r="D1997" s="61"/>
      <c r="E1997" s="62"/>
      <c r="F1997" s="62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spans="1:26" ht="15.75" x14ac:dyDescent="0.25">
      <c r="A1998" s="1"/>
      <c r="B1998" s="45"/>
      <c r="C1998" s="60"/>
      <c r="D1998" s="61"/>
      <c r="E1998" s="62"/>
      <c r="F1998" s="62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spans="1:26" ht="15.75" x14ac:dyDescent="0.25">
      <c r="A1999" s="1"/>
      <c r="B1999" s="45"/>
      <c r="C1999" s="60"/>
      <c r="D1999" s="61"/>
      <c r="E1999" s="62"/>
      <c r="F1999" s="62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spans="1:26" ht="15.75" x14ac:dyDescent="0.25">
      <c r="A2000" s="1"/>
      <c r="B2000" s="45"/>
      <c r="C2000" s="60"/>
      <c r="D2000" s="61"/>
      <c r="E2000" s="62"/>
      <c r="F2000" s="62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spans="1:26" ht="15.75" x14ac:dyDescent="0.25">
      <c r="A2001" s="1"/>
      <c r="B2001" s="45"/>
      <c r="C2001" s="60"/>
      <c r="D2001" s="61"/>
      <c r="E2001" s="62"/>
      <c r="F2001" s="62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spans="1:26" ht="15.75" x14ac:dyDescent="0.25">
      <c r="A2002" s="1"/>
      <c r="B2002" s="45"/>
      <c r="C2002" s="60"/>
      <c r="D2002" s="61"/>
      <c r="E2002" s="62"/>
      <c r="F2002" s="62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spans="1:26" ht="15.75" x14ac:dyDescent="0.25">
      <c r="A2003" s="1"/>
      <c r="B2003" s="45"/>
      <c r="C2003" s="60"/>
      <c r="D2003" s="61"/>
      <c r="E2003" s="62"/>
      <c r="F2003" s="62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spans="1:26" ht="15.75" x14ac:dyDescent="0.25">
      <c r="A2004" s="1"/>
      <c r="B2004" s="45"/>
      <c r="C2004" s="60"/>
      <c r="D2004" s="61"/>
      <c r="E2004" s="62"/>
      <c r="F2004" s="62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spans="1:26" ht="15.75" x14ac:dyDescent="0.25">
      <c r="A2005" s="1"/>
      <c r="B2005" s="45"/>
      <c r="C2005" s="60"/>
      <c r="D2005" s="61"/>
      <c r="E2005" s="62"/>
      <c r="F2005" s="62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spans="1:26" ht="15.75" x14ac:dyDescent="0.25">
      <c r="A2006" s="1"/>
      <c r="B2006" s="45"/>
      <c r="C2006" s="60"/>
      <c r="D2006" s="61"/>
      <c r="E2006" s="62"/>
      <c r="F2006" s="62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spans="1:26" ht="15.75" x14ac:dyDescent="0.25">
      <c r="A2007" s="1"/>
      <c r="B2007" s="45"/>
      <c r="C2007" s="60"/>
      <c r="D2007" s="61"/>
      <c r="E2007" s="62"/>
      <c r="F2007" s="62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spans="1:26" ht="15.75" x14ac:dyDescent="0.25">
      <c r="A2008" s="1"/>
      <c r="B2008" s="45"/>
      <c r="C2008" s="60"/>
      <c r="D2008" s="61"/>
      <c r="E2008" s="62"/>
      <c r="F2008" s="62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spans="1:26" ht="15.75" x14ac:dyDescent="0.25">
      <c r="A2009" s="1"/>
      <c r="B2009" s="45"/>
      <c r="C2009" s="60"/>
      <c r="D2009" s="61"/>
      <c r="E2009" s="62"/>
      <c r="F2009" s="62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spans="1:26" ht="15.75" x14ac:dyDescent="0.25">
      <c r="A2010" s="1"/>
      <c r="B2010" s="45"/>
      <c r="C2010" s="60"/>
      <c r="D2010" s="61"/>
      <c r="E2010" s="62"/>
      <c r="F2010" s="62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spans="1:26" ht="15.75" x14ac:dyDescent="0.25">
      <c r="A2011" s="1"/>
      <c r="B2011" s="45"/>
      <c r="C2011" s="60"/>
      <c r="D2011" s="61"/>
      <c r="E2011" s="62"/>
      <c r="F2011" s="62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spans="1:26" ht="15.75" x14ac:dyDescent="0.25">
      <c r="A2012" s="1"/>
      <c r="B2012" s="45"/>
      <c r="C2012" s="60"/>
      <c r="D2012" s="61"/>
      <c r="E2012" s="62"/>
      <c r="F2012" s="62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spans="1:26" ht="15.75" x14ac:dyDescent="0.25">
      <c r="A2013" s="1"/>
      <c r="B2013" s="45"/>
      <c r="C2013" s="60"/>
      <c r="D2013" s="61"/>
      <c r="E2013" s="62"/>
      <c r="F2013" s="62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spans="1:26" ht="15.75" x14ac:dyDescent="0.25">
      <c r="A2014" s="1"/>
      <c r="B2014" s="45"/>
      <c r="C2014" s="60"/>
      <c r="D2014" s="61"/>
      <c r="E2014" s="62"/>
      <c r="F2014" s="62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spans="1:26" ht="15.75" x14ac:dyDescent="0.25">
      <c r="A2015" s="1"/>
      <c r="B2015" s="45"/>
      <c r="C2015" s="60"/>
      <c r="D2015" s="61"/>
      <c r="E2015" s="62"/>
      <c r="F2015" s="62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spans="1:26" ht="15.75" x14ac:dyDescent="0.25">
      <c r="A2016" s="1"/>
      <c r="B2016" s="45"/>
      <c r="C2016" s="60"/>
      <c r="D2016" s="61"/>
      <c r="E2016" s="62"/>
      <c r="F2016" s="62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spans="1:26" ht="15.75" x14ac:dyDescent="0.25">
      <c r="A2017" s="1"/>
      <c r="B2017" s="45"/>
      <c r="C2017" s="60"/>
      <c r="D2017" s="61"/>
      <c r="E2017" s="62"/>
      <c r="F2017" s="62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spans="1:26" ht="15.75" x14ac:dyDescent="0.25">
      <c r="A2018" s="1"/>
      <c r="B2018" s="45"/>
      <c r="C2018" s="60"/>
      <c r="D2018" s="61"/>
      <c r="E2018" s="62"/>
      <c r="F2018" s="62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spans="1:26" ht="15.75" x14ac:dyDescent="0.25">
      <c r="A2019" s="1"/>
      <c r="B2019" s="45"/>
      <c r="C2019" s="60"/>
      <c r="D2019" s="61"/>
      <c r="E2019" s="62"/>
      <c r="F2019" s="62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spans="1:26" ht="15.75" x14ac:dyDescent="0.25">
      <c r="A2020" s="1"/>
      <c r="B2020" s="45"/>
      <c r="C2020" s="60"/>
      <c r="D2020" s="61"/>
      <c r="E2020" s="62"/>
      <c r="F2020" s="62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spans="1:26" ht="15.75" x14ac:dyDescent="0.25">
      <c r="A2021" s="1"/>
      <c r="B2021" s="45"/>
      <c r="C2021" s="60"/>
      <c r="D2021" s="61"/>
      <c r="E2021" s="62"/>
      <c r="F2021" s="62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spans="1:26" ht="15.75" x14ac:dyDescent="0.25">
      <c r="A2022" s="1"/>
      <c r="B2022" s="45"/>
      <c r="C2022" s="60"/>
      <c r="D2022" s="61"/>
      <c r="E2022" s="62"/>
      <c r="F2022" s="62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spans="1:26" ht="15.75" x14ac:dyDescent="0.25">
      <c r="A2023" s="1"/>
      <c r="B2023" s="45"/>
      <c r="C2023" s="60"/>
      <c r="D2023" s="61"/>
      <c r="E2023" s="62"/>
      <c r="F2023" s="62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spans="1:26" ht="15.75" x14ac:dyDescent="0.25">
      <c r="A2024" s="1"/>
      <c r="B2024" s="45"/>
      <c r="C2024" s="60"/>
      <c r="D2024" s="61"/>
      <c r="E2024" s="62"/>
      <c r="F2024" s="62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spans="1:26" ht="15.75" x14ac:dyDescent="0.25">
      <c r="A2025" s="1"/>
      <c r="B2025" s="45"/>
      <c r="C2025" s="60"/>
      <c r="D2025" s="61"/>
      <c r="E2025" s="62"/>
      <c r="F2025" s="62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spans="1:26" ht="15.75" x14ac:dyDescent="0.25">
      <c r="A2026" s="1"/>
      <c r="B2026" s="45"/>
      <c r="C2026" s="60"/>
      <c r="D2026" s="61"/>
      <c r="E2026" s="62"/>
      <c r="F2026" s="62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spans="1:26" ht="15.75" x14ac:dyDescent="0.25">
      <c r="A2027" s="1"/>
      <c r="B2027" s="45"/>
      <c r="C2027" s="60"/>
      <c r="D2027" s="61"/>
      <c r="E2027" s="62"/>
      <c r="F2027" s="62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spans="1:26" ht="15.75" x14ac:dyDescent="0.25">
      <c r="A2028" s="1"/>
      <c r="B2028" s="45"/>
      <c r="C2028" s="60"/>
      <c r="D2028" s="61"/>
      <c r="E2028" s="62"/>
      <c r="F2028" s="62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spans="1:26" ht="15.75" x14ac:dyDescent="0.25">
      <c r="A2029" s="1"/>
      <c r="B2029" s="45"/>
      <c r="C2029" s="60"/>
      <c r="D2029" s="61"/>
      <c r="E2029" s="62"/>
      <c r="F2029" s="62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spans="1:26" ht="15.75" x14ac:dyDescent="0.25">
      <c r="A2030" s="1"/>
      <c r="B2030" s="45"/>
      <c r="C2030" s="60"/>
      <c r="D2030" s="61"/>
      <c r="E2030" s="62"/>
      <c r="F2030" s="62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spans="1:26" ht="15.75" x14ac:dyDescent="0.25">
      <c r="A2031" s="1"/>
      <c r="B2031" s="45"/>
      <c r="C2031" s="60"/>
      <c r="D2031" s="61"/>
      <c r="E2031" s="62"/>
      <c r="F2031" s="62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spans="1:26" ht="15.75" x14ac:dyDescent="0.25">
      <c r="A2032" s="1"/>
      <c r="B2032" s="45"/>
      <c r="C2032" s="60"/>
      <c r="D2032" s="61"/>
      <c r="E2032" s="62"/>
      <c r="F2032" s="62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spans="1:26" ht="15.75" x14ac:dyDescent="0.25">
      <c r="A2033" s="1"/>
      <c r="B2033" s="45"/>
      <c r="C2033" s="60"/>
      <c r="D2033" s="61"/>
      <c r="E2033" s="62"/>
      <c r="F2033" s="62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spans="1:26" ht="15.75" x14ac:dyDescent="0.25">
      <c r="A2034" s="1"/>
      <c r="B2034" s="45"/>
      <c r="C2034" s="60"/>
      <c r="D2034" s="61"/>
      <c r="E2034" s="62"/>
      <c r="F2034" s="62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spans="1:26" ht="15.75" x14ac:dyDescent="0.25">
      <c r="A2035" s="1"/>
      <c r="B2035" s="45"/>
      <c r="C2035" s="60"/>
      <c r="D2035" s="61"/>
      <c r="E2035" s="62"/>
      <c r="F2035" s="62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spans="1:26" ht="15.75" x14ac:dyDescent="0.25">
      <c r="A2036" s="1"/>
      <c r="B2036" s="45"/>
      <c r="C2036" s="60"/>
      <c r="D2036" s="61"/>
      <c r="E2036" s="62"/>
      <c r="F2036" s="62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spans="1:26" ht="15.75" x14ac:dyDescent="0.25">
      <c r="A2037" s="1"/>
      <c r="B2037" s="45"/>
      <c r="C2037" s="60"/>
      <c r="D2037" s="61"/>
      <c r="E2037" s="62"/>
      <c r="F2037" s="62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spans="1:26" ht="15.75" x14ac:dyDescent="0.25">
      <c r="A2038" s="1"/>
      <c r="B2038" s="45"/>
      <c r="C2038" s="60"/>
      <c r="D2038" s="61"/>
      <c r="E2038" s="62"/>
      <c r="F2038" s="62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spans="1:26" ht="15.75" x14ac:dyDescent="0.25">
      <c r="A2039" s="1"/>
      <c r="B2039" s="45"/>
      <c r="C2039" s="60"/>
      <c r="D2039" s="61"/>
      <c r="E2039" s="62"/>
      <c r="F2039" s="62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spans="1:26" ht="15.75" x14ac:dyDescent="0.25">
      <c r="A2040" s="1"/>
      <c r="B2040" s="45"/>
      <c r="C2040" s="60"/>
      <c r="D2040" s="61"/>
      <c r="E2040" s="62"/>
      <c r="F2040" s="62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spans="1:26" ht="15.75" x14ac:dyDescent="0.25">
      <c r="A2041" s="1"/>
      <c r="B2041" s="45"/>
      <c r="C2041" s="60"/>
      <c r="D2041" s="61"/>
      <c r="E2041" s="62"/>
      <c r="F2041" s="62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spans="1:26" ht="15.75" x14ac:dyDescent="0.25">
      <c r="A2042" s="1"/>
      <c r="B2042" s="45"/>
      <c r="C2042" s="60"/>
      <c r="D2042" s="61"/>
      <c r="E2042" s="62"/>
      <c r="F2042" s="62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spans="1:26" ht="15.75" x14ac:dyDescent="0.25">
      <c r="A2043" s="1"/>
      <c r="B2043" s="45"/>
      <c r="C2043" s="60"/>
      <c r="D2043" s="61"/>
      <c r="E2043" s="62"/>
      <c r="F2043" s="62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spans="1:26" ht="15.75" x14ac:dyDescent="0.25">
      <c r="A2044" s="1"/>
      <c r="B2044" s="45"/>
      <c r="C2044" s="60"/>
      <c r="D2044" s="61"/>
      <c r="E2044" s="62"/>
      <c r="F2044" s="62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spans="1:26" ht="15.75" x14ac:dyDescent="0.25">
      <c r="A2045" s="1"/>
      <c r="B2045" s="45"/>
      <c r="C2045" s="60"/>
      <c r="D2045" s="61"/>
      <c r="E2045" s="62"/>
      <c r="F2045" s="62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spans="1:26" ht="15.75" x14ac:dyDescent="0.25">
      <c r="A2046" s="1"/>
      <c r="B2046" s="45"/>
      <c r="C2046" s="60"/>
      <c r="D2046" s="61"/>
      <c r="E2046" s="62"/>
      <c r="F2046" s="62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spans="1:26" ht="15.75" x14ac:dyDescent="0.25">
      <c r="A2047" s="1"/>
      <c r="B2047" s="45"/>
      <c r="C2047" s="60"/>
      <c r="D2047" s="61"/>
      <c r="E2047" s="62"/>
      <c r="F2047" s="62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spans="1:26" ht="15.75" x14ac:dyDescent="0.25">
      <c r="A2048" s="1"/>
      <c r="B2048" s="45"/>
      <c r="C2048" s="60"/>
      <c r="D2048" s="61"/>
      <c r="E2048" s="62"/>
      <c r="F2048" s="62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spans="1:26" ht="15.75" x14ac:dyDescent="0.25">
      <c r="A2049" s="1"/>
      <c r="B2049" s="45"/>
      <c r="C2049" s="60"/>
      <c r="D2049" s="61"/>
      <c r="E2049" s="62"/>
      <c r="F2049" s="62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spans="1:26" ht="15.75" x14ac:dyDescent="0.25">
      <c r="A2050" s="1"/>
      <c r="B2050" s="45"/>
      <c r="C2050" s="60"/>
      <c r="D2050" s="61"/>
      <c r="E2050" s="62"/>
      <c r="F2050" s="62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spans="1:26" ht="15.75" x14ac:dyDescent="0.25">
      <c r="A2051" s="1"/>
      <c r="B2051" s="45"/>
      <c r="C2051" s="60"/>
      <c r="D2051" s="61"/>
      <c r="E2051" s="62"/>
      <c r="F2051" s="62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spans="1:26" ht="15.75" x14ac:dyDescent="0.25">
      <c r="A2052" s="1"/>
      <c r="B2052" s="45"/>
      <c r="C2052" s="60"/>
      <c r="D2052" s="61"/>
      <c r="E2052" s="62"/>
      <c r="F2052" s="62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spans="1:26" ht="15.75" x14ac:dyDescent="0.25">
      <c r="A2053" s="1"/>
      <c r="B2053" s="45"/>
      <c r="C2053" s="60"/>
      <c r="D2053" s="61"/>
      <c r="E2053" s="62"/>
      <c r="F2053" s="62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spans="1:26" ht="15.75" x14ac:dyDescent="0.25">
      <c r="A2054" s="1"/>
      <c r="B2054" s="45"/>
      <c r="C2054" s="60"/>
      <c r="D2054" s="61"/>
      <c r="E2054" s="62"/>
      <c r="F2054" s="62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spans="1:26" ht="15.75" x14ac:dyDescent="0.25">
      <c r="A2055" s="1"/>
      <c r="B2055" s="45"/>
      <c r="C2055" s="60"/>
      <c r="D2055" s="61"/>
      <c r="E2055" s="62"/>
      <c r="F2055" s="62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spans="1:26" ht="15.75" x14ac:dyDescent="0.25">
      <c r="A2056" s="1"/>
      <c r="B2056" s="45"/>
      <c r="C2056" s="60"/>
      <c r="D2056" s="61"/>
      <c r="E2056" s="62"/>
      <c r="F2056" s="62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spans="1:26" ht="15.75" x14ac:dyDescent="0.25">
      <c r="A2057" s="1"/>
      <c r="B2057" s="45"/>
      <c r="C2057" s="60"/>
      <c r="D2057" s="61"/>
      <c r="E2057" s="62"/>
      <c r="F2057" s="62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spans="1:26" ht="15.75" x14ac:dyDescent="0.25">
      <c r="A2058" s="1"/>
      <c r="B2058" s="45"/>
      <c r="C2058" s="60"/>
      <c r="D2058" s="61"/>
      <c r="E2058" s="62"/>
      <c r="F2058" s="62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spans="1:26" ht="15.75" x14ac:dyDescent="0.25">
      <c r="A2059" s="1"/>
      <c r="B2059" s="45"/>
      <c r="C2059" s="60"/>
      <c r="D2059" s="61"/>
      <c r="E2059" s="62"/>
      <c r="F2059" s="62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spans="1:26" ht="15.75" x14ac:dyDescent="0.25">
      <c r="A2060" s="1"/>
      <c r="B2060" s="45"/>
      <c r="C2060" s="60"/>
      <c r="D2060" s="61"/>
      <c r="E2060" s="62"/>
      <c r="F2060" s="62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spans="1:26" ht="15.75" x14ac:dyDescent="0.25">
      <c r="A2061" s="1"/>
      <c r="B2061" s="45"/>
      <c r="C2061" s="60"/>
      <c r="D2061" s="61"/>
      <c r="E2061" s="62"/>
      <c r="F2061" s="62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spans="1:26" ht="15.75" x14ac:dyDescent="0.25">
      <c r="A2062" s="1"/>
      <c r="B2062" s="45"/>
      <c r="C2062" s="60"/>
      <c r="D2062" s="61"/>
      <c r="E2062" s="62"/>
      <c r="F2062" s="62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spans="1:26" ht="15.75" x14ac:dyDescent="0.25">
      <c r="A2063" s="1"/>
      <c r="B2063" s="45"/>
      <c r="C2063" s="60"/>
      <c r="D2063" s="61"/>
      <c r="E2063" s="62"/>
      <c r="F2063" s="62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spans="1:26" ht="15.75" x14ac:dyDescent="0.25">
      <c r="A2064" s="1"/>
      <c r="B2064" s="45"/>
      <c r="C2064" s="60"/>
      <c r="D2064" s="61"/>
      <c r="E2064" s="62"/>
      <c r="F2064" s="62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spans="1:26" ht="15.75" x14ac:dyDescent="0.25">
      <c r="A2065" s="1"/>
      <c r="B2065" s="45"/>
      <c r="C2065" s="60"/>
      <c r="D2065" s="61"/>
      <c r="E2065" s="62"/>
      <c r="F2065" s="62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spans="1:26" ht="15.75" x14ac:dyDescent="0.25">
      <c r="A2066" s="1"/>
      <c r="B2066" s="45"/>
      <c r="C2066" s="60"/>
      <c r="D2066" s="61"/>
      <c r="E2066" s="62"/>
      <c r="F2066" s="62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spans="1:26" ht="15.75" x14ac:dyDescent="0.25">
      <c r="A2067" s="1"/>
      <c r="B2067" s="45"/>
      <c r="C2067" s="60"/>
      <c r="D2067" s="61"/>
      <c r="E2067" s="62"/>
      <c r="F2067" s="62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spans="1:26" ht="15.75" x14ac:dyDescent="0.25">
      <c r="A2068" s="1"/>
      <c r="B2068" s="45"/>
      <c r="C2068" s="60"/>
      <c r="D2068" s="61"/>
      <c r="E2068" s="62"/>
      <c r="F2068" s="62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spans="1:26" ht="15.75" x14ac:dyDescent="0.25">
      <c r="A2069" s="1"/>
      <c r="B2069" s="45"/>
      <c r="C2069" s="60"/>
      <c r="D2069" s="61"/>
      <c r="E2069" s="62"/>
      <c r="F2069" s="62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spans="1:26" ht="15.75" x14ac:dyDescent="0.25">
      <c r="A2070" s="1"/>
      <c r="B2070" s="45"/>
      <c r="C2070" s="60"/>
      <c r="D2070" s="61"/>
      <c r="E2070" s="62"/>
      <c r="F2070" s="62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spans="1:26" ht="15.75" x14ac:dyDescent="0.25">
      <c r="A2071" s="1"/>
      <c r="B2071" s="45"/>
      <c r="C2071" s="60"/>
      <c r="D2071" s="61"/>
      <c r="E2071" s="62"/>
      <c r="F2071" s="62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spans="1:26" ht="15.75" x14ac:dyDescent="0.25">
      <c r="A2072" s="1"/>
      <c r="B2072" s="45"/>
      <c r="C2072" s="60"/>
      <c r="D2072" s="61"/>
      <c r="E2072" s="62"/>
      <c r="F2072" s="62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spans="1:26" ht="15.75" x14ac:dyDescent="0.25">
      <c r="A2073" s="1"/>
      <c r="B2073" s="45"/>
      <c r="C2073" s="60"/>
      <c r="D2073" s="61"/>
      <c r="E2073" s="62"/>
      <c r="F2073" s="62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spans="1:26" ht="15.75" x14ac:dyDescent="0.25">
      <c r="A2074" s="1"/>
      <c r="B2074" s="45"/>
      <c r="C2074" s="60"/>
      <c r="D2074" s="61"/>
      <c r="E2074" s="62"/>
      <c r="F2074" s="62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spans="1:26" ht="15.75" x14ac:dyDescent="0.25">
      <c r="A2075" s="1"/>
      <c r="B2075" s="45"/>
      <c r="C2075" s="60"/>
      <c r="D2075" s="61"/>
      <c r="E2075" s="62"/>
      <c r="F2075" s="62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spans="1:26" ht="15.75" x14ac:dyDescent="0.25">
      <c r="A2076" s="1"/>
      <c r="B2076" s="45"/>
      <c r="C2076" s="60"/>
      <c r="D2076" s="61"/>
      <c r="E2076" s="62"/>
      <c r="F2076" s="62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spans="1:26" ht="15.75" x14ac:dyDescent="0.25">
      <c r="A2077" s="1"/>
      <c r="B2077" s="45"/>
      <c r="C2077" s="60"/>
      <c r="D2077" s="61"/>
      <c r="E2077" s="62"/>
      <c r="F2077" s="62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spans="1:26" ht="15.75" x14ac:dyDescent="0.25">
      <c r="A2078" s="1"/>
      <c r="B2078" s="45"/>
      <c r="C2078" s="60"/>
      <c r="D2078" s="61"/>
      <c r="E2078" s="62"/>
      <c r="F2078" s="62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spans="1:26" ht="15.75" x14ac:dyDescent="0.25">
      <c r="A2079" s="1"/>
      <c r="B2079" s="45"/>
      <c r="C2079" s="60"/>
      <c r="D2079" s="61"/>
      <c r="E2079" s="62"/>
      <c r="F2079" s="62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spans="1:26" ht="15.75" x14ac:dyDescent="0.25">
      <c r="A2080" s="1"/>
      <c r="B2080" s="45"/>
      <c r="C2080" s="60"/>
      <c r="D2080" s="61"/>
      <c r="E2080" s="62"/>
      <c r="F2080" s="62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spans="1:26" ht="15.75" x14ac:dyDescent="0.25">
      <c r="A2081" s="1"/>
      <c r="B2081" s="45"/>
      <c r="C2081" s="60"/>
      <c r="D2081" s="61"/>
      <c r="E2081" s="62"/>
      <c r="F2081" s="62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spans="1:26" ht="15.75" x14ac:dyDescent="0.25">
      <c r="A2082" s="1"/>
      <c r="B2082" s="45"/>
      <c r="C2082" s="60"/>
      <c r="D2082" s="61"/>
      <c r="E2082" s="62"/>
      <c r="F2082" s="62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spans="1:26" ht="15.75" x14ac:dyDescent="0.25">
      <c r="A2083" s="1"/>
      <c r="B2083" s="45"/>
      <c r="C2083" s="60"/>
      <c r="D2083" s="61"/>
      <c r="E2083" s="62"/>
      <c r="F2083" s="62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spans="1:26" ht="15.75" x14ac:dyDescent="0.25">
      <c r="A2084" s="1"/>
      <c r="B2084" s="45"/>
      <c r="C2084" s="60"/>
      <c r="D2084" s="61"/>
      <c r="E2084" s="62"/>
      <c r="F2084" s="62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spans="1:26" ht="15.75" x14ac:dyDescent="0.25">
      <c r="A2085" s="1"/>
      <c r="B2085" s="45"/>
      <c r="C2085" s="60"/>
      <c r="D2085" s="61"/>
      <c r="E2085" s="62"/>
      <c r="F2085" s="62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spans="1:26" ht="15.75" x14ac:dyDescent="0.25">
      <c r="A2086" s="1"/>
      <c r="B2086" s="45"/>
      <c r="C2086" s="60"/>
      <c r="D2086" s="61"/>
      <c r="E2086" s="62"/>
      <c r="F2086" s="62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spans="1:26" ht="15.75" x14ac:dyDescent="0.25">
      <c r="A2087" s="1"/>
      <c r="B2087" s="45"/>
      <c r="C2087" s="60"/>
      <c r="D2087" s="61"/>
      <c r="E2087" s="62"/>
      <c r="F2087" s="62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spans="1:26" ht="15.75" x14ac:dyDescent="0.25">
      <c r="A2088" s="1"/>
      <c r="B2088" s="45"/>
      <c r="C2088" s="60"/>
      <c r="D2088" s="61"/>
      <c r="E2088" s="62"/>
      <c r="F2088" s="62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spans="1:26" ht="15.75" x14ac:dyDescent="0.25">
      <c r="A2089" s="1"/>
      <c r="B2089" s="45"/>
      <c r="C2089" s="60"/>
      <c r="D2089" s="61"/>
      <c r="E2089" s="62"/>
      <c r="F2089" s="62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spans="1:26" ht="15.75" x14ac:dyDescent="0.25">
      <c r="A2090" s="1"/>
      <c r="B2090" s="45"/>
      <c r="C2090" s="60"/>
      <c r="D2090" s="61"/>
      <c r="E2090" s="62"/>
      <c r="F2090" s="62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spans="1:26" ht="15.75" x14ac:dyDescent="0.25">
      <c r="A2091" s="1"/>
      <c r="B2091" s="45"/>
      <c r="C2091" s="60"/>
      <c r="D2091" s="61"/>
      <c r="E2091" s="62"/>
      <c r="F2091" s="62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spans="1:26" ht="15.75" x14ac:dyDescent="0.25">
      <c r="A2092" s="1"/>
      <c r="B2092" s="45"/>
      <c r="C2092" s="60"/>
      <c r="D2092" s="61"/>
      <c r="E2092" s="62"/>
      <c r="F2092" s="62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spans="1:26" ht="15.75" x14ac:dyDescent="0.25">
      <c r="A2093" s="1"/>
      <c r="B2093" s="45"/>
      <c r="C2093" s="60"/>
      <c r="D2093" s="61"/>
      <c r="E2093" s="62"/>
      <c r="F2093" s="62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spans="1:26" ht="15.75" x14ac:dyDescent="0.25">
      <c r="A2094" s="1"/>
      <c r="B2094" s="45"/>
      <c r="C2094" s="60"/>
      <c r="D2094" s="61"/>
      <c r="E2094" s="62"/>
      <c r="F2094" s="62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spans="1:26" ht="15.75" x14ac:dyDescent="0.25">
      <c r="A2095" s="1"/>
      <c r="B2095" s="45"/>
      <c r="C2095" s="60"/>
      <c r="D2095" s="61"/>
      <c r="E2095" s="62"/>
      <c r="F2095" s="62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spans="1:26" ht="15.75" x14ac:dyDescent="0.25">
      <c r="A2096" s="1"/>
      <c r="B2096" s="45"/>
      <c r="C2096" s="60"/>
      <c r="D2096" s="61"/>
      <c r="E2096" s="62"/>
      <c r="F2096" s="62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spans="1:26" ht="15.75" x14ac:dyDescent="0.25">
      <c r="A2097" s="1"/>
      <c r="B2097" s="45"/>
      <c r="C2097" s="60"/>
      <c r="D2097" s="61"/>
      <c r="E2097" s="62"/>
      <c r="F2097" s="62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spans="1:26" ht="15.75" x14ac:dyDescent="0.25">
      <c r="A2098" s="1"/>
      <c r="B2098" s="45"/>
      <c r="C2098" s="60"/>
      <c r="D2098" s="61"/>
      <c r="E2098" s="62"/>
      <c r="F2098" s="62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spans="1:26" ht="15.75" x14ac:dyDescent="0.25">
      <c r="A2099" s="1"/>
      <c r="B2099" s="45"/>
      <c r="C2099" s="60"/>
      <c r="D2099" s="61"/>
      <c r="E2099" s="62"/>
      <c r="F2099" s="62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spans="1:26" ht="15.75" x14ac:dyDescent="0.25">
      <c r="A2100" s="1"/>
      <c r="B2100" s="45"/>
      <c r="C2100" s="60"/>
      <c r="D2100" s="61"/>
      <c r="E2100" s="62"/>
      <c r="F2100" s="62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spans="1:26" ht="15.75" x14ac:dyDescent="0.25">
      <c r="A2101" s="1"/>
      <c r="B2101" s="45"/>
      <c r="C2101" s="60"/>
      <c r="D2101" s="61"/>
      <c r="E2101" s="62"/>
      <c r="F2101" s="62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spans="1:26" ht="15.75" x14ac:dyDescent="0.25">
      <c r="A2102" s="1"/>
      <c r="B2102" s="45"/>
      <c r="C2102" s="60"/>
      <c r="D2102" s="61"/>
      <c r="E2102" s="62"/>
      <c r="F2102" s="62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spans="1:26" ht="15.75" x14ac:dyDescent="0.25">
      <c r="A2103" s="1"/>
      <c r="B2103" s="45"/>
      <c r="C2103" s="60"/>
      <c r="D2103" s="61"/>
      <c r="E2103" s="62"/>
      <c r="F2103" s="62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spans="1:26" ht="15.75" x14ac:dyDescent="0.25">
      <c r="A2104" s="1"/>
      <c r="B2104" s="45"/>
      <c r="C2104" s="60"/>
      <c r="D2104" s="61"/>
      <c r="E2104" s="62"/>
      <c r="F2104" s="62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spans="1:26" ht="15.75" x14ac:dyDescent="0.25">
      <c r="A2105" s="1"/>
      <c r="B2105" s="45"/>
      <c r="C2105" s="60"/>
      <c r="D2105" s="61"/>
      <c r="E2105" s="62"/>
      <c r="F2105" s="62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spans="1:26" ht="15.75" x14ac:dyDescent="0.25">
      <c r="A2106" s="1"/>
      <c r="B2106" s="45"/>
      <c r="C2106" s="60"/>
      <c r="D2106" s="61"/>
      <c r="E2106" s="62"/>
      <c r="F2106" s="62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spans="1:26" ht="15.75" x14ac:dyDescent="0.25">
      <c r="A2107" s="1"/>
      <c r="B2107" s="45"/>
      <c r="C2107" s="60"/>
      <c r="D2107" s="61"/>
      <c r="E2107" s="62"/>
      <c r="F2107" s="62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spans="1:26" ht="15.75" x14ac:dyDescent="0.25">
      <c r="A2108" s="1"/>
      <c r="B2108" s="45"/>
      <c r="C2108" s="60"/>
      <c r="D2108" s="61"/>
      <c r="E2108" s="62"/>
      <c r="F2108" s="62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spans="1:26" ht="15.75" x14ac:dyDescent="0.25">
      <c r="A2109" s="1"/>
      <c r="B2109" s="45"/>
      <c r="C2109" s="60"/>
      <c r="D2109" s="61"/>
      <c r="E2109" s="62"/>
      <c r="F2109" s="62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spans="1:26" ht="15.75" x14ac:dyDescent="0.25">
      <c r="A2110" s="1"/>
      <c r="B2110" s="45"/>
      <c r="C2110" s="60"/>
      <c r="D2110" s="61"/>
      <c r="E2110" s="62"/>
      <c r="F2110" s="62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spans="1:26" ht="15.75" x14ac:dyDescent="0.25">
      <c r="A2111" s="1"/>
      <c r="B2111" s="45"/>
      <c r="C2111" s="60"/>
      <c r="D2111" s="61"/>
      <c r="E2111" s="62"/>
      <c r="F2111" s="62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spans="1:26" ht="15.75" x14ac:dyDescent="0.25">
      <c r="A2112" s="1"/>
      <c r="B2112" s="45"/>
      <c r="C2112" s="60"/>
      <c r="D2112" s="61"/>
      <c r="E2112" s="62"/>
      <c r="F2112" s="62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spans="1:26" ht="15.75" x14ac:dyDescent="0.25">
      <c r="A2113" s="1"/>
      <c r="B2113" s="45"/>
      <c r="C2113" s="60"/>
      <c r="D2113" s="61"/>
      <c r="E2113" s="62"/>
      <c r="F2113" s="62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spans="1:26" ht="15.75" x14ac:dyDescent="0.25">
      <c r="A2114" s="1"/>
      <c r="B2114" s="45"/>
      <c r="C2114" s="60"/>
      <c r="D2114" s="61"/>
      <c r="E2114" s="62"/>
      <c r="F2114" s="62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spans="1:26" ht="15.75" x14ac:dyDescent="0.25">
      <c r="A2115" s="1"/>
      <c r="B2115" s="45"/>
      <c r="C2115" s="60"/>
      <c r="D2115" s="61"/>
      <c r="E2115" s="62"/>
      <c r="F2115" s="62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spans="1:26" ht="15.75" x14ac:dyDescent="0.25">
      <c r="A2116" s="1"/>
      <c r="B2116" s="45"/>
      <c r="C2116" s="60"/>
      <c r="D2116" s="61"/>
      <c r="E2116" s="62"/>
      <c r="F2116" s="62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spans="1:26" ht="15.75" x14ac:dyDescent="0.25">
      <c r="A2117" s="1"/>
      <c r="B2117" s="45"/>
      <c r="C2117" s="60"/>
      <c r="D2117" s="61"/>
      <c r="E2117" s="62"/>
      <c r="F2117" s="62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spans="1:26" ht="15.75" x14ac:dyDescent="0.25">
      <c r="A2118" s="1"/>
      <c r="B2118" s="45"/>
      <c r="C2118" s="60"/>
      <c r="D2118" s="61"/>
      <c r="E2118" s="62"/>
      <c r="F2118" s="62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spans="1:26" ht="15.75" x14ac:dyDescent="0.25">
      <c r="A2119" s="1"/>
      <c r="B2119" s="45"/>
      <c r="C2119" s="60"/>
      <c r="D2119" s="61"/>
      <c r="E2119" s="62"/>
      <c r="F2119" s="62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spans="1:26" ht="15.75" x14ac:dyDescent="0.25">
      <c r="A2120" s="1"/>
      <c r="B2120" s="45"/>
      <c r="C2120" s="60"/>
      <c r="D2120" s="61"/>
      <c r="E2120" s="62"/>
      <c r="F2120" s="62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spans="1:26" ht="15.75" x14ac:dyDescent="0.25">
      <c r="A2121" s="1"/>
      <c r="B2121" s="45"/>
      <c r="C2121" s="60"/>
      <c r="D2121" s="61"/>
      <c r="E2121" s="62"/>
      <c r="F2121" s="62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spans="1:26" ht="15.75" x14ac:dyDescent="0.25">
      <c r="A2122" s="1"/>
      <c r="B2122" s="45"/>
      <c r="C2122" s="60"/>
      <c r="D2122" s="61"/>
      <c r="E2122" s="62"/>
      <c r="F2122" s="62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spans="1:26" ht="15.75" x14ac:dyDescent="0.25">
      <c r="A2123" s="1"/>
      <c r="B2123" s="45"/>
      <c r="C2123" s="60"/>
      <c r="D2123" s="61"/>
      <c r="E2123" s="62"/>
      <c r="F2123" s="62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spans="1:26" ht="15.75" x14ac:dyDescent="0.25">
      <c r="A2124" s="1"/>
      <c r="B2124" s="45"/>
      <c r="C2124" s="60"/>
      <c r="D2124" s="61"/>
      <c r="E2124" s="62"/>
      <c r="F2124" s="62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spans="1:26" ht="15.75" x14ac:dyDescent="0.25">
      <c r="A2125" s="1"/>
      <c r="B2125" s="45"/>
      <c r="C2125" s="60"/>
      <c r="D2125" s="61"/>
      <c r="E2125" s="62"/>
      <c r="F2125" s="62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spans="1:26" ht="15.75" x14ac:dyDescent="0.25">
      <c r="A2126" s="1"/>
      <c r="B2126" s="45"/>
      <c r="C2126" s="60"/>
      <c r="D2126" s="61"/>
      <c r="E2126" s="62"/>
      <c r="F2126" s="62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spans="1:26" ht="15.75" x14ac:dyDescent="0.25">
      <c r="A2127" s="1"/>
      <c r="B2127" s="45"/>
      <c r="C2127" s="60"/>
      <c r="D2127" s="61"/>
      <c r="E2127" s="62"/>
      <c r="F2127" s="62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spans="1:26" ht="15.75" x14ac:dyDescent="0.25">
      <c r="A2128" s="1"/>
      <c r="B2128" s="45"/>
      <c r="C2128" s="60"/>
      <c r="D2128" s="61"/>
      <c r="E2128" s="62"/>
      <c r="F2128" s="62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spans="1:26" ht="15.75" x14ac:dyDescent="0.25">
      <c r="A2129" s="1"/>
      <c r="B2129" s="45"/>
      <c r="C2129" s="60"/>
      <c r="D2129" s="61"/>
      <c r="E2129" s="62"/>
      <c r="F2129" s="62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spans="1:26" ht="15.75" x14ac:dyDescent="0.25">
      <c r="A2130" s="1"/>
      <c r="B2130" s="45"/>
      <c r="C2130" s="60"/>
      <c r="D2130" s="61"/>
      <c r="E2130" s="62"/>
      <c r="F2130" s="62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spans="1:26" ht="15.75" x14ac:dyDescent="0.25">
      <c r="A2131" s="1"/>
      <c r="B2131" s="45"/>
      <c r="C2131" s="60"/>
      <c r="D2131" s="61"/>
      <c r="E2131" s="62"/>
      <c r="F2131" s="62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spans="1:26" ht="15.75" x14ac:dyDescent="0.25">
      <c r="A2132" s="1"/>
      <c r="B2132" s="45"/>
      <c r="C2132" s="60"/>
      <c r="D2132" s="61"/>
      <c r="E2132" s="62"/>
      <c r="F2132" s="62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spans="1:26" ht="15.75" x14ac:dyDescent="0.25">
      <c r="A2133" s="1"/>
      <c r="B2133" s="45"/>
      <c r="C2133" s="60"/>
      <c r="D2133" s="61"/>
      <c r="E2133" s="62"/>
      <c r="F2133" s="62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spans="1:26" ht="15.75" x14ac:dyDescent="0.25">
      <c r="A2134" s="1"/>
      <c r="B2134" s="45"/>
      <c r="C2134" s="60"/>
      <c r="D2134" s="61"/>
      <c r="E2134" s="62"/>
      <c r="F2134" s="62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spans="1:26" ht="15.75" x14ac:dyDescent="0.25">
      <c r="A2135" s="1"/>
      <c r="B2135" s="45"/>
      <c r="C2135" s="60"/>
      <c r="D2135" s="61"/>
      <c r="E2135" s="62"/>
      <c r="F2135" s="62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spans="1:26" ht="15.75" x14ac:dyDescent="0.25">
      <c r="A2136" s="1"/>
      <c r="B2136" s="45"/>
      <c r="C2136" s="60"/>
      <c r="D2136" s="61"/>
      <c r="E2136" s="62"/>
      <c r="F2136" s="62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spans="1:26" ht="15.75" x14ac:dyDescent="0.25">
      <c r="A2137" s="1"/>
      <c r="B2137" s="45"/>
      <c r="C2137" s="60"/>
      <c r="D2137" s="61"/>
      <c r="E2137" s="62"/>
      <c r="F2137" s="62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spans="1:26" ht="15.75" x14ac:dyDescent="0.25">
      <c r="A2138" s="1"/>
      <c r="B2138" s="45"/>
      <c r="C2138" s="60"/>
      <c r="D2138" s="61"/>
      <c r="E2138" s="62"/>
      <c r="F2138" s="62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spans="1:26" ht="15.75" x14ac:dyDescent="0.25">
      <c r="A2139" s="1"/>
      <c r="B2139" s="45"/>
      <c r="C2139" s="60"/>
      <c r="D2139" s="61"/>
      <c r="E2139" s="62"/>
      <c r="F2139" s="62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spans="1:26" ht="15.75" x14ac:dyDescent="0.25">
      <c r="A2140" s="1"/>
      <c r="B2140" s="45"/>
      <c r="C2140" s="60"/>
      <c r="D2140" s="61"/>
      <c r="E2140" s="62"/>
      <c r="F2140" s="62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spans="1:26" ht="15.75" x14ac:dyDescent="0.25">
      <c r="A2141" s="1"/>
      <c r="B2141" s="45"/>
      <c r="C2141" s="60"/>
      <c r="D2141" s="61"/>
      <c r="E2141" s="62"/>
      <c r="F2141" s="62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spans="1:26" ht="15.75" x14ac:dyDescent="0.25">
      <c r="A2142" s="1"/>
      <c r="B2142" s="45"/>
      <c r="C2142" s="60"/>
      <c r="D2142" s="61"/>
      <c r="E2142" s="62"/>
      <c r="F2142" s="62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spans="1:26" ht="15.75" x14ac:dyDescent="0.25">
      <c r="A2143" s="1"/>
      <c r="B2143" s="45"/>
      <c r="C2143" s="60"/>
      <c r="D2143" s="61"/>
      <c r="E2143" s="62"/>
      <c r="F2143" s="62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spans="1:26" ht="15.75" x14ac:dyDescent="0.25">
      <c r="A2144" s="1"/>
      <c r="B2144" s="45"/>
      <c r="C2144" s="60"/>
      <c r="D2144" s="61"/>
      <c r="E2144" s="62"/>
      <c r="F2144" s="62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spans="1:26" ht="15.75" x14ac:dyDescent="0.25">
      <c r="A2145" s="1"/>
      <c r="B2145" s="45"/>
      <c r="C2145" s="60"/>
      <c r="D2145" s="61"/>
      <c r="E2145" s="62"/>
      <c r="F2145" s="62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spans="1:26" ht="15.75" x14ac:dyDescent="0.25">
      <c r="A2146" s="1"/>
      <c r="B2146" s="45"/>
      <c r="C2146" s="60"/>
      <c r="D2146" s="61"/>
      <c r="E2146" s="62"/>
      <c r="F2146" s="62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spans="1:26" ht="15.75" x14ac:dyDescent="0.25">
      <c r="A2147" s="1"/>
      <c r="B2147" s="45"/>
      <c r="C2147" s="60"/>
      <c r="D2147" s="61"/>
      <c r="E2147" s="62"/>
      <c r="F2147" s="62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spans="1:26" ht="15.75" x14ac:dyDescent="0.25">
      <c r="A2148" s="1"/>
      <c r="B2148" s="45"/>
      <c r="C2148" s="60"/>
      <c r="D2148" s="61"/>
      <c r="E2148" s="62"/>
      <c r="F2148" s="62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spans="1:26" ht="15.75" x14ac:dyDescent="0.25">
      <c r="A2149" s="1"/>
      <c r="B2149" s="45"/>
      <c r="C2149" s="60"/>
      <c r="D2149" s="61"/>
      <c r="E2149" s="62"/>
      <c r="F2149" s="62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spans="1:26" ht="15.75" x14ac:dyDescent="0.25">
      <c r="A2150" s="1"/>
      <c r="B2150" s="45"/>
      <c r="C2150" s="60"/>
      <c r="D2150" s="61"/>
      <c r="E2150" s="62"/>
      <c r="F2150" s="62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spans="1:26" ht="15.75" x14ac:dyDescent="0.25">
      <c r="A2151" s="1"/>
      <c r="B2151" s="45"/>
      <c r="C2151" s="60"/>
      <c r="D2151" s="61"/>
      <c r="E2151" s="62"/>
      <c r="F2151" s="62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spans="1:26" ht="15.75" x14ac:dyDescent="0.25">
      <c r="A2152" s="1"/>
      <c r="B2152" s="45"/>
      <c r="C2152" s="60"/>
      <c r="D2152" s="61"/>
      <c r="E2152" s="62"/>
      <c r="F2152" s="62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spans="1:26" ht="15.75" x14ac:dyDescent="0.25">
      <c r="A2153" s="1"/>
      <c r="B2153" s="45"/>
      <c r="C2153" s="60"/>
      <c r="D2153" s="61"/>
      <c r="E2153" s="62"/>
      <c r="F2153" s="62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spans="1:26" ht="15.75" x14ac:dyDescent="0.25">
      <c r="A2154" s="1"/>
      <c r="B2154" s="45"/>
      <c r="C2154" s="60"/>
      <c r="D2154" s="61"/>
      <c r="E2154" s="62"/>
      <c r="F2154" s="62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spans="1:26" ht="15.75" x14ac:dyDescent="0.25">
      <c r="A2155" s="1"/>
      <c r="B2155" s="45"/>
      <c r="C2155" s="60"/>
      <c r="D2155" s="61"/>
      <c r="E2155" s="62"/>
      <c r="F2155" s="62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spans="1:26" ht="15.75" x14ac:dyDescent="0.25">
      <c r="A2156" s="1"/>
      <c r="B2156" s="45"/>
      <c r="C2156" s="60"/>
      <c r="D2156" s="61"/>
      <c r="E2156" s="62"/>
      <c r="F2156" s="62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spans="1:26" ht="15.75" x14ac:dyDescent="0.25">
      <c r="A2157" s="1"/>
      <c r="B2157" s="45"/>
      <c r="C2157" s="60"/>
      <c r="D2157" s="61"/>
      <c r="E2157" s="62"/>
      <c r="F2157" s="62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spans="1:26" ht="15.75" x14ac:dyDescent="0.25">
      <c r="A2158" s="1"/>
      <c r="B2158" s="45"/>
      <c r="C2158" s="60"/>
      <c r="D2158" s="61"/>
      <c r="E2158" s="62"/>
      <c r="F2158" s="62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spans="1:26" ht="15.75" x14ac:dyDescent="0.25">
      <c r="A2159" s="1"/>
      <c r="B2159" s="45"/>
      <c r="C2159" s="60"/>
      <c r="D2159" s="61"/>
      <c r="E2159" s="62"/>
      <c r="F2159" s="62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spans="1:26" ht="15.75" x14ac:dyDescent="0.25">
      <c r="A2160" s="1"/>
      <c r="B2160" s="45"/>
      <c r="C2160" s="60"/>
      <c r="D2160" s="61"/>
      <c r="E2160" s="62"/>
      <c r="F2160" s="62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spans="1:26" ht="15.75" x14ac:dyDescent="0.25">
      <c r="A2161" s="1"/>
      <c r="B2161" s="45"/>
      <c r="C2161" s="60"/>
      <c r="D2161" s="61"/>
      <c r="E2161" s="62"/>
      <c r="F2161" s="62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spans="1:26" ht="15.75" x14ac:dyDescent="0.25">
      <c r="A2162" s="1"/>
      <c r="B2162" s="45"/>
      <c r="C2162" s="60"/>
      <c r="D2162" s="61"/>
      <c r="E2162" s="62"/>
      <c r="F2162" s="62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spans="1:26" ht="15.75" x14ac:dyDescent="0.25">
      <c r="A2163" s="1"/>
      <c r="B2163" s="45"/>
      <c r="C2163" s="60"/>
      <c r="D2163" s="61"/>
      <c r="E2163" s="62"/>
      <c r="F2163" s="62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spans="1:26" ht="15.75" x14ac:dyDescent="0.25">
      <c r="A2164" s="1"/>
      <c r="B2164" s="45"/>
      <c r="C2164" s="60"/>
      <c r="D2164" s="61"/>
      <c r="E2164" s="62"/>
      <c r="F2164" s="62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spans="1:26" ht="15.75" x14ac:dyDescent="0.25">
      <c r="A2165" s="1"/>
      <c r="B2165" s="45"/>
      <c r="C2165" s="60"/>
      <c r="D2165" s="61"/>
      <c r="E2165" s="62"/>
      <c r="F2165" s="62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spans="1:26" ht="15.75" x14ac:dyDescent="0.25">
      <c r="A2166" s="1"/>
      <c r="B2166" s="45"/>
      <c r="C2166" s="60"/>
      <c r="D2166" s="61"/>
      <c r="E2166" s="62"/>
      <c r="F2166" s="62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spans="1:26" ht="15.75" x14ac:dyDescent="0.25">
      <c r="A2167" s="1"/>
      <c r="B2167" s="45"/>
      <c r="C2167" s="60"/>
      <c r="D2167" s="61"/>
      <c r="E2167" s="62"/>
      <c r="F2167" s="62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 spans="1:26" ht="15.75" x14ac:dyDescent="0.25">
      <c r="A2168" s="1"/>
      <c r="B2168" s="45"/>
      <c r="C2168" s="60"/>
      <c r="D2168" s="61"/>
      <c r="E2168" s="62"/>
      <c r="F2168" s="62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 spans="1:26" ht="15.75" x14ac:dyDescent="0.25">
      <c r="A2169" s="1"/>
      <c r="B2169" s="45"/>
      <c r="C2169" s="60"/>
      <c r="D2169" s="61"/>
      <c r="E2169" s="62"/>
      <c r="F2169" s="62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spans="1:26" ht="15.75" x14ac:dyDescent="0.25">
      <c r="A2170" s="1"/>
      <c r="B2170" s="45"/>
      <c r="C2170" s="60"/>
      <c r="D2170" s="61"/>
      <c r="E2170" s="62"/>
      <c r="F2170" s="62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spans="1:26" ht="15.75" x14ac:dyDescent="0.25">
      <c r="A2171" s="1"/>
      <c r="B2171" s="45"/>
      <c r="C2171" s="60"/>
      <c r="D2171" s="61"/>
      <c r="E2171" s="62"/>
      <c r="F2171" s="62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spans="1:26" ht="15.75" x14ac:dyDescent="0.25">
      <c r="A2172" s="1"/>
      <c r="B2172" s="45"/>
      <c r="C2172" s="60"/>
      <c r="D2172" s="61"/>
      <c r="E2172" s="62"/>
      <c r="F2172" s="62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spans="1:26" ht="15.75" x14ac:dyDescent="0.25">
      <c r="A2173" s="1"/>
      <c r="B2173" s="45"/>
      <c r="C2173" s="60"/>
      <c r="D2173" s="61"/>
      <c r="E2173" s="62"/>
      <c r="F2173" s="62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 spans="1:26" ht="15.75" x14ac:dyDescent="0.25">
      <c r="A2174" s="1"/>
      <c r="B2174" s="45"/>
      <c r="C2174" s="60"/>
      <c r="D2174" s="61"/>
      <c r="E2174" s="62"/>
      <c r="F2174" s="62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 spans="1:26" ht="15.75" x14ac:dyDescent="0.25">
      <c r="A2175" s="1"/>
      <c r="B2175" s="45"/>
      <c r="C2175" s="60"/>
      <c r="D2175" s="61"/>
      <c r="E2175" s="62"/>
      <c r="F2175" s="62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spans="1:26" ht="15.75" x14ac:dyDescent="0.25">
      <c r="A2176" s="1"/>
      <c r="B2176" s="45"/>
      <c r="C2176" s="60"/>
      <c r="D2176" s="61"/>
      <c r="E2176" s="62"/>
      <c r="F2176" s="62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 spans="1:26" ht="15.75" x14ac:dyDescent="0.25">
      <c r="A2177" s="1"/>
      <c r="B2177" s="45"/>
      <c r="C2177" s="60"/>
      <c r="D2177" s="61"/>
      <c r="E2177" s="62"/>
      <c r="F2177" s="62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spans="1:26" ht="15.75" x14ac:dyDescent="0.25">
      <c r="A2178" s="1"/>
      <c r="B2178" s="45"/>
      <c r="C2178" s="60"/>
      <c r="D2178" s="61"/>
      <c r="E2178" s="62"/>
      <c r="F2178" s="62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 spans="1:26" ht="15.75" x14ac:dyDescent="0.25">
      <c r="A2179" s="1"/>
      <c r="B2179" s="45"/>
      <c r="C2179" s="60"/>
      <c r="D2179" s="61"/>
      <c r="E2179" s="62"/>
      <c r="F2179" s="62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 spans="1:26" ht="15.75" x14ac:dyDescent="0.25">
      <c r="A2180" s="1"/>
      <c r="B2180" s="45"/>
      <c r="C2180" s="60"/>
      <c r="D2180" s="61"/>
      <c r="E2180" s="62"/>
      <c r="F2180" s="62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 spans="1:26" ht="15.75" x14ac:dyDescent="0.25">
      <c r="A2181" s="1"/>
      <c r="B2181" s="45"/>
      <c r="C2181" s="60"/>
      <c r="D2181" s="61"/>
      <c r="E2181" s="62"/>
      <c r="F2181" s="62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 spans="1:26" ht="15.75" x14ac:dyDescent="0.25">
      <c r="A2182" s="1"/>
      <c r="B2182" s="45"/>
      <c r="C2182" s="60"/>
      <c r="D2182" s="61"/>
      <c r="E2182" s="62"/>
      <c r="F2182" s="62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spans="1:26" ht="15.75" x14ac:dyDescent="0.25">
      <c r="A2183" s="1"/>
      <c r="B2183" s="45"/>
      <c r="C2183" s="60"/>
      <c r="D2183" s="61"/>
      <c r="E2183" s="62"/>
      <c r="F2183" s="62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 spans="1:26" ht="15.75" x14ac:dyDescent="0.25">
      <c r="A2184" s="1"/>
      <c r="B2184" s="45"/>
      <c r="C2184" s="60"/>
      <c r="D2184" s="61"/>
      <c r="E2184" s="62"/>
      <c r="F2184" s="62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spans="1:26" ht="15.75" x14ac:dyDescent="0.25">
      <c r="A2185" s="1"/>
      <c r="B2185" s="45"/>
      <c r="C2185" s="60"/>
      <c r="D2185" s="61"/>
      <c r="E2185" s="62"/>
      <c r="F2185" s="62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spans="1:26" ht="15.75" x14ac:dyDescent="0.25">
      <c r="A2186" s="1"/>
      <c r="B2186" s="45"/>
      <c r="C2186" s="60"/>
      <c r="D2186" s="61"/>
      <c r="E2186" s="62"/>
      <c r="F2186" s="62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spans="1:26" ht="15.75" x14ac:dyDescent="0.25">
      <c r="A2187" s="1"/>
      <c r="B2187" s="45"/>
      <c r="C2187" s="60"/>
      <c r="D2187" s="61"/>
      <c r="E2187" s="62"/>
      <c r="F2187" s="62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spans="1:26" ht="15.75" x14ac:dyDescent="0.25">
      <c r="A2188" s="1"/>
      <c r="B2188" s="45"/>
      <c r="C2188" s="60"/>
      <c r="D2188" s="61"/>
      <c r="E2188" s="62"/>
      <c r="F2188" s="62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spans="1:26" ht="15.75" x14ac:dyDescent="0.25">
      <c r="A2189" s="1"/>
      <c r="B2189" s="45"/>
      <c r="C2189" s="60"/>
      <c r="D2189" s="61"/>
      <c r="E2189" s="62"/>
      <c r="F2189" s="62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spans="1:26" ht="15.75" x14ac:dyDescent="0.25">
      <c r="A2190" s="1"/>
      <c r="B2190" s="45"/>
      <c r="C2190" s="60"/>
      <c r="D2190" s="61"/>
      <c r="E2190" s="62"/>
      <c r="F2190" s="62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spans="1:26" ht="15.75" x14ac:dyDescent="0.25">
      <c r="A2191" s="1"/>
      <c r="B2191" s="45"/>
      <c r="C2191" s="60"/>
      <c r="D2191" s="61"/>
      <c r="E2191" s="62"/>
      <c r="F2191" s="62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spans="1:26" ht="15.75" x14ac:dyDescent="0.25">
      <c r="A2192" s="1"/>
      <c r="B2192" s="45"/>
      <c r="C2192" s="60"/>
      <c r="D2192" s="61"/>
      <c r="E2192" s="62"/>
      <c r="F2192" s="62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spans="1:26" ht="15.75" x14ac:dyDescent="0.25">
      <c r="A2193" s="1"/>
      <c r="B2193" s="45"/>
      <c r="C2193" s="60"/>
      <c r="D2193" s="61"/>
      <c r="E2193" s="62"/>
      <c r="F2193" s="62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spans="1:26" ht="15.75" x14ac:dyDescent="0.25">
      <c r="A2194" s="1"/>
      <c r="B2194" s="45"/>
      <c r="C2194" s="60"/>
      <c r="D2194" s="61"/>
      <c r="E2194" s="62"/>
      <c r="F2194" s="62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spans="1:26" ht="15.75" x14ac:dyDescent="0.25">
      <c r="A2195" s="1"/>
      <c r="B2195" s="45"/>
      <c r="C2195" s="60"/>
      <c r="D2195" s="61"/>
      <c r="E2195" s="62"/>
      <c r="F2195" s="62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spans="1:26" ht="15.75" x14ac:dyDescent="0.25">
      <c r="A2196" s="1"/>
      <c r="B2196" s="45"/>
      <c r="C2196" s="60"/>
      <c r="D2196" s="61"/>
      <c r="E2196" s="62"/>
      <c r="F2196" s="62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spans="1:26" ht="15.75" x14ac:dyDescent="0.25">
      <c r="A2197" s="1"/>
      <c r="B2197" s="45"/>
      <c r="C2197" s="60"/>
      <c r="D2197" s="61"/>
      <c r="E2197" s="62"/>
      <c r="F2197" s="62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spans="1:26" ht="15.75" x14ac:dyDescent="0.25">
      <c r="A2198" s="1"/>
      <c r="B2198" s="45"/>
      <c r="C2198" s="60"/>
      <c r="D2198" s="61"/>
      <c r="E2198" s="62"/>
      <c r="F2198" s="62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spans="1:26" ht="15.75" x14ac:dyDescent="0.25">
      <c r="A2199" s="1"/>
      <c r="B2199" s="45"/>
      <c r="C2199" s="60"/>
      <c r="D2199" s="61"/>
      <c r="E2199" s="62"/>
      <c r="F2199" s="62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spans="1:26" ht="15.75" x14ac:dyDescent="0.25">
      <c r="A2200" s="1"/>
      <c r="B2200" s="45"/>
      <c r="C2200" s="60"/>
      <c r="D2200" s="61"/>
      <c r="E2200" s="62"/>
      <c r="F2200" s="62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spans="1:26" ht="15.75" x14ac:dyDescent="0.25">
      <c r="A2201" s="1"/>
      <c r="B2201" s="45"/>
      <c r="C2201" s="60"/>
      <c r="D2201" s="61"/>
      <c r="E2201" s="62"/>
      <c r="F2201" s="62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spans="1:26" ht="15.75" x14ac:dyDescent="0.25">
      <c r="A2202" s="1"/>
      <c r="B2202" s="45"/>
      <c r="C2202" s="60"/>
      <c r="D2202" s="61"/>
      <c r="E2202" s="62"/>
      <c r="F2202" s="62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spans="1:26" ht="15.75" x14ac:dyDescent="0.25">
      <c r="A2203" s="1"/>
      <c r="B2203" s="45"/>
      <c r="C2203" s="60"/>
      <c r="D2203" s="61"/>
      <c r="E2203" s="62"/>
      <c r="F2203" s="62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spans="1:26" ht="15.75" x14ac:dyDescent="0.25">
      <c r="A2204" s="1"/>
      <c r="B2204" s="45"/>
      <c r="C2204" s="60"/>
      <c r="D2204" s="61"/>
      <c r="E2204" s="62"/>
      <c r="F2204" s="62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spans="1:26" ht="15.75" x14ac:dyDescent="0.25">
      <c r="A2205" s="1"/>
      <c r="B2205" s="45"/>
      <c r="C2205" s="60"/>
      <c r="D2205" s="61"/>
      <c r="E2205" s="62"/>
      <c r="F2205" s="62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 spans="1:26" ht="15.75" x14ac:dyDescent="0.25">
      <c r="A2206" s="1"/>
      <c r="B2206" s="45"/>
      <c r="C2206" s="60"/>
      <c r="D2206" s="61"/>
      <c r="E2206" s="62"/>
      <c r="F2206" s="62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 spans="1:26" ht="15.75" x14ac:dyDescent="0.25">
      <c r="A2207" s="1"/>
      <c r="B2207" s="45"/>
      <c r="C2207" s="60"/>
      <c r="D2207" s="61"/>
      <c r="E2207" s="62"/>
      <c r="F2207" s="62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spans="1:26" ht="15.75" x14ac:dyDescent="0.25">
      <c r="A2208" s="1"/>
      <c r="B2208" s="45"/>
      <c r="C2208" s="60"/>
      <c r="D2208" s="61"/>
      <c r="E2208" s="62"/>
      <c r="F2208" s="62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 spans="1:26" ht="15.75" x14ac:dyDescent="0.25">
      <c r="A2209" s="1"/>
      <c r="B2209" s="45"/>
      <c r="C2209" s="60"/>
      <c r="D2209" s="61"/>
      <c r="E2209" s="62"/>
      <c r="F2209" s="62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spans="1:26" ht="15.75" x14ac:dyDescent="0.25">
      <c r="A2210" s="1"/>
      <c r="B2210" s="45"/>
      <c r="C2210" s="60"/>
      <c r="D2210" s="61"/>
      <c r="E2210" s="62"/>
      <c r="F2210" s="62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spans="1:26" ht="15.75" x14ac:dyDescent="0.25">
      <c r="A2211" s="1"/>
      <c r="B2211" s="45"/>
      <c r="C2211" s="60"/>
      <c r="D2211" s="61"/>
      <c r="E2211" s="62"/>
      <c r="F2211" s="62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spans="1:26" ht="15.75" x14ac:dyDescent="0.25">
      <c r="A2212" s="1"/>
      <c r="B2212" s="45"/>
      <c r="C2212" s="60"/>
      <c r="D2212" s="61"/>
      <c r="E2212" s="62"/>
      <c r="F2212" s="62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 spans="1:26" ht="15.75" x14ac:dyDescent="0.25">
      <c r="A2213" s="1"/>
      <c r="B2213" s="45"/>
      <c r="C2213" s="60"/>
      <c r="D2213" s="61"/>
      <c r="E2213" s="62"/>
      <c r="F2213" s="62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 spans="1:26" ht="15.75" x14ac:dyDescent="0.25">
      <c r="A2214" s="1"/>
      <c r="B2214" s="45"/>
      <c r="C2214" s="60"/>
      <c r="D2214" s="61"/>
      <c r="E2214" s="62"/>
      <c r="F2214" s="62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spans="1:26" ht="15.75" x14ac:dyDescent="0.25">
      <c r="A2215" s="1"/>
      <c r="B2215" s="45"/>
      <c r="C2215" s="60"/>
      <c r="D2215" s="61"/>
      <c r="E2215" s="62"/>
      <c r="F2215" s="62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spans="1:26" ht="15.75" x14ac:dyDescent="0.25">
      <c r="A2216" s="1"/>
      <c r="B2216" s="45"/>
      <c r="C2216" s="60"/>
      <c r="D2216" s="61"/>
      <c r="E2216" s="62"/>
      <c r="F2216" s="62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spans="1:26" ht="15.75" x14ac:dyDescent="0.25">
      <c r="A2217" s="1"/>
      <c r="B2217" s="45"/>
      <c r="C2217" s="60"/>
      <c r="D2217" s="61"/>
      <c r="E2217" s="62"/>
      <c r="F2217" s="62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spans="1:26" ht="15.75" x14ac:dyDescent="0.25">
      <c r="A2218" s="1"/>
      <c r="B2218" s="45"/>
      <c r="C2218" s="60"/>
      <c r="D2218" s="61"/>
      <c r="E2218" s="62"/>
      <c r="F2218" s="62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spans="1:26" ht="15.75" x14ac:dyDescent="0.25">
      <c r="A2219" s="1"/>
      <c r="B2219" s="45"/>
      <c r="C2219" s="60"/>
      <c r="D2219" s="61"/>
      <c r="E2219" s="62"/>
      <c r="F2219" s="62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spans="1:26" ht="15.75" x14ac:dyDescent="0.25">
      <c r="A2220" s="1"/>
      <c r="B2220" s="45"/>
      <c r="C2220" s="60"/>
      <c r="D2220" s="61"/>
      <c r="E2220" s="62"/>
      <c r="F2220" s="62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spans="1:26" ht="15.75" x14ac:dyDescent="0.25">
      <c r="A2221" s="1"/>
      <c r="B2221" s="45"/>
      <c r="C2221" s="60"/>
      <c r="D2221" s="61"/>
      <c r="E2221" s="62"/>
      <c r="F2221" s="62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spans="1:26" ht="15.75" x14ac:dyDescent="0.25">
      <c r="A2222" s="1"/>
      <c r="B2222" s="45"/>
      <c r="C2222" s="60"/>
      <c r="D2222" s="61"/>
      <c r="E2222" s="62"/>
      <c r="F2222" s="62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 spans="1:26" ht="15.75" x14ac:dyDescent="0.25">
      <c r="A2223" s="1"/>
      <c r="B2223" s="45"/>
      <c r="C2223" s="60"/>
      <c r="D2223" s="61"/>
      <c r="E2223" s="62"/>
      <c r="F2223" s="62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spans="1:26" ht="15.75" x14ac:dyDescent="0.25">
      <c r="A2224" s="1"/>
      <c r="B2224" s="45"/>
      <c r="C2224" s="60"/>
      <c r="D2224" s="61"/>
      <c r="E2224" s="62"/>
      <c r="F2224" s="62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spans="1:26" ht="15.75" x14ac:dyDescent="0.25">
      <c r="A2225" s="1"/>
      <c r="B2225" s="45"/>
      <c r="C2225" s="60"/>
      <c r="D2225" s="61"/>
      <c r="E2225" s="62"/>
      <c r="F2225" s="62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spans="1:26" ht="15.75" x14ac:dyDescent="0.25">
      <c r="A2226" s="1"/>
      <c r="B2226" s="45"/>
      <c r="C2226" s="60"/>
      <c r="D2226" s="61"/>
      <c r="E2226" s="62"/>
      <c r="F2226" s="62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spans="1:26" ht="15.75" x14ac:dyDescent="0.25">
      <c r="A2227" s="1"/>
      <c r="B2227" s="45"/>
      <c r="C2227" s="60"/>
      <c r="D2227" s="61"/>
      <c r="E2227" s="62"/>
      <c r="F2227" s="62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spans="1:26" ht="15.75" x14ac:dyDescent="0.25">
      <c r="A2228" s="1"/>
      <c r="B2228" s="45"/>
      <c r="C2228" s="60"/>
      <c r="D2228" s="61"/>
      <c r="E2228" s="62"/>
      <c r="F2228" s="62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spans="1:26" ht="15.75" x14ac:dyDescent="0.25">
      <c r="A2229" s="1"/>
      <c r="B2229" s="45"/>
      <c r="C2229" s="60"/>
      <c r="D2229" s="61"/>
      <c r="E2229" s="62"/>
      <c r="F2229" s="62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spans="1:26" ht="15.75" x14ac:dyDescent="0.25">
      <c r="A2230" s="1"/>
      <c r="B2230" s="45"/>
      <c r="C2230" s="60"/>
      <c r="D2230" s="61"/>
      <c r="E2230" s="62"/>
      <c r="F2230" s="62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spans="1:26" ht="15.75" x14ac:dyDescent="0.25">
      <c r="A2231" s="1"/>
      <c r="B2231" s="45"/>
      <c r="C2231" s="60"/>
      <c r="D2231" s="61"/>
      <c r="E2231" s="62"/>
      <c r="F2231" s="62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spans="1:26" ht="15.75" x14ac:dyDescent="0.25">
      <c r="A2232" s="1"/>
      <c r="B2232" s="45"/>
      <c r="C2232" s="60"/>
      <c r="D2232" s="61"/>
      <c r="E2232" s="62"/>
      <c r="F2232" s="62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spans="1:26" ht="15.75" x14ac:dyDescent="0.25">
      <c r="A2233" s="1"/>
      <c r="B2233" s="45"/>
      <c r="C2233" s="60"/>
      <c r="D2233" s="61"/>
      <c r="E2233" s="62"/>
      <c r="F2233" s="62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spans="1:26" ht="15.75" x14ac:dyDescent="0.25">
      <c r="A2234" s="1"/>
      <c r="B2234" s="45"/>
      <c r="C2234" s="60"/>
      <c r="D2234" s="61"/>
      <c r="E2234" s="62"/>
      <c r="F2234" s="62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spans="1:26" ht="15.75" x14ac:dyDescent="0.25">
      <c r="A2235" s="1"/>
      <c r="B2235" s="45"/>
      <c r="C2235" s="60"/>
      <c r="D2235" s="61"/>
      <c r="E2235" s="62"/>
      <c r="F2235" s="62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spans="1:26" ht="15.75" x14ac:dyDescent="0.25">
      <c r="A2236" s="1"/>
      <c r="B2236" s="45"/>
      <c r="C2236" s="60"/>
      <c r="D2236" s="61"/>
      <c r="E2236" s="62"/>
      <c r="F2236" s="62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spans="1:26" ht="15.75" x14ac:dyDescent="0.25">
      <c r="A2237" s="1"/>
      <c r="B2237" s="45"/>
      <c r="C2237" s="60"/>
      <c r="D2237" s="61"/>
      <c r="E2237" s="62"/>
      <c r="F2237" s="62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spans="1:26" ht="15.75" x14ac:dyDescent="0.25">
      <c r="A2238" s="1"/>
      <c r="B2238" s="45"/>
      <c r="C2238" s="60"/>
      <c r="D2238" s="61"/>
      <c r="E2238" s="62"/>
      <c r="F2238" s="62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spans="1:26" ht="15.75" x14ac:dyDescent="0.25">
      <c r="A2239" s="1"/>
      <c r="B2239" s="45"/>
      <c r="C2239" s="60"/>
      <c r="D2239" s="61"/>
      <c r="E2239" s="62"/>
      <c r="F2239" s="62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spans="1:26" ht="15.75" x14ac:dyDescent="0.25">
      <c r="A2240" s="1"/>
      <c r="B2240" s="45"/>
      <c r="C2240" s="60"/>
      <c r="D2240" s="61"/>
      <c r="E2240" s="62"/>
      <c r="F2240" s="62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spans="1:26" ht="15.75" x14ac:dyDescent="0.25">
      <c r="A2241" s="1"/>
      <c r="B2241" s="45"/>
      <c r="C2241" s="60"/>
      <c r="D2241" s="61"/>
      <c r="E2241" s="62"/>
      <c r="F2241" s="62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spans="1:26" ht="15.75" x14ac:dyDescent="0.25">
      <c r="A2242" s="1"/>
      <c r="B2242" s="45"/>
      <c r="C2242" s="60"/>
      <c r="D2242" s="61"/>
      <c r="E2242" s="62"/>
      <c r="F2242" s="62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spans="1:26" ht="15.75" x14ac:dyDescent="0.25">
      <c r="A2243" s="1"/>
      <c r="B2243" s="45"/>
      <c r="C2243" s="60"/>
      <c r="D2243" s="61"/>
      <c r="E2243" s="62"/>
      <c r="F2243" s="62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spans="1:26" ht="15.75" x14ac:dyDescent="0.25">
      <c r="A2244" s="1"/>
      <c r="B2244" s="45"/>
      <c r="C2244" s="60"/>
      <c r="D2244" s="61"/>
      <c r="E2244" s="62"/>
      <c r="F2244" s="62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spans="1:26" ht="15.75" x14ac:dyDescent="0.25">
      <c r="A2245" s="1"/>
      <c r="B2245" s="45"/>
      <c r="C2245" s="60"/>
      <c r="D2245" s="61"/>
      <c r="E2245" s="62"/>
      <c r="F2245" s="62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spans="1:26" ht="15.75" x14ac:dyDescent="0.25">
      <c r="A2246" s="1"/>
      <c r="B2246" s="45"/>
      <c r="C2246" s="60"/>
      <c r="D2246" s="61"/>
      <c r="E2246" s="62"/>
      <c r="F2246" s="62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spans="1:26" ht="15.75" x14ac:dyDescent="0.25">
      <c r="A2247" s="1"/>
      <c r="B2247" s="45"/>
      <c r="C2247" s="60"/>
      <c r="D2247" s="61"/>
      <c r="E2247" s="62"/>
      <c r="F2247" s="62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spans="1:26" ht="15.75" x14ac:dyDescent="0.25">
      <c r="A2248" s="1"/>
      <c r="B2248" s="45"/>
      <c r="C2248" s="60"/>
      <c r="D2248" s="61"/>
      <c r="E2248" s="62"/>
      <c r="F2248" s="62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spans="1:26" ht="15.75" x14ac:dyDescent="0.25">
      <c r="A2249" s="1"/>
      <c r="B2249" s="45"/>
      <c r="C2249" s="60"/>
      <c r="D2249" s="61"/>
      <c r="E2249" s="62"/>
      <c r="F2249" s="62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spans="1:26" ht="15.75" x14ac:dyDescent="0.25">
      <c r="A2250" s="1"/>
      <c r="B2250" s="45"/>
      <c r="C2250" s="60"/>
      <c r="D2250" s="61"/>
      <c r="E2250" s="62"/>
      <c r="F2250" s="62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spans="1:26" ht="15.75" x14ac:dyDescent="0.25">
      <c r="A2251" s="1"/>
      <c r="B2251" s="45"/>
      <c r="C2251" s="60"/>
      <c r="D2251" s="61"/>
      <c r="E2251" s="62"/>
      <c r="F2251" s="62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spans="1:26" ht="15.75" x14ac:dyDescent="0.25">
      <c r="A2252" s="1"/>
      <c r="B2252" s="45"/>
      <c r="C2252" s="60"/>
      <c r="D2252" s="61"/>
      <c r="E2252" s="62"/>
      <c r="F2252" s="62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spans="1:26" ht="15.75" x14ac:dyDescent="0.25">
      <c r="A2253" s="1"/>
      <c r="B2253" s="45"/>
      <c r="C2253" s="60"/>
      <c r="D2253" s="61"/>
      <c r="E2253" s="62"/>
      <c r="F2253" s="62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spans="1:26" ht="15.75" x14ac:dyDescent="0.25">
      <c r="A2254" s="1"/>
      <c r="B2254" s="45"/>
      <c r="C2254" s="60"/>
      <c r="D2254" s="61"/>
      <c r="E2254" s="62"/>
      <c r="F2254" s="62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spans="1:26" ht="15.75" x14ac:dyDescent="0.25">
      <c r="A2255" s="1"/>
      <c r="B2255" s="45"/>
      <c r="C2255" s="60"/>
      <c r="D2255" s="61"/>
      <c r="E2255" s="62"/>
      <c r="F2255" s="62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spans="1:26" ht="15.75" x14ac:dyDescent="0.25">
      <c r="A2256" s="1"/>
      <c r="B2256" s="45"/>
      <c r="C2256" s="60"/>
      <c r="D2256" s="61"/>
      <c r="E2256" s="62"/>
      <c r="F2256" s="62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spans="1:26" ht="15.75" x14ac:dyDescent="0.25">
      <c r="A2257" s="1"/>
      <c r="B2257" s="45"/>
      <c r="C2257" s="60"/>
      <c r="D2257" s="61"/>
      <c r="E2257" s="62"/>
      <c r="F2257" s="62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spans="1:26" ht="15.75" x14ac:dyDescent="0.25">
      <c r="A2258" s="1"/>
      <c r="B2258" s="45"/>
      <c r="C2258" s="60"/>
      <c r="D2258" s="61"/>
      <c r="E2258" s="62"/>
      <c r="F2258" s="62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spans="1:26" ht="15.75" x14ac:dyDescent="0.25">
      <c r="A2259" s="1"/>
      <c r="B2259" s="45"/>
      <c r="C2259" s="60"/>
      <c r="D2259" s="61"/>
      <c r="E2259" s="62"/>
      <c r="F2259" s="62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spans="1:26" ht="15.75" x14ac:dyDescent="0.25">
      <c r="A2260" s="1"/>
      <c r="B2260" s="45"/>
      <c r="C2260" s="60"/>
      <c r="D2260" s="61"/>
      <c r="E2260" s="62"/>
      <c r="F2260" s="62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spans="1:26" ht="15.75" x14ac:dyDescent="0.25">
      <c r="A2261" s="1"/>
      <c r="B2261" s="45"/>
      <c r="C2261" s="60"/>
      <c r="D2261" s="61"/>
      <c r="E2261" s="62"/>
      <c r="F2261" s="62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9.140625" customWidth="1"/>
    <col min="2" max="2" width="28.140625" customWidth="1"/>
    <col min="3" max="4" width="10.7109375" customWidth="1"/>
    <col min="5" max="26" width="9.140625" customWidth="1"/>
  </cols>
  <sheetData>
    <row r="1" spans="1:26" x14ac:dyDescent="0.25">
      <c r="A1" s="1"/>
      <c r="B1" s="25" t="s">
        <v>20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26" t="s">
        <v>25</v>
      </c>
      <c r="C2" s="31" t="s">
        <v>26</v>
      </c>
      <c r="D2" s="31" t="s">
        <v>29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32">
        <v>2009</v>
      </c>
      <c r="C3" s="16">
        <v>0.56477559460637861</v>
      </c>
      <c r="D3" s="16">
        <v>0.23454193191253792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32">
        <v>2010</v>
      </c>
      <c r="C4" s="16">
        <v>0.14157178642715107</v>
      </c>
      <c r="D4" s="16">
        <v>0.12782710070845682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32">
        <v>2011</v>
      </c>
      <c r="C5" s="16">
        <v>0.11430599183266765</v>
      </c>
      <c r="D5" s="16">
        <v>-3.1805604147616684E-5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32">
        <v>2012</v>
      </c>
      <c r="C6" s="16">
        <v>0.17195292302976273</v>
      </c>
      <c r="D6" s="16">
        <v>0.13405693384223927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32">
        <v>2013</v>
      </c>
      <c r="C7" s="16">
        <v>0.72782545721612002</v>
      </c>
      <c r="D7" s="16">
        <v>0.29601245275874866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30" t="s">
        <v>30</v>
      </c>
      <c r="C8" s="16">
        <v>3.0306008445221675</v>
      </c>
      <c r="D8" s="16">
        <v>1.0463437586493218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30" t="s">
        <v>31</v>
      </c>
      <c r="C9" s="16">
        <v>1.9098311107297043E-2</v>
      </c>
      <c r="D9" s="16">
        <v>1.2262687384346034E-2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30" t="s">
        <v>10</v>
      </c>
      <c r="C10" s="16">
        <v>0.3031762899075035</v>
      </c>
      <c r="D10" s="16">
        <v>0.19466412734585242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defaultColWidth="14.42578125" defaultRowHeight="15" customHeight="1" x14ac:dyDescent="0.25"/>
  <cols>
    <col min="1" max="1" width="9.140625" customWidth="1"/>
    <col min="2" max="2" width="11.28515625" customWidth="1"/>
    <col min="3" max="3" width="9.140625" customWidth="1"/>
    <col min="4" max="4" width="38.85546875" customWidth="1"/>
    <col min="5" max="26" width="8.7109375" customWidth="1"/>
  </cols>
  <sheetData>
    <row r="1" spans="1:4" x14ac:dyDescent="0.25">
      <c r="A1" s="1"/>
      <c r="B1" s="25" t="s">
        <v>19</v>
      </c>
      <c r="C1" s="1"/>
      <c r="D1" s="1"/>
    </row>
    <row r="2" spans="1:4" x14ac:dyDescent="0.25">
      <c r="A2" s="1"/>
      <c r="B2" s="26" t="s">
        <v>1</v>
      </c>
      <c r="C2" s="27" t="s">
        <v>21</v>
      </c>
      <c r="D2" s="27" t="s">
        <v>22</v>
      </c>
    </row>
    <row r="3" spans="1:4" x14ac:dyDescent="0.25">
      <c r="A3" s="1"/>
      <c r="B3" s="28">
        <v>39814</v>
      </c>
      <c r="C3" s="29" t="s">
        <v>23</v>
      </c>
      <c r="D3" s="30" t="s">
        <v>24</v>
      </c>
    </row>
    <row r="4" spans="1:4" x14ac:dyDescent="0.25">
      <c r="A4" s="1"/>
      <c r="B4" s="28">
        <v>39940</v>
      </c>
      <c r="C4" s="29" t="s">
        <v>27</v>
      </c>
      <c r="D4" s="30" t="s">
        <v>28</v>
      </c>
    </row>
    <row r="5" spans="1:4" x14ac:dyDescent="0.25">
      <c r="A5" s="1"/>
      <c r="B5" s="28">
        <v>40344</v>
      </c>
      <c r="C5" s="29" t="s">
        <v>23</v>
      </c>
      <c r="D5" s="30" t="s">
        <v>24</v>
      </c>
    </row>
    <row r="6" spans="1:4" x14ac:dyDescent="0.25">
      <c r="A6" s="1"/>
      <c r="B6" s="28">
        <v>40462</v>
      </c>
      <c r="C6" s="29" t="s">
        <v>27</v>
      </c>
      <c r="D6" s="30" t="s">
        <v>28</v>
      </c>
    </row>
    <row r="7" spans="1:4" x14ac:dyDescent="0.25">
      <c r="A7" s="1"/>
      <c r="B7" s="28">
        <v>40724</v>
      </c>
      <c r="C7" s="29" t="s">
        <v>23</v>
      </c>
      <c r="D7" s="30" t="s">
        <v>24</v>
      </c>
    </row>
    <row r="8" spans="1:4" x14ac:dyDescent="0.25">
      <c r="A8" s="1"/>
      <c r="B8" s="28">
        <v>40883</v>
      </c>
      <c r="C8" s="29" t="s">
        <v>27</v>
      </c>
      <c r="D8" s="30" t="s">
        <v>28</v>
      </c>
    </row>
    <row r="9" spans="1:4" x14ac:dyDescent="0.25">
      <c r="A9" s="1"/>
      <c r="B9" s="28">
        <v>41075</v>
      </c>
      <c r="C9" s="29" t="s">
        <v>23</v>
      </c>
      <c r="D9" s="30" t="s">
        <v>24</v>
      </c>
    </row>
    <row r="10" spans="1:4" x14ac:dyDescent="0.25">
      <c r="A10" s="1"/>
      <c r="B10" s="28">
        <v>41134</v>
      </c>
      <c r="C10" s="29" t="s">
        <v>27</v>
      </c>
      <c r="D10" s="30" t="s">
        <v>28</v>
      </c>
    </row>
    <row r="11" spans="1:4" x14ac:dyDescent="0.25">
      <c r="A11" s="1"/>
      <c r="B11" s="28">
        <v>41271</v>
      </c>
      <c r="C11" s="29" t="s">
        <v>23</v>
      </c>
      <c r="D11" s="30" t="s">
        <v>24</v>
      </c>
    </row>
    <row r="12" spans="1:4" x14ac:dyDescent="0.25">
      <c r="A12" s="1"/>
      <c r="B12" s="28">
        <v>41278</v>
      </c>
      <c r="C12" s="29" t="s">
        <v>27</v>
      </c>
      <c r="D12" s="30" t="s">
        <v>28</v>
      </c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1"/>
    </row>
    <row r="424" spans="1:4" x14ac:dyDescent="0.25">
      <c r="A424" s="1"/>
      <c r="B424" s="1"/>
      <c r="C424" s="1"/>
      <c r="D424" s="1"/>
    </row>
    <row r="425" spans="1:4" x14ac:dyDescent="0.25">
      <c r="A425" s="1"/>
      <c r="B425" s="1"/>
      <c r="C425" s="1"/>
      <c r="D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1"/>
    </row>
    <row r="428" spans="1:4" x14ac:dyDescent="0.25">
      <c r="A428" s="1"/>
      <c r="B428" s="1"/>
      <c r="C428" s="1"/>
      <c r="D428" s="1"/>
    </row>
    <row r="429" spans="1:4" x14ac:dyDescent="0.25">
      <c r="A429" s="1"/>
      <c r="B429" s="1"/>
      <c r="C429" s="1"/>
      <c r="D429" s="1"/>
    </row>
    <row r="430" spans="1:4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1"/>
    </row>
    <row r="432" spans="1:4" x14ac:dyDescent="0.25">
      <c r="A432" s="1"/>
      <c r="B432" s="1"/>
      <c r="C432" s="1"/>
      <c r="D432" s="1"/>
    </row>
    <row r="433" spans="1:4" x14ac:dyDescent="0.25">
      <c r="A433" s="1"/>
      <c r="B433" s="1"/>
      <c r="C433" s="1"/>
      <c r="D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1"/>
    </row>
    <row r="436" spans="1:4" x14ac:dyDescent="0.25">
      <c r="A436" s="1"/>
      <c r="B436" s="1"/>
      <c r="C436" s="1"/>
      <c r="D436" s="1"/>
    </row>
    <row r="437" spans="1:4" x14ac:dyDescent="0.25">
      <c r="A437" s="1"/>
      <c r="B437" s="1"/>
      <c r="C437" s="1"/>
      <c r="D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1"/>
    </row>
    <row r="440" spans="1:4" x14ac:dyDescent="0.25">
      <c r="A440" s="1"/>
      <c r="B440" s="1"/>
      <c r="C440" s="1"/>
      <c r="D440" s="1"/>
    </row>
    <row r="441" spans="1:4" x14ac:dyDescent="0.25">
      <c r="A441" s="1"/>
      <c r="B441" s="1"/>
      <c r="C441" s="1"/>
      <c r="D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1"/>
    </row>
    <row r="444" spans="1:4" x14ac:dyDescent="0.25">
      <c r="A444" s="1"/>
      <c r="B444" s="1"/>
      <c r="C444" s="1"/>
      <c r="D444" s="1"/>
    </row>
    <row r="445" spans="1:4" x14ac:dyDescent="0.25">
      <c r="A445" s="1"/>
      <c r="B445" s="1"/>
      <c r="C445" s="1"/>
      <c r="D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1"/>
    </row>
    <row r="448" spans="1:4" x14ac:dyDescent="0.25">
      <c r="A448" s="1"/>
      <c r="B448" s="1"/>
      <c r="C448" s="1"/>
      <c r="D448" s="1"/>
    </row>
    <row r="449" spans="1:4" x14ac:dyDescent="0.25">
      <c r="A449" s="1"/>
      <c r="B449" s="1"/>
      <c r="C449" s="1"/>
      <c r="D449" s="1"/>
    </row>
    <row r="450" spans="1:4" x14ac:dyDescent="0.25">
      <c r="A450" s="1"/>
      <c r="B450" s="1"/>
      <c r="C450" s="1"/>
      <c r="D450" s="1"/>
    </row>
    <row r="451" spans="1:4" x14ac:dyDescent="0.25">
      <c r="A451" s="1"/>
      <c r="B451" s="1"/>
      <c r="C451" s="1"/>
      <c r="D451" s="1"/>
    </row>
    <row r="452" spans="1:4" x14ac:dyDescent="0.25">
      <c r="A452" s="1"/>
      <c r="B452" s="1"/>
      <c r="C452" s="1"/>
      <c r="D452" s="1"/>
    </row>
    <row r="453" spans="1:4" x14ac:dyDescent="0.25">
      <c r="A453" s="1"/>
      <c r="B453" s="1"/>
      <c r="C453" s="1"/>
      <c r="D453" s="1"/>
    </row>
    <row r="454" spans="1:4" x14ac:dyDescent="0.25">
      <c r="A454" s="1"/>
      <c r="B454" s="1"/>
      <c r="C454" s="1"/>
      <c r="D454" s="1"/>
    </row>
    <row r="455" spans="1:4" x14ac:dyDescent="0.25">
      <c r="A455" s="1"/>
      <c r="B455" s="1"/>
      <c r="C455" s="1"/>
      <c r="D455" s="1"/>
    </row>
    <row r="456" spans="1:4" x14ac:dyDescent="0.25">
      <c r="A456" s="1"/>
      <c r="B456" s="1"/>
      <c r="C456" s="1"/>
      <c r="D456" s="1"/>
    </row>
    <row r="457" spans="1:4" x14ac:dyDescent="0.25">
      <c r="A457" s="1"/>
      <c r="B457" s="1"/>
      <c r="C457" s="1"/>
      <c r="D457" s="1"/>
    </row>
    <row r="458" spans="1:4" x14ac:dyDescent="0.25">
      <c r="A458" s="1"/>
      <c r="B458" s="1"/>
      <c r="C458" s="1"/>
      <c r="D458" s="1"/>
    </row>
    <row r="459" spans="1:4" x14ac:dyDescent="0.25">
      <c r="A459" s="1"/>
      <c r="B459" s="1"/>
      <c r="C459" s="1"/>
      <c r="D459" s="1"/>
    </row>
    <row r="460" spans="1:4" x14ac:dyDescent="0.25">
      <c r="A460" s="1"/>
      <c r="B460" s="1"/>
      <c r="C460" s="1"/>
      <c r="D460" s="1"/>
    </row>
    <row r="461" spans="1:4" x14ac:dyDescent="0.25">
      <c r="A461" s="1"/>
      <c r="B461" s="1"/>
      <c r="C461" s="1"/>
      <c r="D461" s="1"/>
    </row>
    <row r="462" spans="1:4" x14ac:dyDescent="0.25">
      <c r="A462" s="1"/>
      <c r="B462" s="1"/>
      <c r="C462" s="1"/>
      <c r="D462" s="1"/>
    </row>
    <row r="463" spans="1:4" x14ac:dyDescent="0.25">
      <c r="A463" s="1"/>
      <c r="B463" s="1"/>
      <c r="C463" s="1"/>
      <c r="D463" s="1"/>
    </row>
    <row r="464" spans="1:4" x14ac:dyDescent="0.25">
      <c r="A464" s="1"/>
      <c r="B464" s="1"/>
      <c r="C464" s="1"/>
      <c r="D464" s="1"/>
    </row>
    <row r="465" spans="1:4" x14ac:dyDescent="0.25">
      <c r="A465" s="1"/>
      <c r="B465" s="1"/>
      <c r="C465" s="1"/>
      <c r="D465" s="1"/>
    </row>
    <row r="466" spans="1:4" x14ac:dyDescent="0.25">
      <c r="A466" s="1"/>
      <c r="B466" s="1"/>
      <c r="C466" s="1"/>
      <c r="D466" s="1"/>
    </row>
    <row r="467" spans="1:4" x14ac:dyDescent="0.25">
      <c r="A467" s="1"/>
      <c r="B467" s="1"/>
      <c r="C467" s="1"/>
      <c r="D467" s="1"/>
    </row>
    <row r="468" spans="1:4" x14ac:dyDescent="0.25">
      <c r="A468" s="1"/>
      <c r="B468" s="1"/>
      <c r="C468" s="1"/>
      <c r="D468" s="1"/>
    </row>
    <row r="469" spans="1:4" x14ac:dyDescent="0.25">
      <c r="A469" s="1"/>
      <c r="B469" s="1"/>
      <c r="C469" s="1"/>
      <c r="D469" s="1"/>
    </row>
    <row r="470" spans="1:4" x14ac:dyDescent="0.25">
      <c r="A470" s="1"/>
      <c r="B470" s="1"/>
      <c r="C470" s="1"/>
      <c r="D470" s="1"/>
    </row>
    <row r="471" spans="1:4" x14ac:dyDescent="0.25">
      <c r="A471" s="1"/>
      <c r="B471" s="1"/>
      <c r="C471" s="1"/>
      <c r="D471" s="1"/>
    </row>
    <row r="472" spans="1:4" x14ac:dyDescent="0.25">
      <c r="A472" s="1"/>
      <c r="B472" s="1"/>
      <c r="C472" s="1"/>
      <c r="D472" s="1"/>
    </row>
    <row r="473" spans="1:4" x14ac:dyDescent="0.25">
      <c r="A473" s="1"/>
      <c r="B473" s="1"/>
      <c r="C473" s="1"/>
      <c r="D473" s="1"/>
    </row>
    <row r="474" spans="1:4" x14ac:dyDescent="0.25">
      <c r="A474" s="1"/>
      <c r="B474" s="1"/>
      <c r="C474" s="1"/>
      <c r="D474" s="1"/>
    </row>
    <row r="475" spans="1:4" x14ac:dyDescent="0.25">
      <c r="A475" s="1"/>
      <c r="B475" s="1"/>
      <c r="C475" s="1"/>
      <c r="D475" s="1"/>
    </row>
    <row r="476" spans="1:4" x14ac:dyDescent="0.25">
      <c r="A476" s="1"/>
      <c r="B476" s="1"/>
      <c r="C476" s="1"/>
      <c r="D476" s="1"/>
    </row>
    <row r="477" spans="1:4" x14ac:dyDescent="0.25">
      <c r="A477" s="1"/>
      <c r="B477" s="1"/>
      <c r="C477" s="1"/>
      <c r="D477" s="1"/>
    </row>
    <row r="478" spans="1:4" x14ac:dyDescent="0.25">
      <c r="A478" s="1"/>
      <c r="B478" s="1"/>
      <c r="C478" s="1"/>
      <c r="D478" s="1"/>
    </row>
    <row r="479" spans="1:4" x14ac:dyDescent="0.25">
      <c r="A479" s="1"/>
      <c r="B479" s="1"/>
      <c r="C479" s="1"/>
      <c r="D479" s="1"/>
    </row>
    <row r="480" spans="1:4" x14ac:dyDescent="0.25">
      <c r="A480" s="1"/>
      <c r="B480" s="1"/>
      <c r="C480" s="1"/>
      <c r="D480" s="1"/>
    </row>
    <row r="481" spans="1:4" x14ac:dyDescent="0.25">
      <c r="A481" s="1"/>
      <c r="B481" s="1"/>
      <c r="C481" s="1"/>
      <c r="D481" s="1"/>
    </row>
    <row r="482" spans="1:4" x14ac:dyDescent="0.25">
      <c r="A482" s="1"/>
      <c r="B482" s="1"/>
      <c r="C482" s="1"/>
      <c r="D482" s="1"/>
    </row>
    <row r="483" spans="1:4" x14ac:dyDescent="0.25">
      <c r="A483" s="1"/>
      <c r="B483" s="1"/>
      <c r="C483" s="1"/>
      <c r="D483" s="1"/>
    </row>
    <row r="484" spans="1:4" x14ac:dyDescent="0.25">
      <c r="A484" s="1"/>
      <c r="B484" s="1"/>
      <c r="C484" s="1"/>
      <c r="D484" s="1"/>
    </row>
    <row r="485" spans="1:4" x14ac:dyDescent="0.25">
      <c r="A485" s="1"/>
      <c r="B485" s="1"/>
      <c r="C485" s="1"/>
      <c r="D485" s="1"/>
    </row>
    <row r="486" spans="1:4" x14ac:dyDescent="0.25">
      <c r="A486" s="1"/>
      <c r="B486" s="1"/>
      <c r="C486" s="1"/>
      <c r="D486" s="1"/>
    </row>
    <row r="487" spans="1:4" x14ac:dyDescent="0.25">
      <c r="A487" s="1"/>
      <c r="B487" s="1"/>
      <c r="C487" s="1"/>
      <c r="D487" s="1"/>
    </row>
    <row r="488" spans="1:4" x14ac:dyDescent="0.25">
      <c r="A488" s="1"/>
      <c r="B488" s="1"/>
      <c r="C488" s="1"/>
      <c r="D488" s="1"/>
    </row>
    <row r="489" spans="1:4" x14ac:dyDescent="0.25">
      <c r="A489" s="1"/>
      <c r="B489" s="1"/>
      <c r="C489" s="1"/>
      <c r="D489" s="1"/>
    </row>
    <row r="490" spans="1:4" x14ac:dyDescent="0.25">
      <c r="A490" s="1"/>
      <c r="B490" s="1"/>
      <c r="C490" s="1"/>
      <c r="D490" s="1"/>
    </row>
    <row r="491" spans="1:4" x14ac:dyDescent="0.25">
      <c r="A491" s="1"/>
      <c r="B491" s="1"/>
      <c r="C491" s="1"/>
      <c r="D491" s="1"/>
    </row>
    <row r="492" spans="1:4" x14ac:dyDescent="0.25">
      <c r="A492" s="1"/>
      <c r="B492" s="1"/>
      <c r="C492" s="1"/>
      <c r="D492" s="1"/>
    </row>
    <row r="493" spans="1:4" x14ac:dyDescent="0.25">
      <c r="A493" s="1"/>
      <c r="B493" s="1"/>
      <c r="C493" s="1"/>
      <c r="D493" s="1"/>
    </row>
    <row r="494" spans="1:4" x14ac:dyDescent="0.25">
      <c r="A494" s="1"/>
      <c r="B494" s="1"/>
      <c r="C494" s="1"/>
      <c r="D494" s="1"/>
    </row>
    <row r="495" spans="1:4" x14ac:dyDescent="0.25">
      <c r="A495" s="1"/>
      <c r="B495" s="1"/>
      <c r="C495" s="1"/>
      <c r="D495" s="1"/>
    </row>
    <row r="496" spans="1:4" x14ac:dyDescent="0.25">
      <c r="A496" s="1"/>
      <c r="B496" s="1"/>
      <c r="C496" s="1"/>
      <c r="D496" s="1"/>
    </row>
    <row r="497" spans="1:4" x14ac:dyDescent="0.25">
      <c r="A497" s="1"/>
      <c r="B497" s="1"/>
      <c r="C497" s="1"/>
      <c r="D497" s="1"/>
    </row>
    <row r="498" spans="1:4" x14ac:dyDescent="0.25">
      <c r="A498" s="1"/>
      <c r="B498" s="1"/>
      <c r="C498" s="1"/>
      <c r="D498" s="1"/>
    </row>
    <row r="499" spans="1:4" x14ac:dyDescent="0.25">
      <c r="A499" s="1"/>
      <c r="B499" s="1"/>
      <c r="C499" s="1"/>
      <c r="D499" s="1"/>
    </row>
    <row r="500" spans="1:4" x14ac:dyDescent="0.25">
      <c r="A500" s="1"/>
      <c r="B500" s="1"/>
      <c r="C500" s="1"/>
      <c r="D500" s="1"/>
    </row>
    <row r="501" spans="1:4" x14ac:dyDescent="0.25">
      <c r="A501" s="1"/>
      <c r="B501" s="1"/>
      <c r="C501" s="1"/>
      <c r="D501" s="1"/>
    </row>
    <row r="502" spans="1:4" x14ac:dyDescent="0.25">
      <c r="A502" s="1"/>
      <c r="B502" s="1"/>
      <c r="C502" s="1"/>
      <c r="D502" s="1"/>
    </row>
    <row r="503" spans="1:4" x14ac:dyDescent="0.25">
      <c r="A503" s="1"/>
      <c r="B503" s="1"/>
      <c r="C503" s="1"/>
      <c r="D503" s="1"/>
    </row>
    <row r="504" spans="1:4" x14ac:dyDescent="0.25">
      <c r="A504" s="1"/>
      <c r="B504" s="1"/>
      <c r="C504" s="1"/>
      <c r="D504" s="1"/>
    </row>
    <row r="505" spans="1:4" x14ac:dyDescent="0.25">
      <c r="A505" s="1"/>
      <c r="B505" s="1"/>
      <c r="C505" s="1"/>
      <c r="D505" s="1"/>
    </row>
    <row r="506" spans="1:4" x14ac:dyDescent="0.25">
      <c r="A506" s="1"/>
      <c r="B506" s="1"/>
      <c r="C506" s="1"/>
      <c r="D506" s="1"/>
    </row>
    <row r="507" spans="1:4" x14ac:dyDescent="0.25">
      <c r="A507" s="1"/>
      <c r="B507" s="1"/>
      <c r="C507" s="1"/>
      <c r="D507" s="1"/>
    </row>
    <row r="508" spans="1:4" x14ac:dyDescent="0.25">
      <c r="A508" s="1"/>
      <c r="B508" s="1"/>
      <c r="C508" s="1"/>
      <c r="D508" s="1"/>
    </row>
    <row r="509" spans="1:4" x14ac:dyDescent="0.25">
      <c r="A509" s="1"/>
      <c r="B509" s="1"/>
      <c r="C509" s="1"/>
      <c r="D509" s="1"/>
    </row>
    <row r="510" spans="1:4" x14ac:dyDescent="0.25">
      <c r="A510" s="1"/>
      <c r="B510" s="1"/>
      <c r="C510" s="1"/>
      <c r="D510" s="1"/>
    </row>
    <row r="511" spans="1:4" x14ac:dyDescent="0.25">
      <c r="A511" s="1"/>
      <c r="B511" s="1"/>
      <c r="C511" s="1"/>
      <c r="D511" s="1"/>
    </row>
    <row r="512" spans="1:4" x14ac:dyDescent="0.25">
      <c r="A512" s="1"/>
      <c r="B512" s="1"/>
      <c r="C512" s="1"/>
      <c r="D512" s="1"/>
    </row>
    <row r="513" spans="1:4" x14ac:dyDescent="0.25">
      <c r="A513" s="1"/>
      <c r="B513" s="1"/>
      <c r="C513" s="1"/>
      <c r="D513" s="1"/>
    </row>
    <row r="514" spans="1:4" x14ac:dyDescent="0.25">
      <c r="A514" s="1"/>
      <c r="B514" s="1"/>
      <c r="C514" s="1"/>
      <c r="D514" s="1"/>
    </row>
    <row r="515" spans="1:4" x14ac:dyDescent="0.25">
      <c r="A515" s="1"/>
      <c r="B515" s="1"/>
      <c r="C515" s="1"/>
      <c r="D515" s="1"/>
    </row>
    <row r="516" spans="1:4" x14ac:dyDescent="0.25">
      <c r="A516" s="1"/>
      <c r="B516" s="1"/>
      <c r="C516" s="1"/>
      <c r="D516" s="1"/>
    </row>
    <row r="517" spans="1:4" x14ac:dyDescent="0.25">
      <c r="A517" s="1"/>
      <c r="B517" s="1"/>
      <c r="C517" s="1"/>
      <c r="D517" s="1"/>
    </row>
    <row r="518" spans="1:4" x14ac:dyDescent="0.25">
      <c r="A518" s="1"/>
      <c r="B518" s="1"/>
      <c r="C518" s="1"/>
      <c r="D518" s="1"/>
    </row>
    <row r="519" spans="1:4" x14ac:dyDescent="0.25">
      <c r="A519" s="1"/>
      <c r="B519" s="1"/>
      <c r="C519" s="1"/>
      <c r="D519" s="1"/>
    </row>
    <row r="520" spans="1:4" x14ac:dyDescent="0.25">
      <c r="A520" s="1"/>
      <c r="B520" s="1"/>
      <c r="C520" s="1"/>
      <c r="D520" s="1"/>
    </row>
    <row r="521" spans="1:4" x14ac:dyDescent="0.25">
      <c r="A521" s="1"/>
      <c r="B521" s="1"/>
      <c r="C521" s="1"/>
      <c r="D521" s="1"/>
    </row>
    <row r="522" spans="1:4" x14ac:dyDescent="0.25">
      <c r="A522" s="1"/>
      <c r="B522" s="1"/>
      <c r="C522" s="1"/>
      <c r="D522" s="1"/>
    </row>
    <row r="523" spans="1:4" x14ac:dyDescent="0.25">
      <c r="A523" s="1"/>
      <c r="B523" s="1"/>
      <c r="C523" s="1"/>
      <c r="D523" s="1"/>
    </row>
    <row r="524" spans="1:4" x14ac:dyDescent="0.25">
      <c r="A524" s="1"/>
      <c r="B524" s="1"/>
      <c r="C524" s="1"/>
      <c r="D524" s="1"/>
    </row>
    <row r="525" spans="1:4" x14ac:dyDescent="0.25">
      <c r="A525" s="1"/>
      <c r="B525" s="1"/>
      <c r="C525" s="1"/>
      <c r="D525" s="1"/>
    </row>
    <row r="526" spans="1:4" x14ac:dyDescent="0.25">
      <c r="A526" s="1"/>
      <c r="B526" s="1"/>
      <c r="C526" s="1"/>
      <c r="D526" s="1"/>
    </row>
    <row r="527" spans="1:4" x14ac:dyDescent="0.25">
      <c r="A527" s="1"/>
      <c r="B527" s="1"/>
      <c r="C527" s="1"/>
      <c r="D527" s="1"/>
    </row>
    <row r="528" spans="1:4" x14ac:dyDescent="0.25">
      <c r="A528" s="1"/>
      <c r="B528" s="1"/>
      <c r="C528" s="1"/>
      <c r="D528" s="1"/>
    </row>
    <row r="529" spans="1:4" x14ac:dyDescent="0.25">
      <c r="A529" s="1"/>
      <c r="B529" s="1"/>
      <c r="C529" s="1"/>
      <c r="D529" s="1"/>
    </row>
    <row r="530" spans="1:4" x14ac:dyDescent="0.25">
      <c r="A530" s="1"/>
      <c r="B530" s="1"/>
      <c r="C530" s="1"/>
      <c r="D530" s="1"/>
    </row>
    <row r="531" spans="1:4" x14ac:dyDescent="0.25">
      <c r="A531" s="1"/>
      <c r="B531" s="1"/>
      <c r="C531" s="1"/>
      <c r="D531" s="1"/>
    </row>
    <row r="532" spans="1:4" x14ac:dyDescent="0.25">
      <c r="A532" s="1"/>
      <c r="B532" s="1"/>
      <c r="C532" s="1"/>
      <c r="D532" s="1"/>
    </row>
    <row r="533" spans="1:4" x14ac:dyDescent="0.25">
      <c r="A533" s="1"/>
      <c r="B533" s="1"/>
      <c r="C533" s="1"/>
      <c r="D533" s="1"/>
    </row>
    <row r="534" spans="1:4" x14ac:dyDescent="0.25">
      <c r="A534" s="1"/>
      <c r="B534" s="1"/>
      <c r="C534" s="1"/>
      <c r="D534" s="1"/>
    </row>
    <row r="535" spans="1:4" x14ac:dyDescent="0.25">
      <c r="A535" s="1"/>
      <c r="B535" s="1"/>
      <c r="C535" s="1"/>
      <c r="D535" s="1"/>
    </row>
    <row r="536" spans="1:4" x14ac:dyDescent="0.25">
      <c r="A536" s="1"/>
      <c r="B536" s="1"/>
      <c r="C536" s="1"/>
      <c r="D536" s="1"/>
    </row>
    <row r="537" spans="1:4" x14ac:dyDescent="0.25">
      <c r="A537" s="1"/>
      <c r="B537" s="1"/>
      <c r="C537" s="1"/>
      <c r="D537" s="1"/>
    </row>
    <row r="538" spans="1:4" x14ac:dyDescent="0.25">
      <c r="A538" s="1"/>
      <c r="B538" s="1"/>
      <c r="C538" s="1"/>
      <c r="D538" s="1"/>
    </row>
    <row r="539" spans="1:4" x14ac:dyDescent="0.25">
      <c r="A539" s="1"/>
      <c r="B539" s="1"/>
      <c r="C539" s="1"/>
      <c r="D539" s="1"/>
    </row>
    <row r="540" spans="1:4" x14ac:dyDescent="0.25">
      <c r="A540" s="1"/>
      <c r="B540" s="1"/>
      <c r="C540" s="1"/>
      <c r="D540" s="1"/>
    </row>
    <row r="541" spans="1:4" x14ac:dyDescent="0.25">
      <c r="A541" s="1"/>
      <c r="B541" s="1"/>
      <c r="C541" s="1"/>
      <c r="D541" s="1"/>
    </row>
    <row r="542" spans="1:4" x14ac:dyDescent="0.25">
      <c r="A542" s="1"/>
      <c r="B542" s="1"/>
      <c r="C542" s="1"/>
      <c r="D542" s="1"/>
    </row>
    <row r="543" spans="1:4" x14ac:dyDescent="0.25">
      <c r="A543" s="1"/>
      <c r="B543" s="1"/>
      <c r="C543" s="1"/>
      <c r="D543" s="1"/>
    </row>
    <row r="544" spans="1:4" x14ac:dyDescent="0.25">
      <c r="A544" s="1"/>
      <c r="B544" s="1"/>
      <c r="C544" s="1"/>
      <c r="D544" s="1"/>
    </row>
    <row r="545" spans="1:4" x14ac:dyDescent="0.25">
      <c r="A545" s="1"/>
      <c r="B545" s="1"/>
      <c r="C545" s="1"/>
      <c r="D545" s="1"/>
    </row>
    <row r="546" spans="1:4" x14ac:dyDescent="0.25">
      <c r="A546" s="1"/>
      <c r="B546" s="1"/>
      <c r="C546" s="1"/>
      <c r="D546" s="1"/>
    </row>
    <row r="547" spans="1:4" x14ac:dyDescent="0.25">
      <c r="A547" s="1"/>
      <c r="B547" s="1"/>
      <c r="C547" s="1"/>
      <c r="D547" s="1"/>
    </row>
    <row r="548" spans="1:4" x14ac:dyDescent="0.25">
      <c r="A548" s="1"/>
      <c r="B548" s="1"/>
      <c r="C548" s="1"/>
      <c r="D548" s="1"/>
    </row>
    <row r="549" spans="1:4" x14ac:dyDescent="0.25">
      <c r="A549" s="1"/>
      <c r="B549" s="1"/>
      <c r="C549" s="1"/>
      <c r="D549" s="1"/>
    </row>
    <row r="550" spans="1:4" x14ac:dyDescent="0.25">
      <c r="A550" s="1"/>
      <c r="B550" s="1"/>
      <c r="C550" s="1"/>
      <c r="D550" s="1"/>
    </row>
    <row r="551" spans="1:4" x14ac:dyDescent="0.25">
      <c r="A551" s="1"/>
      <c r="B551" s="1"/>
      <c r="C551" s="1"/>
      <c r="D551" s="1"/>
    </row>
    <row r="552" spans="1:4" x14ac:dyDescent="0.25">
      <c r="A552" s="1"/>
      <c r="B552" s="1"/>
      <c r="C552" s="1"/>
      <c r="D552" s="1"/>
    </row>
    <row r="553" spans="1:4" x14ac:dyDescent="0.25">
      <c r="A553" s="1"/>
      <c r="B553" s="1"/>
      <c r="C553" s="1"/>
      <c r="D553" s="1"/>
    </row>
    <row r="554" spans="1:4" x14ac:dyDescent="0.25">
      <c r="A554" s="1"/>
      <c r="B554" s="1"/>
      <c r="C554" s="1"/>
      <c r="D554" s="1"/>
    </row>
    <row r="555" spans="1:4" x14ac:dyDescent="0.25">
      <c r="A555" s="1"/>
      <c r="B555" s="1"/>
      <c r="C555" s="1"/>
      <c r="D555" s="1"/>
    </row>
    <row r="556" spans="1:4" x14ac:dyDescent="0.25">
      <c r="A556" s="1"/>
      <c r="B556" s="1"/>
      <c r="C556" s="1"/>
      <c r="D556" s="1"/>
    </row>
    <row r="557" spans="1:4" x14ac:dyDescent="0.25">
      <c r="A557" s="1"/>
      <c r="B557" s="1"/>
      <c r="C557" s="1"/>
      <c r="D557" s="1"/>
    </row>
    <row r="558" spans="1:4" x14ac:dyDescent="0.25">
      <c r="A558" s="1"/>
      <c r="B558" s="1"/>
      <c r="C558" s="1"/>
      <c r="D558" s="1"/>
    </row>
    <row r="559" spans="1:4" x14ac:dyDescent="0.25">
      <c r="A559" s="1"/>
      <c r="B559" s="1"/>
      <c r="C559" s="1"/>
      <c r="D559" s="1"/>
    </row>
    <row r="560" spans="1:4" x14ac:dyDescent="0.25">
      <c r="A560" s="1"/>
      <c r="B560" s="1"/>
      <c r="C560" s="1"/>
      <c r="D560" s="1"/>
    </row>
    <row r="561" spans="1:4" x14ac:dyDescent="0.25">
      <c r="A561" s="1"/>
      <c r="B561" s="1"/>
      <c r="C561" s="1"/>
      <c r="D561" s="1"/>
    </row>
    <row r="562" spans="1:4" x14ac:dyDescent="0.25">
      <c r="A562" s="1"/>
      <c r="B562" s="1"/>
      <c r="C562" s="1"/>
      <c r="D562" s="1"/>
    </row>
    <row r="563" spans="1:4" x14ac:dyDescent="0.25">
      <c r="A563" s="1"/>
      <c r="B563" s="1"/>
      <c r="C563" s="1"/>
      <c r="D563" s="1"/>
    </row>
    <row r="564" spans="1:4" x14ac:dyDescent="0.25">
      <c r="A564" s="1"/>
      <c r="B564" s="1"/>
      <c r="C564" s="1"/>
      <c r="D564" s="1"/>
    </row>
    <row r="565" spans="1:4" x14ac:dyDescent="0.25">
      <c r="A565" s="1"/>
      <c r="B565" s="1"/>
      <c r="C565" s="1"/>
      <c r="D565" s="1"/>
    </row>
    <row r="566" spans="1:4" x14ac:dyDescent="0.25">
      <c r="A566" s="1"/>
      <c r="B566" s="1"/>
      <c r="C566" s="1"/>
      <c r="D566" s="1"/>
    </row>
    <row r="567" spans="1:4" x14ac:dyDescent="0.25">
      <c r="A567" s="1"/>
      <c r="B567" s="1"/>
      <c r="C567" s="1"/>
      <c r="D567" s="1"/>
    </row>
    <row r="568" spans="1:4" x14ac:dyDescent="0.25">
      <c r="A568" s="1"/>
      <c r="B568" s="1"/>
      <c r="C568" s="1"/>
      <c r="D568" s="1"/>
    </row>
    <row r="569" spans="1:4" x14ac:dyDescent="0.25">
      <c r="A569" s="1"/>
      <c r="B569" s="1"/>
      <c r="C569" s="1"/>
      <c r="D569" s="1"/>
    </row>
    <row r="570" spans="1:4" x14ac:dyDescent="0.25">
      <c r="A570" s="1"/>
      <c r="B570" s="1"/>
      <c r="C570" s="1"/>
      <c r="D570" s="1"/>
    </row>
    <row r="571" spans="1:4" x14ac:dyDescent="0.25">
      <c r="A571" s="1"/>
      <c r="B571" s="1"/>
      <c r="C571" s="1"/>
      <c r="D571" s="1"/>
    </row>
    <row r="572" spans="1:4" x14ac:dyDescent="0.25">
      <c r="A572" s="1"/>
      <c r="B572" s="1"/>
      <c r="C572" s="1"/>
      <c r="D572" s="1"/>
    </row>
    <row r="573" spans="1:4" x14ac:dyDescent="0.25">
      <c r="A573" s="1"/>
      <c r="B573" s="1"/>
      <c r="C573" s="1"/>
      <c r="D573" s="1"/>
    </row>
    <row r="574" spans="1:4" x14ac:dyDescent="0.25">
      <c r="A574" s="1"/>
      <c r="B574" s="1"/>
      <c r="C574" s="1"/>
      <c r="D574" s="1"/>
    </row>
    <row r="575" spans="1:4" x14ac:dyDescent="0.25">
      <c r="A575" s="1"/>
      <c r="B575" s="1"/>
      <c r="C575" s="1"/>
      <c r="D575" s="1"/>
    </row>
    <row r="576" spans="1:4" x14ac:dyDescent="0.25">
      <c r="A576" s="1"/>
      <c r="B576" s="1"/>
      <c r="C576" s="1"/>
      <c r="D576" s="1"/>
    </row>
    <row r="577" spans="1:4" x14ac:dyDescent="0.25">
      <c r="A577" s="1"/>
      <c r="B577" s="1"/>
      <c r="C577" s="1"/>
      <c r="D577" s="1"/>
    </row>
    <row r="578" spans="1:4" x14ac:dyDescent="0.25">
      <c r="A578" s="1"/>
      <c r="B578" s="1"/>
      <c r="C578" s="1"/>
      <c r="D578" s="1"/>
    </row>
    <row r="579" spans="1:4" x14ac:dyDescent="0.25">
      <c r="A579" s="1"/>
      <c r="B579" s="1"/>
      <c r="C579" s="1"/>
      <c r="D579" s="1"/>
    </row>
    <row r="580" spans="1:4" x14ac:dyDescent="0.25">
      <c r="A580" s="1"/>
      <c r="B580" s="1"/>
      <c r="C580" s="1"/>
      <c r="D580" s="1"/>
    </row>
    <row r="581" spans="1:4" x14ac:dyDescent="0.25">
      <c r="A581" s="1"/>
      <c r="B581" s="1"/>
      <c r="C581" s="1"/>
      <c r="D581" s="1"/>
    </row>
    <row r="582" spans="1:4" x14ac:dyDescent="0.25">
      <c r="A582" s="1"/>
      <c r="B582" s="1"/>
      <c r="C582" s="1"/>
      <c r="D582" s="1"/>
    </row>
    <row r="583" spans="1:4" x14ac:dyDescent="0.25">
      <c r="A583" s="1"/>
      <c r="B583" s="1"/>
      <c r="C583" s="1"/>
      <c r="D583" s="1"/>
    </row>
    <row r="584" spans="1:4" x14ac:dyDescent="0.25">
      <c r="A584" s="1"/>
      <c r="B584" s="1"/>
      <c r="C584" s="1"/>
      <c r="D584" s="1"/>
    </row>
    <row r="585" spans="1:4" x14ac:dyDescent="0.25">
      <c r="A585" s="1"/>
      <c r="B585" s="1"/>
      <c r="C585" s="1"/>
      <c r="D585" s="1"/>
    </row>
    <row r="586" spans="1:4" x14ac:dyDescent="0.25">
      <c r="A586" s="1"/>
      <c r="B586" s="1"/>
      <c r="C586" s="1"/>
      <c r="D586" s="1"/>
    </row>
    <row r="587" spans="1:4" x14ac:dyDescent="0.25">
      <c r="A587" s="1"/>
      <c r="B587" s="1"/>
      <c r="C587" s="1"/>
      <c r="D587" s="1"/>
    </row>
    <row r="588" spans="1:4" x14ac:dyDescent="0.25">
      <c r="A588" s="1"/>
      <c r="B588" s="1"/>
      <c r="C588" s="1"/>
      <c r="D588" s="1"/>
    </row>
    <row r="589" spans="1:4" x14ac:dyDescent="0.25">
      <c r="A589" s="1"/>
      <c r="B589" s="1"/>
      <c r="C589" s="1"/>
      <c r="D589" s="1"/>
    </row>
    <row r="590" spans="1:4" x14ac:dyDescent="0.25">
      <c r="A590" s="1"/>
      <c r="B590" s="1"/>
      <c r="C590" s="1"/>
      <c r="D590" s="1"/>
    </row>
    <row r="591" spans="1:4" x14ac:dyDescent="0.25">
      <c r="A591" s="1"/>
      <c r="B591" s="1"/>
      <c r="C591" s="1"/>
      <c r="D591" s="1"/>
    </row>
    <row r="592" spans="1:4" x14ac:dyDescent="0.25">
      <c r="A592" s="1"/>
      <c r="B592" s="1"/>
      <c r="C592" s="1"/>
      <c r="D592" s="1"/>
    </row>
    <row r="593" spans="1:4" x14ac:dyDescent="0.25">
      <c r="A593" s="1"/>
      <c r="B593" s="1"/>
      <c r="C593" s="1"/>
      <c r="D593" s="1"/>
    </row>
    <row r="594" spans="1:4" x14ac:dyDescent="0.25">
      <c r="A594" s="1"/>
      <c r="B594" s="1"/>
      <c r="C594" s="1"/>
      <c r="D594" s="1"/>
    </row>
    <row r="595" spans="1:4" x14ac:dyDescent="0.25">
      <c r="A595" s="1"/>
      <c r="B595" s="1"/>
      <c r="C595" s="1"/>
      <c r="D595" s="1"/>
    </row>
    <row r="596" spans="1:4" x14ac:dyDescent="0.25">
      <c r="A596" s="1"/>
      <c r="B596" s="1"/>
      <c r="C596" s="1"/>
      <c r="D596" s="1"/>
    </row>
    <row r="597" spans="1:4" x14ac:dyDescent="0.25">
      <c r="A597" s="1"/>
      <c r="B597" s="1"/>
      <c r="C597" s="1"/>
      <c r="D597" s="1"/>
    </row>
    <row r="598" spans="1:4" x14ac:dyDescent="0.25">
      <c r="A598" s="1"/>
      <c r="B598" s="1"/>
      <c r="C598" s="1"/>
      <c r="D598" s="1"/>
    </row>
    <row r="599" spans="1:4" x14ac:dyDescent="0.25">
      <c r="A599" s="1"/>
      <c r="B599" s="1"/>
      <c r="C599" s="1"/>
      <c r="D599" s="1"/>
    </row>
    <row r="600" spans="1:4" x14ac:dyDescent="0.25">
      <c r="A600" s="1"/>
      <c r="B600" s="1"/>
      <c r="C600" s="1"/>
      <c r="D600" s="1"/>
    </row>
    <row r="601" spans="1:4" x14ac:dyDescent="0.25">
      <c r="A601" s="1"/>
      <c r="B601" s="1"/>
      <c r="C601" s="1"/>
      <c r="D601" s="1"/>
    </row>
    <row r="602" spans="1:4" x14ac:dyDescent="0.25">
      <c r="A602" s="1"/>
      <c r="B602" s="1"/>
      <c r="C602" s="1"/>
      <c r="D602" s="1"/>
    </row>
    <row r="603" spans="1:4" x14ac:dyDescent="0.25">
      <c r="A603" s="1"/>
      <c r="B603" s="1"/>
      <c r="C603" s="1"/>
      <c r="D603" s="1"/>
    </row>
    <row r="604" spans="1:4" x14ac:dyDescent="0.25">
      <c r="A604" s="1"/>
      <c r="B604" s="1"/>
      <c r="C604" s="1"/>
      <c r="D604" s="1"/>
    </row>
    <row r="605" spans="1:4" x14ac:dyDescent="0.25">
      <c r="A605" s="1"/>
      <c r="B605" s="1"/>
      <c r="C605" s="1"/>
      <c r="D605" s="1"/>
    </row>
    <row r="606" spans="1:4" x14ac:dyDescent="0.25">
      <c r="A606" s="1"/>
      <c r="B606" s="1"/>
      <c r="C606" s="1"/>
      <c r="D606" s="1"/>
    </row>
    <row r="607" spans="1:4" x14ac:dyDescent="0.25">
      <c r="A607" s="1"/>
      <c r="B607" s="1"/>
      <c r="C607" s="1"/>
      <c r="D607" s="1"/>
    </row>
    <row r="608" spans="1:4" x14ac:dyDescent="0.25">
      <c r="A608" s="1"/>
      <c r="B608" s="1"/>
      <c r="C608" s="1"/>
      <c r="D608" s="1"/>
    </row>
    <row r="609" spans="1:4" x14ac:dyDescent="0.25">
      <c r="A609" s="1"/>
      <c r="B609" s="1"/>
      <c r="C609" s="1"/>
      <c r="D609" s="1"/>
    </row>
    <row r="610" spans="1:4" x14ac:dyDescent="0.25">
      <c r="A610" s="1"/>
      <c r="B610" s="1"/>
      <c r="C610" s="1"/>
      <c r="D610" s="1"/>
    </row>
    <row r="611" spans="1:4" x14ac:dyDescent="0.25">
      <c r="A611" s="1"/>
      <c r="B611" s="1"/>
      <c r="C611" s="1"/>
      <c r="D611" s="1"/>
    </row>
    <row r="612" spans="1:4" x14ac:dyDescent="0.25">
      <c r="A612" s="1"/>
      <c r="B612" s="1"/>
      <c r="C612" s="1"/>
      <c r="D612" s="1"/>
    </row>
    <row r="613" spans="1:4" x14ac:dyDescent="0.25">
      <c r="A613" s="1"/>
      <c r="B613" s="1"/>
      <c r="C613" s="1"/>
      <c r="D613" s="1"/>
    </row>
    <row r="614" spans="1:4" x14ac:dyDescent="0.25">
      <c r="A614" s="1"/>
      <c r="B614" s="1"/>
      <c r="C614" s="1"/>
      <c r="D614" s="1"/>
    </row>
    <row r="615" spans="1:4" x14ac:dyDescent="0.25">
      <c r="A615" s="1"/>
      <c r="B615" s="1"/>
      <c r="C615" s="1"/>
      <c r="D615" s="1"/>
    </row>
    <row r="616" spans="1:4" x14ac:dyDescent="0.25">
      <c r="A616" s="1"/>
      <c r="B616" s="1"/>
      <c r="C616" s="1"/>
      <c r="D616" s="1"/>
    </row>
    <row r="617" spans="1:4" x14ac:dyDescent="0.25">
      <c r="A617" s="1"/>
      <c r="B617" s="1"/>
      <c r="C617" s="1"/>
      <c r="D617" s="1"/>
    </row>
    <row r="618" spans="1:4" x14ac:dyDescent="0.25">
      <c r="A618" s="1"/>
      <c r="B618" s="1"/>
      <c r="C618" s="1"/>
      <c r="D618" s="1"/>
    </row>
    <row r="619" spans="1:4" x14ac:dyDescent="0.25">
      <c r="A619" s="1"/>
      <c r="B619" s="1"/>
      <c r="C619" s="1"/>
      <c r="D619" s="1"/>
    </row>
    <row r="620" spans="1:4" x14ac:dyDescent="0.25">
      <c r="A620" s="1"/>
      <c r="B620" s="1"/>
      <c r="C620" s="1"/>
      <c r="D620" s="1"/>
    </row>
    <row r="621" spans="1:4" x14ac:dyDescent="0.25">
      <c r="A621" s="1"/>
      <c r="B621" s="1"/>
      <c r="C621" s="1"/>
      <c r="D621" s="1"/>
    </row>
    <row r="622" spans="1:4" x14ac:dyDescent="0.25">
      <c r="A622" s="1"/>
      <c r="B622" s="1"/>
      <c r="C622" s="1"/>
      <c r="D622" s="1"/>
    </row>
    <row r="623" spans="1:4" x14ac:dyDescent="0.25">
      <c r="A623" s="1"/>
      <c r="B623" s="1"/>
      <c r="C623" s="1"/>
      <c r="D623" s="1"/>
    </row>
    <row r="624" spans="1:4" x14ac:dyDescent="0.25">
      <c r="A624" s="1"/>
      <c r="B624" s="1"/>
      <c r="C624" s="1"/>
      <c r="D624" s="1"/>
    </row>
    <row r="625" spans="1:4" x14ac:dyDescent="0.25">
      <c r="A625" s="1"/>
      <c r="B625" s="1"/>
      <c r="C625" s="1"/>
      <c r="D625" s="1"/>
    </row>
    <row r="626" spans="1:4" x14ac:dyDescent="0.25">
      <c r="A626" s="1"/>
      <c r="B626" s="1"/>
      <c r="C626" s="1"/>
      <c r="D626" s="1"/>
    </row>
    <row r="627" spans="1:4" x14ac:dyDescent="0.25">
      <c r="A627" s="1"/>
      <c r="B627" s="1"/>
      <c r="C627" s="1"/>
      <c r="D627" s="1"/>
    </row>
    <row r="628" spans="1:4" x14ac:dyDescent="0.25">
      <c r="A628" s="1"/>
      <c r="B628" s="1"/>
      <c r="C628" s="1"/>
      <c r="D628" s="1"/>
    </row>
    <row r="629" spans="1:4" x14ac:dyDescent="0.25">
      <c r="A629" s="1"/>
      <c r="B629" s="1"/>
      <c r="C629" s="1"/>
      <c r="D629" s="1"/>
    </row>
    <row r="630" spans="1:4" x14ac:dyDescent="0.25">
      <c r="A630" s="1"/>
      <c r="B630" s="1"/>
      <c r="C630" s="1"/>
      <c r="D630" s="1"/>
    </row>
    <row r="631" spans="1:4" x14ac:dyDescent="0.25">
      <c r="A631" s="1"/>
      <c r="B631" s="1"/>
      <c r="C631" s="1"/>
      <c r="D631" s="1"/>
    </row>
    <row r="632" spans="1:4" x14ac:dyDescent="0.25">
      <c r="A632" s="1"/>
      <c r="B632" s="1"/>
      <c r="C632" s="1"/>
      <c r="D632" s="1"/>
    </row>
    <row r="633" spans="1:4" x14ac:dyDescent="0.25">
      <c r="A633" s="1"/>
      <c r="B633" s="1"/>
      <c r="C633" s="1"/>
      <c r="D633" s="1"/>
    </row>
    <row r="634" spans="1:4" x14ac:dyDescent="0.25">
      <c r="A634" s="1"/>
      <c r="B634" s="1"/>
      <c r="C634" s="1"/>
      <c r="D634" s="1"/>
    </row>
    <row r="635" spans="1:4" x14ac:dyDescent="0.25">
      <c r="A635" s="1"/>
      <c r="B635" s="1"/>
      <c r="C635" s="1"/>
      <c r="D635" s="1"/>
    </row>
    <row r="636" spans="1:4" x14ac:dyDescent="0.25">
      <c r="A636" s="1"/>
      <c r="B636" s="1"/>
      <c r="C636" s="1"/>
      <c r="D636" s="1"/>
    </row>
    <row r="637" spans="1:4" x14ac:dyDescent="0.25">
      <c r="A637" s="1"/>
      <c r="B637" s="1"/>
      <c r="C637" s="1"/>
      <c r="D637" s="1"/>
    </row>
    <row r="638" spans="1:4" x14ac:dyDescent="0.25">
      <c r="A638" s="1"/>
      <c r="B638" s="1"/>
      <c r="C638" s="1"/>
      <c r="D638" s="1"/>
    </row>
    <row r="639" spans="1:4" x14ac:dyDescent="0.25">
      <c r="A639" s="1"/>
      <c r="B639" s="1"/>
      <c r="C639" s="1"/>
      <c r="D639" s="1"/>
    </row>
    <row r="640" spans="1:4" x14ac:dyDescent="0.25">
      <c r="A640" s="1"/>
      <c r="B640" s="1"/>
      <c r="C640" s="1"/>
      <c r="D640" s="1"/>
    </row>
    <row r="641" spans="1:4" x14ac:dyDescent="0.25">
      <c r="A641" s="1"/>
      <c r="B641" s="1"/>
      <c r="C641" s="1"/>
      <c r="D641" s="1"/>
    </row>
    <row r="642" spans="1:4" x14ac:dyDescent="0.25">
      <c r="A642" s="1"/>
      <c r="B642" s="1"/>
      <c r="C642" s="1"/>
      <c r="D642" s="1"/>
    </row>
    <row r="643" spans="1:4" x14ac:dyDescent="0.25">
      <c r="A643" s="1"/>
      <c r="B643" s="1"/>
      <c r="C643" s="1"/>
      <c r="D643" s="1"/>
    </row>
    <row r="644" spans="1:4" x14ac:dyDescent="0.25">
      <c r="A644" s="1"/>
      <c r="B644" s="1"/>
      <c r="C644" s="1"/>
      <c r="D644" s="1"/>
    </row>
    <row r="645" spans="1:4" x14ac:dyDescent="0.25">
      <c r="A645" s="1"/>
      <c r="B645" s="1"/>
      <c r="C645" s="1"/>
      <c r="D645" s="1"/>
    </row>
    <row r="646" spans="1:4" x14ac:dyDescent="0.25">
      <c r="A646" s="1"/>
      <c r="B646" s="1"/>
      <c r="C646" s="1"/>
      <c r="D646" s="1"/>
    </row>
    <row r="647" spans="1:4" x14ac:dyDescent="0.25">
      <c r="A647" s="1"/>
      <c r="B647" s="1"/>
      <c r="C647" s="1"/>
      <c r="D647" s="1"/>
    </row>
    <row r="648" spans="1:4" x14ac:dyDescent="0.25">
      <c r="A648" s="1"/>
      <c r="B648" s="1"/>
      <c r="C648" s="1"/>
      <c r="D648" s="1"/>
    </row>
    <row r="649" spans="1:4" x14ac:dyDescent="0.25">
      <c r="A649" s="1"/>
      <c r="B649" s="1"/>
      <c r="C649" s="1"/>
      <c r="D649" s="1"/>
    </row>
    <row r="650" spans="1:4" x14ac:dyDescent="0.25">
      <c r="A650" s="1"/>
      <c r="B650" s="1"/>
      <c r="C650" s="1"/>
      <c r="D650" s="1"/>
    </row>
    <row r="651" spans="1:4" x14ac:dyDescent="0.25">
      <c r="A651" s="1"/>
      <c r="B651" s="1"/>
      <c r="C651" s="1"/>
      <c r="D651" s="1"/>
    </row>
    <row r="652" spans="1:4" x14ac:dyDescent="0.25">
      <c r="A652" s="1"/>
      <c r="B652" s="1"/>
      <c r="C652" s="1"/>
      <c r="D652" s="1"/>
    </row>
    <row r="653" spans="1:4" x14ac:dyDescent="0.25">
      <c r="A653" s="1"/>
      <c r="B653" s="1"/>
      <c r="C653" s="1"/>
      <c r="D653" s="1"/>
    </row>
    <row r="654" spans="1:4" x14ac:dyDescent="0.25">
      <c r="A654" s="1"/>
      <c r="B654" s="1"/>
      <c r="C654" s="1"/>
      <c r="D654" s="1"/>
    </row>
    <row r="655" spans="1:4" x14ac:dyDescent="0.25">
      <c r="A655" s="1"/>
      <c r="B655" s="1"/>
      <c r="C655" s="1"/>
      <c r="D655" s="1"/>
    </row>
    <row r="656" spans="1:4" x14ac:dyDescent="0.25">
      <c r="A656" s="1"/>
      <c r="B656" s="1"/>
      <c r="C656" s="1"/>
      <c r="D656" s="1"/>
    </row>
    <row r="657" spans="1:4" x14ac:dyDescent="0.25">
      <c r="A657" s="1"/>
      <c r="B657" s="1"/>
      <c r="C657" s="1"/>
      <c r="D657" s="1"/>
    </row>
    <row r="658" spans="1:4" x14ac:dyDescent="0.25">
      <c r="A658" s="1"/>
      <c r="B658" s="1"/>
      <c r="C658" s="1"/>
      <c r="D658" s="1"/>
    </row>
    <row r="659" spans="1:4" x14ac:dyDescent="0.25">
      <c r="A659" s="1"/>
      <c r="B659" s="1"/>
      <c r="C659" s="1"/>
      <c r="D659" s="1"/>
    </row>
    <row r="660" spans="1:4" x14ac:dyDescent="0.25">
      <c r="A660" s="1"/>
      <c r="B660" s="1"/>
      <c r="C660" s="1"/>
      <c r="D660" s="1"/>
    </row>
    <row r="661" spans="1:4" x14ac:dyDescent="0.25">
      <c r="A661" s="1"/>
      <c r="B661" s="1"/>
      <c r="C661" s="1"/>
      <c r="D661" s="1"/>
    </row>
    <row r="662" spans="1:4" x14ac:dyDescent="0.25">
      <c r="A662" s="1"/>
      <c r="B662" s="1"/>
      <c r="C662" s="1"/>
      <c r="D662" s="1"/>
    </row>
    <row r="663" spans="1:4" x14ac:dyDescent="0.25">
      <c r="A663" s="1"/>
      <c r="B663" s="1"/>
      <c r="C663" s="1"/>
      <c r="D663" s="1"/>
    </row>
    <row r="664" spans="1:4" x14ac:dyDescent="0.25">
      <c r="A664" s="1"/>
      <c r="B664" s="1"/>
      <c r="C664" s="1"/>
      <c r="D664" s="1"/>
    </row>
    <row r="665" spans="1:4" x14ac:dyDescent="0.25">
      <c r="A665" s="1"/>
      <c r="B665" s="1"/>
      <c r="C665" s="1"/>
      <c r="D665" s="1"/>
    </row>
    <row r="666" spans="1:4" x14ac:dyDescent="0.25">
      <c r="A666" s="1"/>
      <c r="B666" s="1"/>
      <c r="C666" s="1"/>
      <c r="D666" s="1"/>
    </row>
    <row r="667" spans="1:4" x14ac:dyDescent="0.25">
      <c r="A667" s="1"/>
      <c r="B667" s="1"/>
      <c r="C667" s="1"/>
      <c r="D667" s="1"/>
    </row>
    <row r="668" spans="1:4" x14ac:dyDescent="0.25">
      <c r="A668" s="1"/>
      <c r="B668" s="1"/>
      <c r="C668" s="1"/>
      <c r="D668" s="1"/>
    </row>
    <row r="669" spans="1:4" x14ac:dyDescent="0.25">
      <c r="A669" s="1"/>
      <c r="B669" s="1"/>
      <c r="C669" s="1"/>
      <c r="D669" s="1"/>
    </row>
    <row r="670" spans="1:4" x14ac:dyDescent="0.25">
      <c r="A670" s="1"/>
      <c r="B670" s="1"/>
      <c r="C670" s="1"/>
      <c r="D670" s="1"/>
    </row>
    <row r="671" spans="1:4" x14ac:dyDescent="0.25">
      <c r="A671" s="1"/>
      <c r="B671" s="1"/>
      <c r="C671" s="1"/>
      <c r="D671" s="1"/>
    </row>
    <row r="672" spans="1:4" x14ac:dyDescent="0.25">
      <c r="A672" s="1"/>
      <c r="B672" s="1"/>
      <c r="C672" s="1"/>
      <c r="D672" s="1"/>
    </row>
    <row r="673" spans="1:4" x14ac:dyDescent="0.25">
      <c r="A673" s="1"/>
      <c r="B673" s="1"/>
      <c r="C673" s="1"/>
      <c r="D673" s="1"/>
    </row>
    <row r="674" spans="1:4" x14ac:dyDescent="0.25">
      <c r="A674" s="1"/>
      <c r="B674" s="1"/>
      <c r="C674" s="1"/>
      <c r="D674" s="1"/>
    </row>
    <row r="675" spans="1:4" x14ac:dyDescent="0.25">
      <c r="A675" s="1"/>
      <c r="B675" s="1"/>
      <c r="C675" s="1"/>
      <c r="D675" s="1"/>
    </row>
    <row r="676" spans="1:4" x14ac:dyDescent="0.25">
      <c r="A676" s="1"/>
      <c r="B676" s="1"/>
      <c r="C676" s="1"/>
      <c r="D676" s="1"/>
    </row>
    <row r="677" spans="1:4" x14ac:dyDescent="0.25">
      <c r="A677" s="1"/>
      <c r="B677" s="1"/>
      <c r="C677" s="1"/>
      <c r="D677" s="1"/>
    </row>
    <row r="678" spans="1:4" x14ac:dyDescent="0.25">
      <c r="A678" s="1"/>
      <c r="B678" s="1"/>
      <c r="C678" s="1"/>
      <c r="D678" s="1"/>
    </row>
    <row r="679" spans="1:4" x14ac:dyDescent="0.25">
      <c r="A679" s="1"/>
      <c r="B679" s="1"/>
      <c r="C679" s="1"/>
      <c r="D679" s="1"/>
    </row>
    <row r="680" spans="1:4" x14ac:dyDescent="0.25">
      <c r="A680" s="1"/>
      <c r="B680" s="1"/>
      <c r="C680" s="1"/>
      <c r="D680" s="1"/>
    </row>
    <row r="681" spans="1:4" x14ac:dyDescent="0.25">
      <c r="A681" s="1"/>
      <c r="B681" s="1"/>
      <c r="C681" s="1"/>
      <c r="D681" s="1"/>
    </row>
    <row r="682" spans="1:4" x14ac:dyDescent="0.25">
      <c r="A682" s="1"/>
      <c r="B682" s="1"/>
      <c r="C682" s="1"/>
      <c r="D682" s="1"/>
    </row>
    <row r="683" spans="1:4" x14ac:dyDescent="0.25">
      <c r="A683" s="1"/>
      <c r="B683" s="1"/>
      <c r="C683" s="1"/>
      <c r="D683" s="1"/>
    </row>
    <row r="684" spans="1:4" x14ac:dyDescent="0.25">
      <c r="A684" s="1"/>
      <c r="B684" s="1"/>
      <c r="C684" s="1"/>
      <c r="D684" s="1"/>
    </row>
    <row r="685" spans="1:4" x14ac:dyDescent="0.25">
      <c r="A685" s="1"/>
      <c r="B685" s="1"/>
      <c r="C685" s="1"/>
      <c r="D685" s="1"/>
    </row>
    <row r="686" spans="1:4" x14ac:dyDescent="0.25">
      <c r="A686" s="1"/>
      <c r="B686" s="1"/>
      <c r="C686" s="1"/>
      <c r="D686" s="1"/>
    </row>
    <row r="687" spans="1:4" x14ac:dyDescent="0.25">
      <c r="A687" s="1"/>
      <c r="B687" s="1"/>
      <c r="C687" s="1"/>
      <c r="D687" s="1"/>
    </row>
    <row r="688" spans="1:4" x14ac:dyDescent="0.25">
      <c r="A688" s="1"/>
      <c r="B688" s="1"/>
      <c r="C688" s="1"/>
      <c r="D688" s="1"/>
    </row>
    <row r="689" spans="1:4" x14ac:dyDescent="0.25">
      <c r="A689" s="1"/>
      <c r="B689" s="1"/>
      <c r="C689" s="1"/>
      <c r="D689" s="1"/>
    </row>
    <row r="690" spans="1:4" x14ac:dyDescent="0.25">
      <c r="A690" s="1"/>
      <c r="B690" s="1"/>
      <c r="C690" s="1"/>
      <c r="D690" s="1"/>
    </row>
    <row r="691" spans="1:4" x14ac:dyDescent="0.25">
      <c r="A691" s="1"/>
      <c r="B691" s="1"/>
      <c r="C691" s="1"/>
      <c r="D691" s="1"/>
    </row>
    <row r="692" spans="1:4" x14ac:dyDescent="0.25">
      <c r="A692" s="1"/>
      <c r="B692" s="1"/>
      <c r="C692" s="1"/>
      <c r="D692" s="1"/>
    </row>
    <row r="693" spans="1:4" x14ac:dyDescent="0.25">
      <c r="A693" s="1"/>
      <c r="B693" s="1"/>
      <c r="C693" s="1"/>
      <c r="D693" s="1"/>
    </row>
    <row r="694" spans="1:4" x14ac:dyDescent="0.25">
      <c r="A694" s="1"/>
      <c r="B694" s="1"/>
      <c r="C694" s="1"/>
      <c r="D694" s="1"/>
    </row>
    <row r="695" spans="1:4" x14ac:dyDescent="0.25">
      <c r="A695" s="1"/>
      <c r="B695" s="1"/>
      <c r="C695" s="1"/>
      <c r="D695" s="1"/>
    </row>
    <row r="696" spans="1:4" x14ac:dyDescent="0.25">
      <c r="A696" s="1"/>
      <c r="B696" s="1"/>
      <c r="C696" s="1"/>
      <c r="D696" s="1"/>
    </row>
    <row r="697" spans="1:4" x14ac:dyDescent="0.25">
      <c r="A697" s="1"/>
      <c r="B697" s="1"/>
      <c r="C697" s="1"/>
      <c r="D697" s="1"/>
    </row>
    <row r="698" spans="1:4" x14ac:dyDescent="0.25">
      <c r="A698" s="1"/>
      <c r="B698" s="1"/>
      <c r="C698" s="1"/>
      <c r="D698" s="1"/>
    </row>
    <row r="699" spans="1:4" x14ac:dyDescent="0.25">
      <c r="A699" s="1"/>
      <c r="B699" s="1"/>
      <c r="C699" s="1"/>
      <c r="D699" s="1"/>
    </row>
    <row r="700" spans="1:4" x14ac:dyDescent="0.25">
      <c r="A700" s="1"/>
      <c r="B700" s="1"/>
      <c r="C700" s="1"/>
      <c r="D700" s="1"/>
    </row>
    <row r="701" spans="1:4" x14ac:dyDescent="0.25">
      <c r="A701" s="1"/>
      <c r="B701" s="1"/>
      <c r="C701" s="1"/>
      <c r="D701" s="1"/>
    </row>
    <row r="702" spans="1:4" x14ac:dyDescent="0.25">
      <c r="A702" s="1"/>
      <c r="B702" s="1"/>
      <c r="C702" s="1"/>
      <c r="D702" s="1"/>
    </row>
    <row r="703" spans="1:4" x14ac:dyDescent="0.25">
      <c r="A703" s="1"/>
      <c r="B703" s="1"/>
      <c r="C703" s="1"/>
      <c r="D703" s="1"/>
    </row>
    <row r="704" spans="1:4" x14ac:dyDescent="0.25">
      <c r="A704" s="1"/>
      <c r="B704" s="1"/>
      <c r="C704" s="1"/>
      <c r="D704" s="1"/>
    </row>
    <row r="705" spans="1:4" x14ac:dyDescent="0.25">
      <c r="A705" s="1"/>
      <c r="B705" s="1"/>
      <c r="C705" s="1"/>
      <c r="D705" s="1"/>
    </row>
    <row r="706" spans="1:4" x14ac:dyDescent="0.25">
      <c r="A706" s="1"/>
      <c r="B706" s="1"/>
      <c r="C706" s="1"/>
      <c r="D706" s="1"/>
    </row>
    <row r="707" spans="1:4" x14ac:dyDescent="0.25">
      <c r="A707" s="1"/>
      <c r="B707" s="1"/>
      <c r="C707" s="1"/>
      <c r="D707" s="1"/>
    </row>
    <row r="708" spans="1:4" x14ac:dyDescent="0.25">
      <c r="A708" s="1"/>
      <c r="B708" s="1"/>
      <c r="C708" s="1"/>
      <c r="D708" s="1"/>
    </row>
    <row r="709" spans="1:4" x14ac:dyDescent="0.25">
      <c r="A709" s="1"/>
      <c r="B709" s="1"/>
      <c r="C709" s="1"/>
      <c r="D709" s="1"/>
    </row>
    <row r="710" spans="1:4" x14ac:dyDescent="0.25">
      <c r="A710" s="1"/>
      <c r="B710" s="1"/>
      <c r="C710" s="1"/>
      <c r="D710" s="1"/>
    </row>
    <row r="711" spans="1:4" x14ac:dyDescent="0.25">
      <c r="A711" s="1"/>
      <c r="B711" s="1"/>
      <c r="C711" s="1"/>
      <c r="D711" s="1"/>
    </row>
    <row r="712" spans="1:4" x14ac:dyDescent="0.25">
      <c r="A712" s="1"/>
      <c r="B712" s="1"/>
      <c r="C712" s="1"/>
      <c r="D712" s="1"/>
    </row>
    <row r="713" spans="1:4" x14ac:dyDescent="0.25">
      <c r="A713" s="1"/>
      <c r="B713" s="1"/>
      <c r="C713" s="1"/>
      <c r="D713" s="1"/>
    </row>
    <row r="714" spans="1:4" x14ac:dyDescent="0.25">
      <c r="A714" s="1"/>
      <c r="B714" s="1"/>
      <c r="C714" s="1"/>
      <c r="D714" s="1"/>
    </row>
    <row r="715" spans="1:4" x14ac:dyDescent="0.25">
      <c r="A715" s="1"/>
      <c r="B715" s="1"/>
      <c r="C715" s="1"/>
      <c r="D715" s="1"/>
    </row>
    <row r="716" spans="1:4" x14ac:dyDescent="0.25">
      <c r="A716" s="1"/>
      <c r="B716" s="1"/>
      <c r="C716" s="1"/>
      <c r="D716" s="1"/>
    </row>
    <row r="717" spans="1:4" x14ac:dyDescent="0.25">
      <c r="A717" s="1"/>
      <c r="B717" s="1"/>
      <c r="C717" s="1"/>
      <c r="D717" s="1"/>
    </row>
    <row r="718" spans="1:4" x14ac:dyDescent="0.25">
      <c r="A718" s="1"/>
      <c r="B718" s="1"/>
      <c r="C718" s="1"/>
      <c r="D718" s="1"/>
    </row>
    <row r="719" spans="1:4" x14ac:dyDescent="0.25">
      <c r="A719" s="1"/>
      <c r="B719" s="1"/>
      <c r="C719" s="1"/>
      <c r="D719" s="1"/>
    </row>
    <row r="720" spans="1:4" x14ac:dyDescent="0.25">
      <c r="A720" s="1"/>
      <c r="B720" s="1"/>
      <c r="C720" s="1"/>
      <c r="D720" s="1"/>
    </row>
    <row r="721" spans="1:4" x14ac:dyDescent="0.25">
      <c r="A721" s="1"/>
      <c r="B721" s="1"/>
      <c r="C721" s="1"/>
      <c r="D721" s="1"/>
    </row>
    <row r="722" spans="1:4" x14ac:dyDescent="0.25">
      <c r="A722" s="1"/>
      <c r="B722" s="1"/>
      <c r="C722" s="1"/>
      <c r="D722" s="1"/>
    </row>
    <row r="723" spans="1:4" x14ac:dyDescent="0.25">
      <c r="A723" s="1"/>
      <c r="B723" s="1"/>
      <c r="C723" s="1"/>
      <c r="D723" s="1"/>
    </row>
    <row r="724" spans="1:4" x14ac:dyDescent="0.25">
      <c r="A724" s="1"/>
      <c r="B724" s="1"/>
      <c r="C724" s="1"/>
      <c r="D724" s="1"/>
    </row>
    <row r="725" spans="1:4" x14ac:dyDescent="0.25">
      <c r="A725" s="1"/>
      <c r="B725" s="1"/>
      <c r="C725" s="1"/>
      <c r="D725" s="1"/>
    </row>
    <row r="726" spans="1:4" x14ac:dyDescent="0.25">
      <c r="A726" s="1"/>
      <c r="B726" s="1"/>
      <c r="C726" s="1"/>
      <c r="D726" s="1"/>
    </row>
    <row r="727" spans="1:4" x14ac:dyDescent="0.25">
      <c r="A727" s="1"/>
      <c r="B727" s="1"/>
      <c r="C727" s="1"/>
      <c r="D727" s="1"/>
    </row>
    <row r="728" spans="1:4" x14ac:dyDescent="0.25">
      <c r="A728" s="1"/>
      <c r="B728" s="1"/>
      <c r="C728" s="1"/>
      <c r="D728" s="1"/>
    </row>
    <row r="729" spans="1:4" x14ac:dyDescent="0.25">
      <c r="A729" s="1"/>
      <c r="B729" s="1"/>
      <c r="C729" s="1"/>
      <c r="D729" s="1"/>
    </row>
    <row r="730" spans="1:4" x14ac:dyDescent="0.25">
      <c r="A730" s="1"/>
      <c r="B730" s="1"/>
      <c r="C730" s="1"/>
      <c r="D730" s="1"/>
    </row>
    <row r="731" spans="1:4" x14ac:dyDescent="0.25">
      <c r="A731" s="1"/>
      <c r="B731" s="1"/>
      <c r="C731" s="1"/>
      <c r="D731" s="1"/>
    </row>
    <row r="732" spans="1:4" x14ac:dyDescent="0.25">
      <c r="A732" s="1"/>
      <c r="B732" s="1"/>
      <c r="C732" s="1"/>
      <c r="D732" s="1"/>
    </row>
    <row r="733" spans="1:4" x14ac:dyDescent="0.25">
      <c r="A733" s="1"/>
      <c r="B733" s="1"/>
      <c r="C733" s="1"/>
      <c r="D733" s="1"/>
    </row>
    <row r="734" spans="1:4" x14ac:dyDescent="0.25">
      <c r="A734" s="1"/>
      <c r="B734" s="1"/>
      <c r="C734" s="1"/>
      <c r="D734" s="1"/>
    </row>
    <row r="735" spans="1:4" x14ac:dyDescent="0.25">
      <c r="A735" s="1"/>
      <c r="B735" s="1"/>
      <c r="C735" s="1"/>
      <c r="D735" s="1"/>
    </row>
    <row r="736" spans="1:4" x14ac:dyDescent="0.25">
      <c r="A736" s="1"/>
      <c r="B736" s="1"/>
      <c r="C736" s="1"/>
      <c r="D736" s="1"/>
    </row>
    <row r="737" spans="1:4" x14ac:dyDescent="0.25">
      <c r="A737" s="1"/>
      <c r="B737" s="1"/>
      <c r="C737" s="1"/>
      <c r="D737" s="1"/>
    </row>
    <row r="738" spans="1:4" x14ac:dyDescent="0.25">
      <c r="A738" s="1"/>
      <c r="B738" s="1"/>
      <c r="C738" s="1"/>
      <c r="D738" s="1"/>
    </row>
    <row r="739" spans="1:4" x14ac:dyDescent="0.25">
      <c r="A739" s="1"/>
      <c r="B739" s="1"/>
      <c r="C739" s="1"/>
      <c r="D739" s="1"/>
    </row>
    <row r="740" spans="1:4" x14ac:dyDescent="0.25">
      <c r="A740" s="1"/>
      <c r="B740" s="1"/>
      <c r="C740" s="1"/>
      <c r="D740" s="1"/>
    </row>
    <row r="741" spans="1:4" x14ac:dyDescent="0.25">
      <c r="A741" s="1"/>
      <c r="B741" s="1"/>
      <c r="C741" s="1"/>
      <c r="D741" s="1"/>
    </row>
    <row r="742" spans="1:4" x14ac:dyDescent="0.25">
      <c r="A742" s="1"/>
      <c r="B742" s="1"/>
      <c r="C742" s="1"/>
      <c r="D742" s="1"/>
    </row>
    <row r="743" spans="1:4" x14ac:dyDescent="0.25">
      <c r="A743" s="1"/>
      <c r="B743" s="1"/>
      <c r="C743" s="1"/>
      <c r="D743" s="1"/>
    </row>
    <row r="744" spans="1:4" x14ac:dyDescent="0.25">
      <c r="A744" s="1"/>
      <c r="B744" s="1"/>
      <c r="C744" s="1"/>
      <c r="D744" s="1"/>
    </row>
    <row r="745" spans="1:4" x14ac:dyDescent="0.25">
      <c r="A745" s="1"/>
      <c r="B745" s="1"/>
      <c r="C745" s="1"/>
      <c r="D745" s="1"/>
    </row>
    <row r="746" spans="1:4" x14ac:dyDescent="0.25">
      <c r="A746" s="1"/>
      <c r="B746" s="1"/>
      <c r="C746" s="1"/>
      <c r="D746" s="1"/>
    </row>
    <row r="747" spans="1:4" x14ac:dyDescent="0.25">
      <c r="A747" s="1"/>
      <c r="B747" s="1"/>
      <c r="C747" s="1"/>
      <c r="D747" s="1"/>
    </row>
    <row r="748" spans="1:4" x14ac:dyDescent="0.25">
      <c r="A748" s="1"/>
      <c r="B748" s="1"/>
      <c r="C748" s="1"/>
      <c r="D748" s="1"/>
    </row>
    <row r="749" spans="1:4" x14ac:dyDescent="0.25">
      <c r="A749" s="1"/>
      <c r="B749" s="1"/>
      <c r="C749" s="1"/>
      <c r="D749" s="1"/>
    </row>
    <row r="750" spans="1:4" x14ac:dyDescent="0.25">
      <c r="A750" s="1"/>
      <c r="B750" s="1"/>
      <c r="C750" s="1"/>
      <c r="D750" s="1"/>
    </row>
    <row r="751" spans="1:4" x14ac:dyDescent="0.25">
      <c r="A751" s="1"/>
      <c r="B751" s="1"/>
      <c r="C751" s="1"/>
      <c r="D751" s="1"/>
    </row>
    <row r="752" spans="1:4" x14ac:dyDescent="0.25">
      <c r="A752" s="1"/>
      <c r="B752" s="1"/>
      <c r="C752" s="1"/>
      <c r="D752" s="1"/>
    </row>
    <row r="753" spans="1:4" x14ac:dyDescent="0.25">
      <c r="A753" s="1"/>
      <c r="B753" s="1"/>
      <c r="C753" s="1"/>
      <c r="D753" s="1"/>
    </row>
    <row r="754" spans="1:4" x14ac:dyDescent="0.25">
      <c r="A754" s="1"/>
      <c r="B754" s="1"/>
      <c r="C754" s="1"/>
      <c r="D754" s="1"/>
    </row>
    <row r="755" spans="1:4" x14ac:dyDescent="0.25">
      <c r="A755" s="1"/>
      <c r="B755" s="1"/>
      <c r="C755" s="1"/>
      <c r="D755" s="1"/>
    </row>
    <row r="756" spans="1:4" x14ac:dyDescent="0.25">
      <c r="A756" s="1"/>
      <c r="B756" s="1"/>
      <c r="C756" s="1"/>
      <c r="D756" s="1"/>
    </row>
    <row r="757" spans="1:4" x14ac:dyDescent="0.25">
      <c r="A757" s="1"/>
      <c r="B757" s="1"/>
      <c r="C757" s="1"/>
      <c r="D757" s="1"/>
    </row>
    <row r="758" spans="1:4" x14ac:dyDescent="0.25">
      <c r="A758" s="1"/>
      <c r="B758" s="1"/>
      <c r="C758" s="1"/>
      <c r="D758" s="1"/>
    </row>
    <row r="759" spans="1:4" x14ac:dyDescent="0.25">
      <c r="A759" s="1"/>
      <c r="B759" s="1"/>
      <c r="C759" s="1"/>
      <c r="D759" s="1"/>
    </row>
    <row r="760" spans="1:4" x14ac:dyDescent="0.25">
      <c r="A760" s="1"/>
      <c r="B760" s="1"/>
      <c r="C760" s="1"/>
      <c r="D760" s="1"/>
    </row>
    <row r="761" spans="1:4" x14ac:dyDescent="0.25">
      <c r="A761" s="1"/>
      <c r="B761" s="1"/>
      <c r="C761" s="1"/>
      <c r="D761" s="1"/>
    </row>
    <row r="762" spans="1:4" x14ac:dyDescent="0.25">
      <c r="A762" s="1"/>
      <c r="B762" s="1"/>
      <c r="C762" s="1"/>
      <c r="D762" s="1"/>
    </row>
    <row r="763" spans="1:4" x14ac:dyDescent="0.25">
      <c r="A763" s="1"/>
      <c r="B763" s="1"/>
      <c r="C763" s="1"/>
      <c r="D763" s="1"/>
    </row>
    <row r="764" spans="1:4" x14ac:dyDescent="0.25">
      <c r="A764" s="1"/>
      <c r="B764" s="1"/>
      <c r="C764" s="1"/>
      <c r="D764" s="1"/>
    </row>
    <row r="765" spans="1:4" x14ac:dyDescent="0.25">
      <c r="A765" s="1"/>
      <c r="B765" s="1"/>
      <c r="C765" s="1"/>
      <c r="D765" s="1"/>
    </row>
    <row r="766" spans="1:4" x14ac:dyDescent="0.25">
      <c r="A766" s="1"/>
      <c r="B766" s="1"/>
      <c r="C766" s="1"/>
      <c r="D766" s="1"/>
    </row>
    <row r="767" spans="1:4" x14ac:dyDescent="0.25">
      <c r="A767" s="1"/>
      <c r="B767" s="1"/>
      <c r="C767" s="1"/>
      <c r="D767" s="1"/>
    </row>
    <row r="768" spans="1:4" x14ac:dyDescent="0.25">
      <c r="A768" s="1"/>
      <c r="B768" s="1"/>
      <c r="C768" s="1"/>
      <c r="D768" s="1"/>
    </row>
    <row r="769" spans="1:4" x14ac:dyDescent="0.25">
      <c r="A769" s="1"/>
      <c r="B769" s="1"/>
      <c r="C769" s="1"/>
      <c r="D769" s="1"/>
    </row>
    <row r="770" spans="1:4" x14ac:dyDescent="0.25">
      <c r="A770" s="1"/>
      <c r="B770" s="1"/>
      <c r="C770" s="1"/>
      <c r="D770" s="1"/>
    </row>
    <row r="771" spans="1:4" x14ac:dyDescent="0.25">
      <c r="A771" s="1"/>
      <c r="B771" s="1"/>
      <c r="C771" s="1"/>
      <c r="D771" s="1"/>
    </row>
    <row r="772" spans="1:4" x14ac:dyDescent="0.25">
      <c r="A772" s="1"/>
      <c r="B772" s="1"/>
      <c r="C772" s="1"/>
      <c r="D772" s="1"/>
    </row>
    <row r="773" spans="1:4" x14ac:dyDescent="0.25">
      <c r="A773" s="1"/>
      <c r="B773" s="1"/>
      <c r="C773" s="1"/>
      <c r="D773" s="1"/>
    </row>
    <row r="774" spans="1:4" x14ac:dyDescent="0.25">
      <c r="A774" s="1"/>
      <c r="B774" s="1"/>
      <c r="C774" s="1"/>
      <c r="D774" s="1"/>
    </row>
    <row r="775" spans="1:4" x14ac:dyDescent="0.25">
      <c r="A775" s="1"/>
      <c r="B775" s="1"/>
      <c r="C775" s="1"/>
      <c r="D775" s="1"/>
    </row>
    <row r="776" spans="1:4" x14ac:dyDescent="0.25">
      <c r="A776" s="1"/>
      <c r="B776" s="1"/>
      <c r="C776" s="1"/>
      <c r="D776" s="1"/>
    </row>
    <row r="777" spans="1:4" x14ac:dyDescent="0.25">
      <c r="A777" s="1"/>
      <c r="B777" s="1"/>
      <c r="C777" s="1"/>
      <c r="D777" s="1"/>
    </row>
    <row r="778" spans="1:4" x14ac:dyDescent="0.25">
      <c r="A778" s="1"/>
      <c r="B778" s="1"/>
      <c r="C778" s="1"/>
      <c r="D778" s="1"/>
    </row>
    <row r="779" spans="1:4" x14ac:dyDescent="0.25">
      <c r="A779" s="1"/>
      <c r="B779" s="1"/>
      <c r="C779" s="1"/>
      <c r="D779" s="1"/>
    </row>
    <row r="780" spans="1:4" x14ac:dyDescent="0.25">
      <c r="A780" s="1"/>
      <c r="B780" s="1"/>
      <c r="C780" s="1"/>
      <c r="D780" s="1"/>
    </row>
    <row r="781" spans="1:4" x14ac:dyDescent="0.25">
      <c r="A781" s="1"/>
      <c r="B781" s="1"/>
      <c r="C781" s="1"/>
      <c r="D781" s="1"/>
    </row>
    <row r="782" spans="1:4" x14ac:dyDescent="0.25">
      <c r="A782" s="1"/>
      <c r="B782" s="1"/>
      <c r="C782" s="1"/>
      <c r="D782" s="1"/>
    </row>
    <row r="783" spans="1:4" x14ac:dyDescent="0.25">
      <c r="A783" s="1"/>
      <c r="B783" s="1"/>
      <c r="C783" s="1"/>
      <c r="D783" s="1"/>
    </row>
    <row r="784" spans="1:4" x14ac:dyDescent="0.25">
      <c r="A784" s="1"/>
      <c r="B784" s="1"/>
      <c r="C784" s="1"/>
      <c r="D784" s="1"/>
    </row>
    <row r="785" spans="1:4" x14ac:dyDescent="0.25">
      <c r="A785" s="1"/>
      <c r="B785" s="1"/>
      <c r="C785" s="1"/>
      <c r="D785" s="1"/>
    </row>
    <row r="786" spans="1:4" x14ac:dyDescent="0.25">
      <c r="A786" s="1"/>
      <c r="B786" s="1"/>
      <c r="C786" s="1"/>
      <c r="D786" s="1"/>
    </row>
    <row r="787" spans="1:4" x14ac:dyDescent="0.25">
      <c r="A787" s="1"/>
      <c r="B787" s="1"/>
      <c r="C787" s="1"/>
      <c r="D787" s="1"/>
    </row>
    <row r="788" spans="1:4" x14ac:dyDescent="0.25">
      <c r="A788" s="1"/>
      <c r="B788" s="1"/>
      <c r="C788" s="1"/>
      <c r="D788" s="1"/>
    </row>
    <row r="789" spans="1:4" x14ac:dyDescent="0.25">
      <c r="A789" s="1"/>
      <c r="B789" s="1"/>
      <c r="C789" s="1"/>
      <c r="D789" s="1"/>
    </row>
    <row r="790" spans="1:4" x14ac:dyDescent="0.25">
      <c r="A790" s="1"/>
      <c r="B790" s="1"/>
      <c r="C790" s="1"/>
      <c r="D790" s="1"/>
    </row>
    <row r="791" spans="1:4" x14ac:dyDescent="0.25">
      <c r="A791" s="1"/>
      <c r="B791" s="1"/>
      <c r="C791" s="1"/>
      <c r="D791" s="1"/>
    </row>
    <row r="792" spans="1:4" x14ac:dyDescent="0.25">
      <c r="A792" s="1"/>
      <c r="B792" s="1"/>
      <c r="C792" s="1"/>
      <c r="D792" s="1"/>
    </row>
    <row r="793" spans="1:4" x14ac:dyDescent="0.25">
      <c r="A793" s="1"/>
      <c r="B793" s="1"/>
      <c r="C793" s="1"/>
      <c r="D793" s="1"/>
    </row>
    <row r="794" spans="1:4" x14ac:dyDescent="0.25">
      <c r="A794" s="1"/>
      <c r="B794" s="1"/>
      <c r="C794" s="1"/>
      <c r="D794" s="1"/>
    </row>
    <row r="795" spans="1:4" x14ac:dyDescent="0.25">
      <c r="A795" s="1"/>
      <c r="B795" s="1"/>
      <c r="C795" s="1"/>
      <c r="D795" s="1"/>
    </row>
    <row r="796" spans="1:4" x14ac:dyDescent="0.25">
      <c r="A796" s="1"/>
      <c r="B796" s="1"/>
      <c r="C796" s="1"/>
      <c r="D796" s="1"/>
    </row>
    <row r="797" spans="1:4" x14ac:dyDescent="0.25">
      <c r="A797" s="1"/>
      <c r="B797" s="1"/>
      <c r="C797" s="1"/>
      <c r="D797" s="1"/>
    </row>
    <row r="798" spans="1:4" x14ac:dyDescent="0.25">
      <c r="A798" s="1"/>
      <c r="B798" s="1"/>
      <c r="C798" s="1"/>
      <c r="D798" s="1"/>
    </row>
    <row r="799" spans="1:4" x14ac:dyDescent="0.25">
      <c r="A799" s="1"/>
      <c r="B799" s="1"/>
      <c r="C799" s="1"/>
      <c r="D799" s="1"/>
    </row>
    <row r="800" spans="1:4" x14ac:dyDescent="0.25">
      <c r="A800" s="1"/>
      <c r="B800" s="1"/>
      <c r="C800" s="1"/>
      <c r="D800" s="1"/>
    </row>
    <row r="801" spans="1:4" x14ac:dyDescent="0.25">
      <c r="A801" s="1"/>
      <c r="B801" s="1"/>
      <c r="C801" s="1"/>
      <c r="D801" s="1"/>
    </row>
    <row r="802" spans="1:4" x14ac:dyDescent="0.25">
      <c r="A802" s="1"/>
      <c r="B802" s="1"/>
      <c r="C802" s="1"/>
      <c r="D802" s="1"/>
    </row>
    <row r="803" spans="1:4" x14ac:dyDescent="0.25">
      <c r="A803" s="1"/>
      <c r="B803" s="1"/>
      <c r="C803" s="1"/>
      <c r="D803" s="1"/>
    </row>
    <row r="804" spans="1:4" x14ac:dyDescent="0.25">
      <c r="A804" s="1"/>
      <c r="B804" s="1"/>
      <c r="C804" s="1"/>
      <c r="D804" s="1"/>
    </row>
    <row r="805" spans="1:4" x14ac:dyDescent="0.25">
      <c r="A805" s="1"/>
      <c r="B805" s="1"/>
      <c r="C805" s="1"/>
      <c r="D805" s="1"/>
    </row>
    <row r="806" spans="1:4" x14ac:dyDescent="0.25">
      <c r="A806" s="1"/>
      <c r="B806" s="1"/>
      <c r="C806" s="1"/>
      <c r="D806" s="1"/>
    </row>
    <row r="807" spans="1:4" x14ac:dyDescent="0.25">
      <c r="A807" s="1"/>
      <c r="B807" s="1"/>
      <c r="C807" s="1"/>
      <c r="D807" s="1"/>
    </row>
    <row r="808" spans="1:4" x14ac:dyDescent="0.25">
      <c r="A808" s="1"/>
      <c r="B808" s="1"/>
      <c r="C808" s="1"/>
      <c r="D808" s="1"/>
    </row>
    <row r="809" spans="1:4" x14ac:dyDescent="0.25">
      <c r="A809" s="1"/>
      <c r="B809" s="1"/>
      <c r="C809" s="1"/>
      <c r="D809" s="1"/>
    </row>
    <row r="810" spans="1:4" x14ac:dyDescent="0.25">
      <c r="A810" s="1"/>
      <c r="B810" s="1"/>
      <c r="C810" s="1"/>
      <c r="D810" s="1"/>
    </row>
    <row r="811" spans="1:4" x14ac:dyDescent="0.25">
      <c r="A811" s="1"/>
      <c r="B811" s="1"/>
      <c r="C811" s="1"/>
      <c r="D811" s="1"/>
    </row>
    <row r="812" spans="1:4" x14ac:dyDescent="0.25">
      <c r="A812" s="1"/>
      <c r="B812" s="1"/>
      <c r="C812" s="1"/>
      <c r="D812" s="1"/>
    </row>
    <row r="813" spans="1:4" x14ac:dyDescent="0.25">
      <c r="A813" s="1"/>
      <c r="B813" s="1"/>
      <c r="C813" s="1"/>
      <c r="D813" s="1"/>
    </row>
    <row r="814" spans="1:4" x14ac:dyDescent="0.25">
      <c r="A814" s="1"/>
      <c r="B814" s="1"/>
      <c r="C814" s="1"/>
      <c r="D814" s="1"/>
    </row>
    <row r="815" spans="1:4" x14ac:dyDescent="0.25">
      <c r="A815" s="1"/>
      <c r="B815" s="1"/>
      <c r="C815" s="1"/>
      <c r="D815" s="1"/>
    </row>
    <row r="816" spans="1:4" x14ac:dyDescent="0.25">
      <c r="A816" s="1"/>
      <c r="B816" s="1"/>
      <c r="C816" s="1"/>
      <c r="D816" s="1"/>
    </row>
    <row r="817" spans="1:4" x14ac:dyDescent="0.25">
      <c r="A817" s="1"/>
      <c r="B817" s="1"/>
      <c r="C817" s="1"/>
      <c r="D817" s="1"/>
    </row>
    <row r="818" spans="1:4" x14ac:dyDescent="0.25">
      <c r="A818" s="1"/>
      <c r="B818" s="1"/>
      <c r="C818" s="1"/>
      <c r="D818" s="1"/>
    </row>
    <row r="819" spans="1:4" x14ac:dyDescent="0.25">
      <c r="A819" s="1"/>
      <c r="B819" s="1"/>
      <c r="C819" s="1"/>
      <c r="D819" s="1"/>
    </row>
    <row r="820" spans="1:4" x14ac:dyDescent="0.25">
      <c r="A820" s="1"/>
      <c r="B820" s="1"/>
      <c r="C820" s="1"/>
      <c r="D820" s="1"/>
    </row>
    <row r="821" spans="1:4" x14ac:dyDescent="0.25">
      <c r="A821" s="1"/>
      <c r="B821" s="1"/>
      <c r="C821" s="1"/>
      <c r="D821" s="1"/>
    </row>
    <row r="822" spans="1:4" x14ac:dyDescent="0.25">
      <c r="A822" s="1"/>
      <c r="B822" s="1"/>
      <c r="C822" s="1"/>
      <c r="D822" s="1"/>
    </row>
    <row r="823" spans="1:4" x14ac:dyDescent="0.25">
      <c r="A823" s="1"/>
      <c r="B823" s="1"/>
      <c r="C823" s="1"/>
      <c r="D823" s="1"/>
    </row>
    <row r="824" spans="1:4" x14ac:dyDescent="0.25">
      <c r="A824" s="1"/>
      <c r="B824" s="1"/>
      <c r="C824" s="1"/>
      <c r="D824" s="1"/>
    </row>
    <row r="825" spans="1:4" x14ac:dyDescent="0.25">
      <c r="A825" s="1"/>
      <c r="B825" s="1"/>
      <c r="C825" s="1"/>
      <c r="D825" s="1"/>
    </row>
    <row r="826" spans="1:4" x14ac:dyDescent="0.25">
      <c r="A826" s="1"/>
      <c r="B826" s="1"/>
      <c r="C826" s="1"/>
      <c r="D826" s="1"/>
    </row>
    <row r="827" spans="1:4" x14ac:dyDescent="0.25">
      <c r="A827" s="1"/>
      <c r="B827" s="1"/>
      <c r="C827" s="1"/>
      <c r="D827" s="1"/>
    </row>
    <row r="828" spans="1:4" x14ac:dyDescent="0.25">
      <c r="A828" s="1"/>
      <c r="B828" s="1"/>
      <c r="C828" s="1"/>
      <c r="D828" s="1"/>
    </row>
    <row r="829" spans="1:4" x14ac:dyDescent="0.25">
      <c r="A829" s="1"/>
      <c r="B829" s="1"/>
      <c r="C829" s="1"/>
      <c r="D829" s="1"/>
    </row>
    <row r="830" spans="1:4" x14ac:dyDescent="0.25">
      <c r="A830" s="1"/>
      <c r="B830" s="1"/>
      <c r="C830" s="1"/>
      <c r="D830" s="1"/>
    </row>
    <row r="831" spans="1:4" x14ac:dyDescent="0.25">
      <c r="A831" s="1"/>
      <c r="B831" s="1"/>
      <c r="C831" s="1"/>
      <c r="D831" s="1"/>
    </row>
    <row r="832" spans="1:4" x14ac:dyDescent="0.25">
      <c r="A832" s="1"/>
      <c r="B832" s="1"/>
      <c r="C832" s="1"/>
      <c r="D832" s="1"/>
    </row>
    <row r="833" spans="1:4" x14ac:dyDescent="0.25">
      <c r="A833" s="1"/>
      <c r="B833" s="1"/>
      <c r="C833" s="1"/>
      <c r="D833" s="1"/>
    </row>
    <row r="834" spans="1:4" x14ac:dyDescent="0.25">
      <c r="A834" s="1"/>
      <c r="B834" s="1"/>
      <c r="C834" s="1"/>
      <c r="D834" s="1"/>
    </row>
    <row r="835" spans="1:4" x14ac:dyDescent="0.25">
      <c r="A835" s="1"/>
      <c r="B835" s="1"/>
      <c r="C835" s="1"/>
      <c r="D835" s="1"/>
    </row>
    <row r="836" spans="1:4" x14ac:dyDescent="0.25">
      <c r="A836" s="1"/>
      <c r="B836" s="1"/>
      <c r="C836" s="1"/>
      <c r="D836" s="1"/>
    </row>
    <row r="837" spans="1:4" x14ac:dyDescent="0.25">
      <c r="A837" s="1"/>
      <c r="B837" s="1"/>
      <c r="C837" s="1"/>
      <c r="D837" s="1"/>
    </row>
    <row r="838" spans="1:4" x14ac:dyDescent="0.25">
      <c r="A838" s="1"/>
      <c r="B838" s="1"/>
      <c r="C838" s="1"/>
      <c r="D838" s="1"/>
    </row>
    <row r="839" spans="1:4" x14ac:dyDescent="0.25">
      <c r="A839" s="1"/>
      <c r="B839" s="1"/>
      <c r="C839" s="1"/>
      <c r="D839" s="1"/>
    </row>
    <row r="840" spans="1:4" x14ac:dyDescent="0.25">
      <c r="A840" s="1"/>
      <c r="B840" s="1"/>
      <c r="C840" s="1"/>
      <c r="D840" s="1"/>
    </row>
    <row r="841" spans="1:4" x14ac:dyDescent="0.25">
      <c r="A841" s="1"/>
      <c r="B841" s="1"/>
      <c r="C841" s="1"/>
      <c r="D841" s="1"/>
    </row>
    <row r="842" spans="1:4" x14ac:dyDescent="0.25">
      <c r="A842" s="1"/>
      <c r="B842" s="1"/>
      <c r="C842" s="1"/>
      <c r="D842" s="1"/>
    </row>
    <row r="843" spans="1:4" x14ac:dyDescent="0.25">
      <c r="A843" s="1"/>
      <c r="B843" s="1"/>
      <c r="C843" s="1"/>
      <c r="D843" s="1"/>
    </row>
    <row r="844" spans="1:4" x14ac:dyDescent="0.25">
      <c r="A844" s="1"/>
      <c r="B844" s="1"/>
      <c r="C844" s="1"/>
      <c r="D844" s="1"/>
    </row>
    <row r="845" spans="1:4" x14ac:dyDescent="0.25">
      <c r="A845" s="1"/>
      <c r="B845" s="1"/>
      <c r="C845" s="1"/>
      <c r="D845" s="1"/>
    </row>
    <row r="846" spans="1:4" x14ac:dyDescent="0.25">
      <c r="A846" s="1"/>
      <c r="B846" s="1"/>
      <c r="C846" s="1"/>
      <c r="D846" s="1"/>
    </row>
    <row r="847" spans="1:4" x14ac:dyDescent="0.25">
      <c r="A847" s="1"/>
      <c r="B847" s="1"/>
      <c r="C847" s="1"/>
      <c r="D847" s="1"/>
    </row>
    <row r="848" spans="1:4" x14ac:dyDescent="0.25">
      <c r="A848" s="1"/>
      <c r="B848" s="1"/>
      <c r="C848" s="1"/>
      <c r="D848" s="1"/>
    </row>
    <row r="849" spans="1:4" x14ac:dyDescent="0.25">
      <c r="A849" s="1"/>
      <c r="B849" s="1"/>
      <c r="C849" s="1"/>
      <c r="D849" s="1"/>
    </row>
    <row r="850" spans="1:4" x14ac:dyDescent="0.25">
      <c r="A850" s="1"/>
      <c r="B850" s="1"/>
      <c r="C850" s="1"/>
      <c r="D850" s="1"/>
    </row>
    <row r="851" spans="1:4" x14ac:dyDescent="0.25">
      <c r="A851" s="1"/>
      <c r="B851" s="1"/>
      <c r="C851" s="1"/>
      <c r="D851" s="1"/>
    </row>
    <row r="852" spans="1:4" x14ac:dyDescent="0.25">
      <c r="A852" s="1"/>
      <c r="B852" s="1"/>
      <c r="C852" s="1"/>
      <c r="D852" s="1"/>
    </row>
    <row r="853" spans="1:4" x14ac:dyDescent="0.25">
      <c r="A853" s="1"/>
      <c r="B853" s="1"/>
      <c r="C853" s="1"/>
      <c r="D853" s="1"/>
    </row>
    <row r="854" spans="1:4" x14ac:dyDescent="0.25">
      <c r="A854" s="1"/>
      <c r="B854" s="1"/>
      <c r="C854" s="1"/>
      <c r="D854" s="1"/>
    </row>
    <row r="855" spans="1:4" x14ac:dyDescent="0.25">
      <c r="A855" s="1"/>
      <c r="B855" s="1"/>
      <c r="C855" s="1"/>
      <c r="D855" s="1"/>
    </row>
    <row r="856" spans="1:4" x14ac:dyDescent="0.25">
      <c r="A856" s="1"/>
      <c r="B856" s="1"/>
      <c r="C856" s="1"/>
      <c r="D856" s="1"/>
    </row>
    <row r="857" spans="1:4" x14ac:dyDescent="0.25">
      <c r="A857" s="1"/>
      <c r="B857" s="1"/>
      <c r="C857" s="1"/>
      <c r="D857" s="1"/>
    </row>
    <row r="858" spans="1:4" x14ac:dyDescent="0.25">
      <c r="A858" s="1"/>
      <c r="B858" s="1"/>
      <c r="C858" s="1"/>
      <c r="D858" s="1"/>
    </row>
    <row r="859" spans="1:4" x14ac:dyDescent="0.25">
      <c r="A859" s="1"/>
      <c r="B859" s="1"/>
      <c r="C859" s="1"/>
      <c r="D859" s="1"/>
    </row>
    <row r="860" spans="1:4" x14ac:dyDescent="0.25">
      <c r="A860" s="1"/>
      <c r="B860" s="1"/>
      <c r="C860" s="1"/>
      <c r="D860" s="1"/>
    </row>
    <row r="861" spans="1:4" x14ac:dyDescent="0.25">
      <c r="A861" s="1"/>
      <c r="B861" s="1"/>
      <c r="C861" s="1"/>
      <c r="D861" s="1"/>
    </row>
    <row r="862" spans="1:4" x14ac:dyDescent="0.25">
      <c r="A862" s="1"/>
      <c r="B862" s="1"/>
      <c r="C862" s="1"/>
      <c r="D862" s="1"/>
    </row>
    <row r="863" spans="1:4" x14ac:dyDescent="0.25">
      <c r="A863" s="1"/>
      <c r="B863" s="1"/>
      <c r="C863" s="1"/>
      <c r="D863" s="1"/>
    </row>
    <row r="864" spans="1:4" x14ac:dyDescent="0.25">
      <c r="A864" s="1"/>
      <c r="B864" s="1"/>
      <c r="C864" s="1"/>
      <c r="D864" s="1"/>
    </row>
    <row r="865" spans="1:4" x14ac:dyDescent="0.25">
      <c r="A865" s="1"/>
      <c r="B865" s="1"/>
      <c r="C865" s="1"/>
      <c r="D865" s="1"/>
    </row>
    <row r="866" spans="1:4" x14ac:dyDescent="0.25">
      <c r="A866" s="1"/>
      <c r="B866" s="1"/>
      <c r="C866" s="1"/>
      <c r="D866" s="1"/>
    </row>
    <row r="867" spans="1:4" x14ac:dyDescent="0.25">
      <c r="A867" s="1"/>
      <c r="B867" s="1"/>
      <c r="C867" s="1"/>
      <c r="D867" s="1"/>
    </row>
    <row r="868" spans="1:4" x14ac:dyDescent="0.25">
      <c r="A868" s="1"/>
      <c r="B868" s="1"/>
      <c r="C868" s="1"/>
      <c r="D868" s="1"/>
    </row>
    <row r="869" spans="1:4" x14ac:dyDescent="0.25">
      <c r="A869" s="1"/>
      <c r="B869" s="1"/>
      <c r="C869" s="1"/>
      <c r="D869" s="1"/>
    </row>
    <row r="870" spans="1:4" x14ac:dyDescent="0.25">
      <c r="A870" s="1"/>
      <c r="B870" s="1"/>
      <c r="C870" s="1"/>
      <c r="D870" s="1"/>
    </row>
    <row r="871" spans="1:4" x14ac:dyDescent="0.25">
      <c r="A871" s="1"/>
      <c r="B871" s="1"/>
      <c r="C871" s="1"/>
      <c r="D871" s="1"/>
    </row>
    <row r="872" spans="1:4" x14ac:dyDescent="0.25">
      <c r="A872" s="1"/>
      <c r="B872" s="1"/>
      <c r="C872" s="1"/>
      <c r="D872" s="1"/>
    </row>
    <row r="873" spans="1:4" x14ac:dyDescent="0.25">
      <c r="A873" s="1"/>
      <c r="B873" s="1"/>
      <c r="C873" s="1"/>
      <c r="D873" s="1"/>
    </row>
    <row r="874" spans="1:4" x14ac:dyDescent="0.25">
      <c r="A874" s="1"/>
      <c r="B874" s="1"/>
      <c r="C874" s="1"/>
      <c r="D874" s="1"/>
    </row>
    <row r="875" spans="1:4" x14ac:dyDescent="0.25">
      <c r="A875" s="1"/>
      <c r="B875" s="1"/>
      <c r="C875" s="1"/>
      <c r="D875" s="1"/>
    </row>
    <row r="876" spans="1:4" x14ac:dyDescent="0.25">
      <c r="A876" s="1"/>
      <c r="B876" s="1"/>
      <c r="C876" s="1"/>
      <c r="D876" s="1"/>
    </row>
    <row r="877" spans="1:4" x14ac:dyDescent="0.25">
      <c r="A877" s="1"/>
      <c r="B877" s="1"/>
      <c r="C877" s="1"/>
      <c r="D877" s="1"/>
    </row>
    <row r="878" spans="1:4" x14ac:dyDescent="0.25">
      <c r="A878" s="1"/>
      <c r="B878" s="1"/>
      <c r="C878" s="1"/>
      <c r="D878" s="1"/>
    </row>
    <row r="879" spans="1:4" x14ac:dyDescent="0.25">
      <c r="A879" s="1"/>
      <c r="B879" s="1"/>
      <c r="C879" s="1"/>
      <c r="D879" s="1"/>
    </row>
    <row r="880" spans="1:4" x14ac:dyDescent="0.25">
      <c r="A880" s="1"/>
      <c r="B880" s="1"/>
      <c r="C880" s="1"/>
      <c r="D880" s="1"/>
    </row>
    <row r="881" spans="1:4" x14ac:dyDescent="0.25">
      <c r="A881" s="1"/>
      <c r="B881" s="1"/>
      <c r="C881" s="1"/>
      <c r="D881" s="1"/>
    </row>
    <row r="882" spans="1:4" x14ac:dyDescent="0.25">
      <c r="A882" s="1"/>
      <c r="B882" s="1"/>
      <c r="C882" s="1"/>
      <c r="D882" s="1"/>
    </row>
    <row r="883" spans="1:4" x14ac:dyDescent="0.25">
      <c r="A883" s="1"/>
      <c r="B883" s="1"/>
      <c r="C883" s="1"/>
      <c r="D883" s="1"/>
    </row>
    <row r="884" spans="1:4" x14ac:dyDescent="0.25">
      <c r="A884" s="1"/>
      <c r="B884" s="1"/>
      <c r="C884" s="1"/>
      <c r="D884" s="1"/>
    </row>
    <row r="885" spans="1:4" x14ac:dyDescent="0.25">
      <c r="A885" s="1"/>
      <c r="B885" s="1"/>
      <c r="C885" s="1"/>
      <c r="D885" s="1"/>
    </row>
    <row r="886" spans="1:4" x14ac:dyDescent="0.25">
      <c r="A886" s="1"/>
      <c r="B886" s="1"/>
      <c r="C886" s="1"/>
      <c r="D886" s="1"/>
    </row>
    <row r="887" spans="1:4" x14ac:dyDescent="0.25">
      <c r="A887" s="1"/>
      <c r="B887" s="1"/>
      <c r="C887" s="1"/>
      <c r="D887" s="1"/>
    </row>
    <row r="888" spans="1:4" x14ac:dyDescent="0.25">
      <c r="A888" s="1"/>
      <c r="B888" s="1"/>
      <c r="C888" s="1"/>
      <c r="D888" s="1"/>
    </row>
    <row r="889" spans="1:4" x14ac:dyDescent="0.25">
      <c r="A889" s="1"/>
      <c r="B889" s="1"/>
      <c r="C889" s="1"/>
      <c r="D889" s="1"/>
    </row>
    <row r="890" spans="1:4" x14ac:dyDescent="0.25">
      <c r="A890" s="1"/>
      <c r="B890" s="1"/>
      <c r="C890" s="1"/>
      <c r="D890" s="1"/>
    </row>
    <row r="891" spans="1:4" x14ac:dyDescent="0.25">
      <c r="A891" s="1"/>
      <c r="B891" s="1"/>
      <c r="C891" s="1"/>
      <c r="D891" s="1"/>
    </row>
    <row r="892" spans="1:4" x14ac:dyDescent="0.25">
      <c r="A892" s="1"/>
      <c r="B892" s="1"/>
      <c r="C892" s="1"/>
      <c r="D892" s="1"/>
    </row>
    <row r="893" spans="1:4" x14ac:dyDescent="0.25">
      <c r="A893" s="1"/>
      <c r="B893" s="1"/>
      <c r="C893" s="1"/>
      <c r="D893" s="1"/>
    </row>
    <row r="894" spans="1:4" x14ac:dyDescent="0.25">
      <c r="A894" s="1"/>
      <c r="B894" s="1"/>
      <c r="C894" s="1"/>
      <c r="D894" s="1"/>
    </row>
    <row r="895" spans="1:4" x14ac:dyDescent="0.25">
      <c r="A895" s="1"/>
      <c r="B895" s="1"/>
      <c r="C895" s="1"/>
      <c r="D895" s="1"/>
    </row>
    <row r="896" spans="1:4" x14ac:dyDescent="0.25">
      <c r="A896" s="1"/>
      <c r="B896" s="1"/>
      <c r="C896" s="1"/>
      <c r="D896" s="1"/>
    </row>
    <row r="897" spans="1:4" x14ac:dyDescent="0.25">
      <c r="A897" s="1"/>
      <c r="B897" s="1"/>
      <c r="C897" s="1"/>
      <c r="D897" s="1"/>
    </row>
    <row r="898" spans="1:4" x14ac:dyDescent="0.25">
      <c r="A898" s="1"/>
      <c r="B898" s="1"/>
      <c r="C898" s="1"/>
      <c r="D898" s="1"/>
    </row>
    <row r="899" spans="1:4" x14ac:dyDescent="0.25">
      <c r="A899" s="1"/>
      <c r="B899" s="1"/>
      <c r="C899" s="1"/>
      <c r="D899" s="1"/>
    </row>
    <row r="900" spans="1:4" x14ac:dyDescent="0.25">
      <c r="A900" s="1"/>
      <c r="B900" s="1"/>
      <c r="C900" s="1"/>
      <c r="D900" s="1"/>
    </row>
    <row r="901" spans="1:4" x14ac:dyDescent="0.25">
      <c r="A901" s="1"/>
      <c r="B901" s="1"/>
      <c r="C901" s="1"/>
      <c r="D901" s="1"/>
    </row>
    <row r="902" spans="1:4" x14ac:dyDescent="0.25">
      <c r="A902" s="1"/>
      <c r="B902" s="1"/>
      <c r="C902" s="1"/>
      <c r="D902" s="1"/>
    </row>
    <row r="903" spans="1:4" x14ac:dyDescent="0.25">
      <c r="A903" s="1"/>
      <c r="B903" s="1"/>
      <c r="C903" s="1"/>
      <c r="D903" s="1"/>
    </row>
    <row r="904" spans="1:4" x14ac:dyDescent="0.25">
      <c r="A904" s="1"/>
      <c r="B904" s="1"/>
      <c r="C904" s="1"/>
      <c r="D904" s="1"/>
    </row>
    <row r="905" spans="1:4" x14ac:dyDescent="0.25">
      <c r="A905" s="1"/>
      <c r="B905" s="1"/>
      <c r="C905" s="1"/>
      <c r="D905" s="1"/>
    </row>
    <row r="906" spans="1:4" x14ac:dyDescent="0.25">
      <c r="A906" s="1"/>
      <c r="B906" s="1"/>
      <c r="C906" s="1"/>
      <c r="D906" s="1"/>
    </row>
    <row r="907" spans="1:4" x14ac:dyDescent="0.25">
      <c r="A907" s="1"/>
      <c r="B907" s="1"/>
      <c r="C907" s="1"/>
      <c r="D907" s="1"/>
    </row>
    <row r="908" spans="1:4" x14ac:dyDescent="0.25">
      <c r="A908" s="1"/>
      <c r="B908" s="1"/>
      <c r="C908" s="1"/>
      <c r="D908" s="1"/>
    </row>
    <row r="909" spans="1:4" x14ac:dyDescent="0.25">
      <c r="A909" s="1"/>
      <c r="B909" s="1"/>
      <c r="C909" s="1"/>
      <c r="D909" s="1"/>
    </row>
    <row r="910" spans="1:4" x14ac:dyDescent="0.25">
      <c r="A910" s="1"/>
      <c r="B910" s="1"/>
      <c r="C910" s="1"/>
      <c r="D910" s="1"/>
    </row>
    <row r="911" spans="1:4" x14ac:dyDescent="0.25">
      <c r="A911" s="1"/>
      <c r="B911" s="1"/>
      <c r="C911" s="1"/>
      <c r="D911" s="1"/>
    </row>
    <row r="912" spans="1:4" x14ac:dyDescent="0.25">
      <c r="A912" s="1"/>
      <c r="B912" s="1"/>
      <c r="C912" s="1"/>
      <c r="D912" s="1"/>
    </row>
    <row r="913" spans="1:4" x14ac:dyDescent="0.25">
      <c r="A913" s="1"/>
      <c r="B913" s="1"/>
      <c r="C913" s="1"/>
      <c r="D913" s="1"/>
    </row>
    <row r="914" spans="1:4" x14ac:dyDescent="0.25">
      <c r="A914" s="1"/>
      <c r="B914" s="1"/>
      <c r="C914" s="1"/>
      <c r="D914" s="1"/>
    </row>
    <row r="915" spans="1:4" x14ac:dyDescent="0.25">
      <c r="A915" s="1"/>
      <c r="B915" s="1"/>
      <c r="C915" s="1"/>
      <c r="D915" s="1"/>
    </row>
    <row r="916" spans="1:4" x14ac:dyDescent="0.25">
      <c r="A916" s="1"/>
      <c r="B916" s="1"/>
      <c r="C916" s="1"/>
      <c r="D916" s="1"/>
    </row>
    <row r="917" spans="1:4" x14ac:dyDescent="0.25">
      <c r="A917" s="1"/>
      <c r="B917" s="1"/>
      <c r="C917" s="1"/>
      <c r="D917" s="1"/>
    </row>
    <row r="918" spans="1:4" x14ac:dyDescent="0.25">
      <c r="A918" s="1"/>
      <c r="B918" s="1"/>
      <c r="C918" s="1"/>
      <c r="D918" s="1"/>
    </row>
    <row r="919" spans="1:4" x14ac:dyDescent="0.25">
      <c r="A919" s="1"/>
      <c r="B919" s="1"/>
      <c r="C919" s="1"/>
      <c r="D919" s="1"/>
    </row>
    <row r="920" spans="1:4" x14ac:dyDescent="0.25">
      <c r="A920" s="1"/>
      <c r="B920" s="1"/>
      <c r="C920" s="1"/>
      <c r="D920" s="1"/>
    </row>
    <row r="921" spans="1:4" x14ac:dyDescent="0.25">
      <c r="A921" s="1"/>
      <c r="B921" s="1"/>
      <c r="C921" s="1"/>
      <c r="D921" s="1"/>
    </row>
    <row r="922" spans="1:4" x14ac:dyDescent="0.25">
      <c r="A922" s="1"/>
      <c r="B922" s="1"/>
      <c r="C922" s="1"/>
      <c r="D922" s="1"/>
    </row>
    <row r="923" spans="1:4" x14ac:dyDescent="0.25">
      <c r="A923" s="1"/>
      <c r="B923" s="1"/>
      <c r="C923" s="1"/>
      <c r="D923" s="1"/>
    </row>
    <row r="924" spans="1:4" x14ac:dyDescent="0.25">
      <c r="A924" s="1"/>
      <c r="B924" s="1"/>
      <c r="C924" s="1"/>
      <c r="D924" s="1"/>
    </row>
    <row r="925" spans="1:4" x14ac:dyDescent="0.25">
      <c r="A925" s="1"/>
      <c r="B925" s="1"/>
      <c r="C925" s="1"/>
      <c r="D925" s="1"/>
    </row>
    <row r="926" spans="1:4" x14ac:dyDescent="0.25">
      <c r="A926" s="1"/>
      <c r="B926" s="1"/>
      <c r="C926" s="1"/>
      <c r="D926" s="1"/>
    </row>
    <row r="927" spans="1:4" x14ac:dyDescent="0.25">
      <c r="A927" s="1"/>
      <c r="B927" s="1"/>
      <c r="C927" s="1"/>
      <c r="D927" s="1"/>
    </row>
    <row r="928" spans="1:4" x14ac:dyDescent="0.25">
      <c r="A928" s="1"/>
      <c r="B928" s="1"/>
      <c r="C928" s="1"/>
      <c r="D928" s="1"/>
    </row>
    <row r="929" spans="1:4" x14ac:dyDescent="0.25">
      <c r="A929" s="1"/>
      <c r="B929" s="1"/>
      <c r="C929" s="1"/>
      <c r="D929" s="1"/>
    </row>
    <row r="930" spans="1:4" x14ac:dyDescent="0.25">
      <c r="A930" s="1"/>
      <c r="B930" s="1"/>
      <c r="C930" s="1"/>
      <c r="D930" s="1"/>
    </row>
    <row r="931" spans="1:4" x14ac:dyDescent="0.25">
      <c r="A931" s="1"/>
      <c r="B931" s="1"/>
      <c r="C931" s="1"/>
      <c r="D931" s="1"/>
    </row>
    <row r="932" spans="1:4" x14ac:dyDescent="0.25">
      <c r="A932" s="1"/>
      <c r="B932" s="1"/>
      <c r="C932" s="1"/>
      <c r="D932" s="1"/>
    </row>
    <row r="933" spans="1:4" x14ac:dyDescent="0.25">
      <c r="A933" s="1"/>
      <c r="B933" s="1"/>
      <c r="C933" s="1"/>
      <c r="D933" s="1"/>
    </row>
    <row r="934" spans="1:4" x14ac:dyDescent="0.25">
      <c r="A934" s="1"/>
      <c r="B934" s="1"/>
      <c r="C934" s="1"/>
      <c r="D934" s="1"/>
    </row>
    <row r="935" spans="1:4" x14ac:dyDescent="0.25">
      <c r="A935" s="1"/>
      <c r="B935" s="1"/>
      <c r="C935" s="1"/>
      <c r="D935" s="1"/>
    </row>
    <row r="936" spans="1:4" x14ac:dyDescent="0.25">
      <c r="A936" s="1"/>
      <c r="B936" s="1"/>
      <c r="C936" s="1"/>
      <c r="D936" s="1"/>
    </row>
    <row r="937" spans="1:4" x14ac:dyDescent="0.25">
      <c r="A937" s="1"/>
      <c r="B937" s="1"/>
      <c r="C937" s="1"/>
      <c r="D937" s="1"/>
    </row>
    <row r="938" spans="1:4" x14ac:dyDescent="0.25">
      <c r="A938" s="1"/>
      <c r="B938" s="1"/>
      <c r="C938" s="1"/>
      <c r="D938" s="1"/>
    </row>
    <row r="939" spans="1:4" x14ac:dyDescent="0.25">
      <c r="A939" s="1"/>
      <c r="B939" s="1"/>
      <c r="C939" s="1"/>
      <c r="D939" s="1"/>
    </row>
    <row r="940" spans="1:4" x14ac:dyDescent="0.25">
      <c r="A940" s="1"/>
      <c r="B940" s="1"/>
      <c r="C940" s="1"/>
      <c r="D940" s="1"/>
    </row>
    <row r="941" spans="1:4" x14ac:dyDescent="0.25">
      <c r="A941" s="1"/>
      <c r="B941" s="1"/>
      <c r="C941" s="1"/>
      <c r="D941" s="1"/>
    </row>
    <row r="942" spans="1:4" x14ac:dyDescent="0.25">
      <c r="A942" s="1"/>
      <c r="B942" s="1"/>
      <c r="C942" s="1"/>
      <c r="D942" s="1"/>
    </row>
    <row r="943" spans="1:4" x14ac:dyDescent="0.25">
      <c r="A943" s="1"/>
      <c r="B943" s="1"/>
      <c r="C943" s="1"/>
      <c r="D943" s="1"/>
    </row>
    <row r="944" spans="1:4" x14ac:dyDescent="0.25">
      <c r="A944" s="1"/>
      <c r="B944" s="1"/>
      <c r="C944" s="1"/>
      <c r="D944" s="1"/>
    </row>
    <row r="945" spans="1:4" x14ac:dyDescent="0.25">
      <c r="A945" s="1"/>
      <c r="B945" s="1"/>
      <c r="C945" s="1"/>
      <c r="D945" s="1"/>
    </row>
    <row r="946" spans="1:4" x14ac:dyDescent="0.25">
      <c r="A946" s="1"/>
      <c r="B946" s="1"/>
      <c r="C946" s="1"/>
      <c r="D946" s="1"/>
    </row>
    <row r="947" spans="1:4" x14ac:dyDescent="0.25">
      <c r="A947" s="1"/>
      <c r="B947" s="1"/>
      <c r="C947" s="1"/>
      <c r="D947" s="1"/>
    </row>
    <row r="948" spans="1:4" x14ac:dyDescent="0.25">
      <c r="A948" s="1"/>
      <c r="B948" s="1"/>
      <c r="C948" s="1"/>
      <c r="D948" s="1"/>
    </row>
    <row r="949" spans="1:4" x14ac:dyDescent="0.25">
      <c r="A949" s="1"/>
      <c r="B949" s="1"/>
      <c r="C949" s="1"/>
      <c r="D949" s="1"/>
    </row>
    <row r="950" spans="1:4" x14ac:dyDescent="0.25">
      <c r="A950" s="1"/>
      <c r="B950" s="1"/>
      <c r="C950" s="1"/>
      <c r="D950" s="1"/>
    </row>
    <row r="951" spans="1:4" x14ac:dyDescent="0.25">
      <c r="A951" s="1"/>
      <c r="B951" s="1"/>
      <c r="C951" s="1"/>
      <c r="D951" s="1"/>
    </row>
    <row r="952" spans="1:4" x14ac:dyDescent="0.25">
      <c r="A952" s="1"/>
      <c r="B952" s="1"/>
      <c r="C952" s="1"/>
      <c r="D952" s="1"/>
    </row>
    <row r="953" spans="1:4" x14ac:dyDescent="0.25">
      <c r="A953" s="1"/>
      <c r="B953" s="1"/>
      <c r="C953" s="1"/>
      <c r="D953" s="1"/>
    </row>
    <row r="954" spans="1:4" x14ac:dyDescent="0.25">
      <c r="A954" s="1"/>
      <c r="B954" s="1"/>
      <c r="C954" s="1"/>
      <c r="D954" s="1"/>
    </row>
    <row r="955" spans="1:4" x14ac:dyDescent="0.25">
      <c r="A955" s="1"/>
      <c r="B955" s="1"/>
      <c r="C955" s="1"/>
      <c r="D955" s="1"/>
    </row>
    <row r="956" spans="1:4" x14ac:dyDescent="0.25">
      <c r="A956" s="1"/>
      <c r="B956" s="1"/>
      <c r="C956" s="1"/>
      <c r="D956" s="1"/>
    </row>
    <row r="957" spans="1:4" x14ac:dyDescent="0.25">
      <c r="A957" s="1"/>
      <c r="B957" s="1"/>
      <c r="C957" s="1"/>
      <c r="D957" s="1"/>
    </row>
    <row r="958" spans="1:4" x14ac:dyDescent="0.25">
      <c r="A958" s="1"/>
      <c r="B958" s="1"/>
      <c r="C958" s="1"/>
      <c r="D958" s="1"/>
    </row>
    <row r="959" spans="1:4" x14ac:dyDescent="0.25">
      <c r="A959" s="1"/>
      <c r="B959" s="1"/>
      <c r="C959" s="1"/>
      <c r="D959" s="1"/>
    </row>
    <row r="960" spans="1:4" x14ac:dyDescent="0.25">
      <c r="A960" s="1"/>
      <c r="B960" s="1"/>
      <c r="C960" s="1"/>
      <c r="D960" s="1"/>
    </row>
    <row r="961" spans="1:4" x14ac:dyDescent="0.25">
      <c r="A961" s="1"/>
      <c r="B961" s="1"/>
      <c r="C961" s="1"/>
      <c r="D961" s="1"/>
    </row>
    <row r="962" spans="1:4" x14ac:dyDescent="0.25">
      <c r="A962" s="1"/>
      <c r="B962" s="1"/>
      <c r="C962" s="1"/>
      <c r="D962" s="1"/>
    </row>
    <row r="963" spans="1:4" x14ac:dyDescent="0.25">
      <c r="A963" s="1"/>
      <c r="B963" s="1"/>
      <c r="C963" s="1"/>
      <c r="D963" s="1"/>
    </row>
    <row r="964" spans="1:4" x14ac:dyDescent="0.25">
      <c r="A964" s="1"/>
      <c r="B964" s="1"/>
      <c r="C964" s="1"/>
      <c r="D964" s="1"/>
    </row>
    <row r="965" spans="1:4" x14ac:dyDescent="0.25">
      <c r="A965" s="1"/>
      <c r="B965" s="1"/>
      <c r="C965" s="1"/>
      <c r="D965" s="1"/>
    </row>
    <row r="966" spans="1:4" x14ac:dyDescent="0.25">
      <c r="A966" s="1"/>
      <c r="B966" s="1"/>
      <c r="C966" s="1"/>
      <c r="D966" s="1"/>
    </row>
    <row r="967" spans="1:4" x14ac:dyDescent="0.25">
      <c r="A967" s="1"/>
      <c r="B967" s="1"/>
      <c r="C967" s="1"/>
      <c r="D967" s="1"/>
    </row>
    <row r="968" spans="1:4" x14ac:dyDescent="0.25">
      <c r="A968" s="1"/>
      <c r="B968" s="1"/>
      <c r="C968" s="1"/>
      <c r="D968" s="1"/>
    </row>
    <row r="969" spans="1:4" x14ac:dyDescent="0.25">
      <c r="A969" s="1"/>
      <c r="B969" s="1"/>
      <c r="C969" s="1"/>
      <c r="D969" s="1"/>
    </row>
    <row r="970" spans="1:4" x14ac:dyDescent="0.25">
      <c r="A970" s="1"/>
      <c r="B970" s="1"/>
      <c r="C970" s="1"/>
      <c r="D970" s="1"/>
    </row>
    <row r="971" spans="1:4" x14ac:dyDescent="0.25">
      <c r="A971" s="1"/>
      <c r="B971" s="1"/>
      <c r="C971" s="1"/>
      <c r="D971" s="1"/>
    </row>
    <row r="972" spans="1:4" x14ac:dyDescent="0.25">
      <c r="A972" s="1"/>
      <c r="B972" s="1"/>
      <c r="C972" s="1"/>
      <c r="D972" s="1"/>
    </row>
    <row r="973" spans="1:4" x14ac:dyDescent="0.25">
      <c r="A973" s="1"/>
      <c r="B973" s="1"/>
      <c r="C973" s="1"/>
      <c r="D973" s="1"/>
    </row>
    <row r="974" spans="1:4" x14ac:dyDescent="0.25">
      <c r="A974" s="1"/>
      <c r="B974" s="1"/>
      <c r="C974" s="1"/>
      <c r="D974" s="1"/>
    </row>
    <row r="975" spans="1:4" x14ac:dyDescent="0.25">
      <c r="A975" s="1"/>
      <c r="B975" s="1"/>
      <c r="C975" s="1"/>
      <c r="D975" s="1"/>
    </row>
    <row r="976" spans="1:4" x14ac:dyDescent="0.25">
      <c r="A976" s="1"/>
      <c r="B976" s="1"/>
      <c r="C976" s="1"/>
      <c r="D976" s="1"/>
    </row>
    <row r="977" spans="1:4" x14ac:dyDescent="0.25">
      <c r="A977" s="1"/>
      <c r="B977" s="1"/>
      <c r="C977" s="1"/>
      <c r="D977" s="1"/>
    </row>
    <row r="978" spans="1:4" x14ac:dyDescent="0.25">
      <c r="A978" s="1"/>
      <c r="B978" s="1"/>
      <c r="C978" s="1"/>
      <c r="D978" s="1"/>
    </row>
    <row r="979" spans="1:4" x14ac:dyDescent="0.25">
      <c r="A979" s="1"/>
      <c r="B979" s="1"/>
      <c r="C979" s="1"/>
      <c r="D979" s="1"/>
    </row>
    <row r="980" spans="1:4" x14ac:dyDescent="0.25">
      <c r="A980" s="1"/>
      <c r="B980" s="1"/>
      <c r="C980" s="1"/>
      <c r="D980" s="1"/>
    </row>
    <row r="981" spans="1:4" x14ac:dyDescent="0.25">
      <c r="A981" s="1"/>
      <c r="B981" s="1"/>
      <c r="C981" s="1"/>
      <c r="D981" s="1"/>
    </row>
    <row r="982" spans="1:4" x14ac:dyDescent="0.25">
      <c r="A982" s="1"/>
      <c r="B982" s="1"/>
      <c r="C982" s="1"/>
      <c r="D982" s="1"/>
    </row>
    <row r="983" spans="1:4" x14ac:dyDescent="0.25">
      <c r="A983" s="1"/>
      <c r="B983" s="1"/>
      <c r="C983" s="1"/>
      <c r="D983" s="1"/>
    </row>
    <row r="984" spans="1:4" x14ac:dyDescent="0.25">
      <c r="A984" s="1"/>
      <c r="B984" s="1"/>
      <c r="C984" s="1"/>
      <c r="D984" s="1"/>
    </row>
    <row r="985" spans="1:4" x14ac:dyDescent="0.25">
      <c r="A985" s="1"/>
      <c r="B985" s="1"/>
      <c r="C985" s="1"/>
      <c r="D985" s="1"/>
    </row>
    <row r="986" spans="1:4" x14ac:dyDescent="0.25">
      <c r="A986" s="1"/>
      <c r="B986" s="1"/>
      <c r="C986" s="1"/>
      <c r="D986" s="1"/>
    </row>
    <row r="987" spans="1:4" x14ac:dyDescent="0.25">
      <c r="A987" s="1"/>
      <c r="B987" s="1"/>
      <c r="C987" s="1"/>
      <c r="D987" s="1"/>
    </row>
    <row r="988" spans="1:4" x14ac:dyDescent="0.25">
      <c r="A988" s="1"/>
      <c r="B988" s="1"/>
      <c r="C988" s="1"/>
      <c r="D988" s="1"/>
    </row>
    <row r="989" spans="1:4" x14ac:dyDescent="0.25">
      <c r="A989" s="1"/>
      <c r="B989" s="1"/>
      <c r="C989" s="1"/>
      <c r="D989" s="1"/>
    </row>
    <row r="990" spans="1:4" x14ac:dyDescent="0.25">
      <c r="A990" s="1"/>
      <c r="B990" s="1"/>
      <c r="C990" s="1"/>
      <c r="D990" s="1"/>
    </row>
    <row r="991" spans="1:4" x14ac:dyDescent="0.25">
      <c r="A991" s="1"/>
      <c r="B991" s="1"/>
      <c r="C991" s="1"/>
      <c r="D991" s="1"/>
    </row>
    <row r="992" spans="1:4" x14ac:dyDescent="0.25">
      <c r="A992" s="1"/>
      <c r="B992" s="1"/>
      <c r="C992" s="1"/>
      <c r="D992" s="1"/>
    </row>
    <row r="993" spans="1:4" x14ac:dyDescent="0.25">
      <c r="A993" s="1"/>
      <c r="B993" s="1"/>
      <c r="C993" s="1"/>
      <c r="D993" s="1"/>
    </row>
    <row r="994" spans="1:4" x14ac:dyDescent="0.25">
      <c r="A994" s="1"/>
      <c r="B994" s="1"/>
      <c r="C994" s="1"/>
      <c r="D994" s="1"/>
    </row>
    <row r="995" spans="1:4" x14ac:dyDescent="0.25">
      <c r="A995" s="1"/>
      <c r="B995" s="1"/>
      <c r="C995" s="1"/>
      <c r="D995" s="1"/>
    </row>
    <row r="996" spans="1:4" x14ac:dyDescent="0.25">
      <c r="A996" s="1"/>
      <c r="B996" s="1"/>
      <c r="C996" s="1"/>
      <c r="D996" s="1"/>
    </row>
    <row r="997" spans="1:4" x14ac:dyDescent="0.25">
      <c r="A997" s="1"/>
      <c r="B997" s="1"/>
      <c r="C997" s="1"/>
      <c r="D997" s="1"/>
    </row>
    <row r="998" spans="1:4" x14ac:dyDescent="0.25">
      <c r="A998" s="1"/>
      <c r="B998" s="1"/>
      <c r="C998" s="1"/>
      <c r="D998" s="1"/>
    </row>
    <row r="999" spans="1:4" x14ac:dyDescent="0.25">
      <c r="A999" s="1"/>
      <c r="B999" s="1"/>
      <c r="C999" s="1"/>
      <c r="D999" s="1"/>
    </row>
    <row r="1000" spans="1:4" x14ac:dyDescent="0.25">
      <c r="A1000" s="1"/>
      <c r="B1000" s="1"/>
      <c r="C1000" s="1"/>
      <c r="D1000" s="1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2578125" defaultRowHeight="15" customHeight="1" x14ac:dyDescent="0.25"/>
  <cols>
    <col min="1" max="1" width="9.140625" customWidth="1"/>
    <col min="2" max="2" width="26.42578125" customWidth="1"/>
    <col min="3" max="3" width="53.42578125" customWidth="1"/>
    <col min="4" max="26" width="9.140625" customWidth="1"/>
  </cols>
  <sheetData>
    <row r="1" spans="1:26" x14ac:dyDescent="0.25">
      <c r="A1" s="1"/>
      <c r="B1" s="25" t="s">
        <v>32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26" t="s">
        <v>33</v>
      </c>
      <c r="C2" s="27" t="s">
        <v>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33" t="s">
        <v>7</v>
      </c>
      <c r="C3" s="34" t="s">
        <v>35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33" t="s">
        <v>8</v>
      </c>
      <c r="C4" s="34" t="s">
        <v>36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35" t="s">
        <v>9</v>
      </c>
      <c r="C5" s="35" t="s">
        <v>37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35" t="s">
        <v>10</v>
      </c>
      <c r="C6" s="35" t="s">
        <v>38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35" t="s">
        <v>11</v>
      </c>
      <c r="C7" s="35" t="s">
        <v>39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35" t="s">
        <v>12</v>
      </c>
      <c r="C8" s="35" t="s">
        <v>40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35" t="s">
        <v>13</v>
      </c>
      <c r="C9" s="35" t="s">
        <v>41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35" t="s">
        <v>14</v>
      </c>
      <c r="C10" s="35" t="s">
        <v>42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35" t="s">
        <v>15</v>
      </c>
      <c r="C11" s="35" t="s">
        <v>43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35" t="s">
        <v>16</v>
      </c>
      <c r="C12" s="35" t="s">
        <v>44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35" t="s">
        <v>17</v>
      </c>
      <c r="C13" s="35" t="s">
        <v>45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35" t="s">
        <v>18</v>
      </c>
      <c r="C14" s="35" t="s">
        <v>46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4.42578125" defaultRowHeight="15" customHeight="1" x14ac:dyDescent="0.25"/>
  <cols>
    <col min="1" max="1" width="9.140625" customWidth="1"/>
    <col min="2" max="2" width="11.28515625" customWidth="1"/>
    <col min="3" max="3" width="8.7109375" customWidth="1"/>
    <col min="4" max="4" width="7.5703125" customWidth="1"/>
    <col min="5" max="6" width="8.7109375" customWidth="1"/>
    <col min="7" max="7" width="7.5703125" customWidth="1"/>
    <col min="8" max="11" width="8.7109375" customWidth="1"/>
    <col min="12" max="26" width="9.140625" customWidth="1"/>
  </cols>
  <sheetData>
    <row r="1" spans="1:26" ht="15.75" x14ac:dyDescent="0.25">
      <c r="A1" s="1"/>
      <c r="B1" s="25" t="s">
        <v>47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x14ac:dyDescent="0.25">
      <c r="A2" s="1"/>
      <c r="B2" s="26" t="str">
        <f>'Exhibit 7'!B2</f>
        <v>Date</v>
      </c>
      <c r="C2" s="27" t="s">
        <v>48</v>
      </c>
      <c r="D2" s="27" t="s">
        <v>49</v>
      </c>
      <c r="E2" s="27" t="s">
        <v>50</v>
      </c>
      <c r="F2" s="27" t="s">
        <v>51</v>
      </c>
      <c r="G2" s="27" t="s">
        <v>52</v>
      </c>
      <c r="H2" s="27" t="s">
        <v>53</v>
      </c>
      <c r="I2" s="27" t="s">
        <v>54</v>
      </c>
      <c r="J2" s="27" t="s">
        <v>55</v>
      </c>
      <c r="K2" s="27" t="s">
        <v>56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x14ac:dyDescent="0.25">
      <c r="A3" s="1"/>
      <c r="B3" s="28">
        <f>'Exhibit 7'!B3</f>
        <v>41639</v>
      </c>
      <c r="C3" s="36">
        <f t="shared" ref="C3:K3" si="0">C4</f>
        <v>10400</v>
      </c>
      <c r="D3" s="36">
        <f t="shared" si="0"/>
        <v>6000</v>
      </c>
      <c r="E3" s="36">
        <f t="shared" si="0"/>
        <v>18000</v>
      </c>
      <c r="F3" s="36">
        <f t="shared" si="0"/>
        <v>56000</v>
      </c>
      <c r="G3" s="36">
        <f t="shared" si="0"/>
        <v>9700</v>
      </c>
      <c r="H3" s="36">
        <f t="shared" si="0"/>
        <v>16200</v>
      </c>
      <c r="I3" s="36">
        <f t="shared" si="0"/>
        <v>49000</v>
      </c>
      <c r="J3" s="36">
        <f t="shared" si="0"/>
        <v>32000</v>
      </c>
      <c r="K3" s="36">
        <f t="shared" si="0"/>
        <v>26400</v>
      </c>
      <c r="L3" s="37"/>
      <c r="M3" s="37"/>
      <c r="N3" s="3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x14ac:dyDescent="0.25">
      <c r="A4" s="1"/>
      <c r="B4" s="28">
        <f>'Exhibit 7'!B4</f>
        <v>41638</v>
      </c>
      <c r="C4" s="36">
        <f t="shared" ref="C4:K4" si="1">C5</f>
        <v>10400</v>
      </c>
      <c r="D4" s="36">
        <f t="shared" si="1"/>
        <v>6000</v>
      </c>
      <c r="E4" s="36">
        <f t="shared" si="1"/>
        <v>18000</v>
      </c>
      <c r="F4" s="36">
        <f t="shared" si="1"/>
        <v>56000</v>
      </c>
      <c r="G4" s="36">
        <f t="shared" si="1"/>
        <v>9700</v>
      </c>
      <c r="H4" s="36">
        <f t="shared" si="1"/>
        <v>16200</v>
      </c>
      <c r="I4" s="36">
        <f t="shared" si="1"/>
        <v>49000</v>
      </c>
      <c r="J4" s="36">
        <f t="shared" si="1"/>
        <v>32000</v>
      </c>
      <c r="K4" s="36">
        <f t="shared" si="1"/>
        <v>26400</v>
      </c>
      <c r="L4" s="37"/>
      <c r="M4" s="37"/>
      <c r="N4" s="37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hidden="1" x14ac:dyDescent="0.25">
      <c r="A5" s="1"/>
      <c r="B5" s="28">
        <f>'Exhibit 7'!B5</f>
        <v>41635</v>
      </c>
      <c r="C5" s="36">
        <f t="shared" ref="C5:K5" si="2">C6</f>
        <v>10400</v>
      </c>
      <c r="D5" s="36">
        <f t="shared" si="2"/>
        <v>6000</v>
      </c>
      <c r="E5" s="36">
        <f t="shared" si="2"/>
        <v>18000</v>
      </c>
      <c r="F5" s="36">
        <f t="shared" si="2"/>
        <v>56000</v>
      </c>
      <c r="G5" s="36">
        <f t="shared" si="2"/>
        <v>9700</v>
      </c>
      <c r="H5" s="36">
        <f t="shared" si="2"/>
        <v>16200</v>
      </c>
      <c r="I5" s="36">
        <f t="shared" si="2"/>
        <v>49000</v>
      </c>
      <c r="J5" s="36">
        <f t="shared" si="2"/>
        <v>32000</v>
      </c>
      <c r="K5" s="36">
        <f t="shared" si="2"/>
        <v>26400</v>
      </c>
      <c r="L5" s="37"/>
      <c r="M5" s="37"/>
      <c r="N5" s="37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hidden="1" x14ac:dyDescent="0.25">
      <c r="A6" s="1"/>
      <c r="B6" s="28">
        <f>'Exhibit 7'!B6</f>
        <v>41634</v>
      </c>
      <c r="C6" s="36">
        <f t="shared" ref="C6:K6" si="3">C7</f>
        <v>10400</v>
      </c>
      <c r="D6" s="36">
        <f t="shared" si="3"/>
        <v>6000</v>
      </c>
      <c r="E6" s="36">
        <f t="shared" si="3"/>
        <v>18000</v>
      </c>
      <c r="F6" s="36">
        <f t="shared" si="3"/>
        <v>56000</v>
      </c>
      <c r="G6" s="36">
        <f t="shared" si="3"/>
        <v>9700</v>
      </c>
      <c r="H6" s="36">
        <f t="shared" si="3"/>
        <v>16200</v>
      </c>
      <c r="I6" s="36">
        <f t="shared" si="3"/>
        <v>49000</v>
      </c>
      <c r="J6" s="36">
        <f t="shared" si="3"/>
        <v>32000</v>
      </c>
      <c r="K6" s="36">
        <f t="shared" si="3"/>
        <v>26400</v>
      </c>
      <c r="L6" s="37"/>
      <c r="M6" s="37"/>
      <c r="N6" s="37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hidden="1" x14ac:dyDescent="0.25">
      <c r="A7" s="1"/>
      <c r="B7" s="28">
        <f>'Exhibit 7'!B7</f>
        <v>41632</v>
      </c>
      <c r="C7" s="36">
        <f t="shared" ref="C7:K7" si="4">C8</f>
        <v>10400</v>
      </c>
      <c r="D7" s="36">
        <f t="shared" si="4"/>
        <v>6000</v>
      </c>
      <c r="E7" s="36">
        <f t="shared" si="4"/>
        <v>18000</v>
      </c>
      <c r="F7" s="36">
        <f t="shared" si="4"/>
        <v>56000</v>
      </c>
      <c r="G7" s="36">
        <f t="shared" si="4"/>
        <v>9700</v>
      </c>
      <c r="H7" s="36">
        <f t="shared" si="4"/>
        <v>16200</v>
      </c>
      <c r="I7" s="36">
        <f t="shared" si="4"/>
        <v>49000</v>
      </c>
      <c r="J7" s="36">
        <f t="shared" si="4"/>
        <v>32000</v>
      </c>
      <c r="K7" s="36">
        <f t="shared" si="4"/>
        <v>26400</v>
      </c>
      <c r="L7" s="37"/>
      <c r="M7" s="37"/>
      <c r="N7" s="3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hidden="1" x14ac:dyDescent="0.25">
      <c r="A8" s="1"/>
      <c r="B8" s="28">
        <f>'Exhibit 7'!B8</f>
        <v>41631</v>
      </c>
      <c r="C8" s="36">
        <f t="shared" ref="C8:K8" si="5">C9</f>
        <v>10400</v>
      </c>
      <c r="D8" s="36">
        <f t="shared" si="5"/>
        <v>6000</v>
      </c>
      <c r="E8" s="36">
        <f t="shared" si="5"/>
        <v>18000</v>
      </c>
      <c r="F8" s="36">
        <f t="shared" si="5"/>
        <v>56000</v>
      </c>
      <c r="G8" s="36">
        <f t="shared" si="5"/>
        <v>9700</v>
      </c>
      <c r="H8" s="36">
        <f t="shared" si="5"/>
        <v>16200</v>
      </c>
      <c r="I8" s="36">
        <f t="shared" si="5"/>
        <v>49000</v>
      </c>
      <c r="J8" s="36">
        <f t="shared" si="5"/>
        <v>32000</v>
      </c>
      <c r="K8" s="36">
        <f t="shared" si="5"/>
        <v>26400</v>
      </c>
      <c r="L8" s="37"/>
      <c r="M8" s="37"/>
      <c r="N8" s="3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hidden="1" x14ac:dyDescent="0.25">
      <c r="A9" s="1"/>
      <c r="B9" s="28">
        <f>'Exhibit 7'!B9</f>
        <v>41628</v>
      </c>
      <c r="C9" s="36">
        <f t="shared" ref="C9:K9" si="6">C10</f>
        <v>10400</v>
      </c>
      <c r="D9" s="36">
        <f t="shared" si="6"/>
        <v>6000</v>
      </c>
      <c r="E9" s="36">
        <f t="shared" si="6"/>
        <v>18000</v>
      </c>
      <c r="F9" s="36">
        <f t="shared" si="6"/>
        <v>56000</v>
      </c>
      <c r="G9" s="36">
        <f t="shared" si="6"/>
        <v>9700</v>
      </c>
      <c r="H9" s="36">
        <f t="shared" si="6"/>
        <v>16200</v>
      </c>
      <c r="I9" s="36">
        <f t="shared" si="6"/>
        <v>49000</v>
      </c>
      <c r="J9" s="36">
        <f t="shared" si="6"/>
        <v>32000</v>
      </c>
      <c r="K9" s="36">
        <f t="shared" si="6"/>
        <v>26400</v>
      </c>
      <c r="L9" s="37"/>
      <c r="M9" s="37"/>
      <c r="N9" s="3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hidden="1" x14ac:dyDescent="0.25">
      <c r="A10" s="1"/>
      <c r="B10" s="28">
        <f>'Exhibit 7'!B10</f>
        <v>41627</v>
      </c>
      <c r="C10" s="36">
        <f t="shared" ref="C10:K10" si="7">C11</f>
        <v>10400</v>
      </c>
      <c r="D10" s="36">
        <f t="shared" si="7"/>
        <v>6000</v>
      </c>
      <c r="E10" s="36">
        <f t="shared" si="7"/>
        <v>18000</v>
      </c>
      <c r="F10" s="36">
        <f t="shared" si="7"/>
        <v>56000</v>
      </c>
      <c r="G10" s="36">
        <f t="shared" si="7"/>
        <v>9700</v>
      </c>
      <c r="H10" s="36">
        <f t="shared" si="7"/>
        <v>16200</v>
      </c>
      <c r="I10" s="36">
        <f t="shared" si="7"/>
        <v>49000</v>
      </c>
      <c r="J10" s="36">
        <f t="shared" si="7"/>
        <v>32000</v>
      </c>
      <c r="K10" s="36">
        <f t="shared" si="7"/>
        <v>26400</v>
      </c>
      <c r="L10" s="37"/>
      <c r="M10" s="37"/>
      <c r="N10" s="3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hidden="1" x14ac:dyDescent="0.25">
      <c r="A11" s="1"/>
      <c r="B11" s="28">
        <f>'Exhibit 7'!B11</f>
        <v>41626</v>
      </c>
      <c r="C11" s="36">
        <f t="shared" ref="C11:K11" si="8">C12</f>
        <v>10400</v>
      </c>
      <c r="D11" s="36">
        <f t="shared" si="8"/>
        <v>6000</v>
      </c>
      <c r="E11" s="36">
        <f t="shared" si="8"/>
        <v>18000</v>
      </c>
      <c r="F11" s="36">
        <f t="shared" si="8"/>
        <v>56000</v>
      </c>
      <c r="G11" s="36">
        <f t="shared" si="8"/>
        <v>9700</v>
      </c>
      <c r="H11" s="36">
        <f t="shared" si="8"/>
        <v>16200</v>
      </c>
      <c r="I11" s="36">
        <f t="shared" si="8"/>
        <v>49000</v>
      </c>
      <c r="J11" s="36">
        <f t="shared" si="8"/>
        <v>32000</v>
      </c>
      <c r="K11" s="36">
        <f t="shared" si="8"/>
        <v>26400</v>
      </c>
      <c r="L11" s="37"/>
      <c r="M11" s="37"/>
      <c r="N11" s="3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hidden="1" x14ac:dyDescent="0.25">
      <c r="A12" s="1"/>
      <c r="B12" s="28">
        <f>'Exhibit 7'!B12</f>
        <v>41625</v>
      </c>
      <c r="C12" s="36">
        <f t="shared" ref="C12:K12" si="9">C13</f>
        <v>10400</v>
      </c>
      <c r="D12" s="36">
        <f t="shared" si="9"/>
        <v>6000</v>
      </c>
      <c r="E12" s="36">
        <f t="shared" si="9"/>
        <v>18000</v>
      </c>
      <c r="F12" s="36">
        <f t="shared" si="9"/>
        <v>56000</v>
      </c>
      <c r="G12" s="36">
        <f t="shared" si="9"/>
        <v>9700</v>
      </c>
      <c r="H12" s="36">
        <f t="shared" si="9"/>
        <v>16200</v>
      </c>
      <c r="I12" s="36">
        <f t="shared" si="9"/>
        <v>49000</v>
      </c>
      <c r="J12" s="36">
        <f t="shared" si="9"/>
        <v>32000</v>
      </c>
      <c r="K12" s="36">
        <f t="shared" si="9"/>
        <v>26400</v>
      </c>
      <c r="L12" s="37"/>
      <c r="M12" s="37"/>
      <c r="N12" s="37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hidden="1" x14ac:dyDescent="0.25">
      <c r="A13" s="1"/>
      <c r="B13" s="28">
        <f>'Exhibit 7'!B13</f>
        <v>41624</v>
      </c>
      <c r="C13" s="36">
        <f t="shared" ref="C13:K13" si="10">C14</f>
        <v>10400</v>
      </c>
      <c r="D13" s="36">
        <f t="shared" si="10"/>
        <v>6000</v>
      </c>
      <c r="E13" s="36">
        <f t="shared" si="10"/>
        <v>18000</v>
      </c>
      <c r="F13" s="36">
        <f t="shared" si="10"/>
        <v>56000</v>
      </c>
      <c r="G13" s="36">
        <f t="shared" si="10"/>
        <v>9700</v>
      </c>
      <c r="H13" s="36">
        <f t="shared" si="10"/>
        <v>16200</v>
      </c>
      <c r="I13" s="36">
        <f t="shared" si="10"/>
        <v>49000</v>
      </c>
      <c r="J13" s="36">
        <f t="shared" si="10"/>
        <v>32000</v>
      </c>
      <c r="K13" s="36">
        <f t="shared" si="10"/>
        <v>26400</v>
      </c>
      <c r="L13" s="37"/>
      <c r="M13" s="37"/>
      <c r="N13" s="3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hidden="1" x14ac:dyDescent="0.25">
      <c r="A14" s="1"/>
      <c r="B14" s="28">
        <f>'Exhibit 7'!B14</f>
        <v>41621</v>
      </c>
      <c r="C14" s="36">
        <f t="shared" ref="C14:K14" si="11">C15</f>
        <v>10400</v>
      </c>
      <c r="D14" s="36">
        <f t="shared" si="11"/>
        <v>6000</v>
      </c>
      <c r="E14" s="36">
        <f t="shared" si="11"/>
        <v>18000</v>
      </c>
      <c r="F14" s="36">
        <f t="shared" si="11"/>
        <v>56000</v>
      </c>
      <c r="G14" s="36">
        <f t="shared" si="11"/>
        <v>9700</v>
      </c>
      <c r="H14" s="36">
        <f t="shared" si="11"/>
        <v>16200</v>
      </c>
      <c r="I14" s="36">
        <f t="shared" si="11"/>
        <v>49000</v>
      </c>
      <c r="J14" s="36">
        <f t="shared" si="11"/>
        <v>32000</v>
      </c>
      <c r="K14" s="36">
        <f t="shared" si="11"/>
        <v>26400</v>
      </c>
      <c r="L14" s="37"/>
      <c r="M14" s="37"/>
      <c r="N14" s="3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hidden="1" x14ac:dyDescent="0.25">
      <c r="A15" s="1"/>
      <c r="B15" s="28">
        <f>'Exhibit 7'!B15</f>
        <v>41620</v>
      </c>
      <c r="C15" s="36">
        <f t="shared" ref="C15:K15" si="12">C16</f>
        <v>10400</v>
      </c>
      <c r="D15" s="36">
        <f t="shared" si="12"/>
        <v>6000</v>
      </c>
      <c r="E15" s="36">
        <f t="shared" si="12"/>
        <v>18000</v>
      </c>
      <c r="F15" s="36">
        <f t="shared" si="12"/>
        <v>56000</v>
      </c>
      <c r="G15" s="36">
        <f t="shared" si="12"/>
        <v>9700</v>
      </c>
      <c r="H15" s="36">
        <f t="shared" si="12"/>
        <v>16200</v>
      </c>
      <c r="I15" s="36">
        <f t="shared" si="12"/>
        <v>49000</v>
      </c>
      <c r="J15" s="36">
        <f t="shared" si="12"/>
        <v>32000</v>
      </c>
      <c r="K15" s="36">
        <f t="shared" si="12"/>
        <v>26400</v>
      </c>
      <c r="L15" s="37"/>
      <c r="M15" s="37"/>
      <c r="N15" s="3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hidden="1" x14ac:dyDescent="0.25">
      <c r="A16" s="1"/>
      <c r="B16" s="28">
        <f>'Exhibit 7'!B16</f>
        <v>41619</v>
      </c>
      <c r="C16" s="36">
        <f t="shared" ref="C16:K16" si="13">C17</f>
        <v>10400</v>
      </c>
      <c r="D16" s="36">
        <f t="shared" si="13"/>
        <v>6000</v>
      </c>
      <c r="E16" s="36">
        <f t="shared" si="13"/>
        <v>18000</v>
      </c>
      <c r="F16" s="36">
        <f t="shared" si="13"/>
        <v>56000</v>
      </c>
      <c r="G16" s="36">
        <f t="shared" si="13"/>
        <v>9700</v>
      </c>
      <c r="H16" s="36">
        <f t="shared" si="13"/>
        <v>16200</v>
      </c>
      <c r="I16" s="36">
        <f t="shared" si="13"/>
        <v>49000</v>
      </c>
      <c r="J16" s="36">
        <f t="shared" si="13"/>
        <v>32000</v>
      </c>
      <c r="K16" s="36">
        <f t="shared" si="13"/>
        <v>26400</v>
      </c>
      <c r="L16" s="37"/>
      <c r="M16" s="37"/>
      <c r="N16" s="3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hidden="1" x14ac:dyDescent="0.25">
      <c r="A17" s="1"/>
      <c r="B17" s="28">
        <f>'Exhibit 7'!B17</f>
        <v>41618</v>
      </c>
      <c r="C17" s="36">
        <f t="shared" ref="C17:K17" si="14">C18</f>
        <v>10400</v>
      </c>
      <c r="D17" s="36">
        <f t="shared" si="14"/>
        <v>6000</v>
      </c>
      <c r="E17" s="36">
        <f t="shared" si="14"/>
        <v>18000</v>
      </c>
      <c r="F17" s="36">
        <f t="shared" si="14"/>
        <v>56000</v>
      </c>
      <c r="G17" s="36">
        <f t="shared" si="14"/>
        <v>9700</v>
      </c>
      <c r="H17" s="36">
        <f t="shared" si="14"/>
        <v>16200</v>
      </c>
      <c r="I17" s="36">
        <f t="shared" si="14"/>
        <v>49000</v>
      </c>
      <c r="J17" s="36">
        <f t="shared" si="14"/>
        <v>32000</v>
      </c>
      <c r="K17" s="36">
        <f t="shared" si="14"/>
        <v>26400</v>
      </c>
      <c r="L17" s="37"/>
      <c r="M17" s="37"/>
      <c r="N17" s="3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hidden="1" x14ac:dyDescent="0.25">
      <c r="A18" s="1"/>
      <c r="B18" s="28">
        <f>'Exhibit 7'!B18</f>
        <v>41617</v>
      </c>
      <c r="C18" s="36">
        <f t="shared" ref="C18:K18" si="15">C19</f>
        <v>10400</v>
      </c>
      <c r="D18" s="36">
        <f t="shared" si="15"/>
        <v>6000</v>
      </c>
      <c r="E18" s="36">
        <f t="shared" si="15"/>
        <v>18000</v>
      </c>
      <c r="F18" s="36">
        <f t="shared" si="15"/>
        <v>56000</v>
      </c>
      <c r="G18" s="36">
        <f t="shared" si="15"/>
        <v>9700</v>
      </c>
      <c r="H18" s="36">
        <f t="shared" si="15"/>
        <v>16200</v>
      </c>
      <c r="I18" s="36">
        <f t="shared" si="15"/>
        <v>49000</v>
      </c>
      <c r="J18" s="36">
        <f t="shared" si="15"/>
        <v>32000</v>
      </c>
      <c r="K18" s="36">
        <f t="shared" si="15"/>
        <v>26400</v>
      </c>
      <c r="L18" s="37"/>
      <c r="M18" s="37"/>
      <c r="N18" s="37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hidden="1" x14ac:dyDescent="0.25">
      <c r="A19" s="1"/>
      <c r="B19" s="28">
        <f>'Exhibit 7'!B19</f>
        <v>41614</v>
      </c>
      <c r="C19" s="36">
        <f t="shared" ref="C19:K19" si="16">C20</f>
        <v>10400</v>
      </c>
      <c r="D19" s="36">
        <f t="shared" si="16"/>
        <v>6000</v>
      </c>
      <c r="E19" s="36">
        <f t="shared" si="16"/>
        <v>18000</v>
      </c>
      <c r="F19" s="36">
        <f t="shared" si="16"/>
        <v>56000</v>
      </c>
      <c r="G19" s="36">
        <f t="shared" si="16"/>
        <v>9700</v>
      </c>
      <c r="H19" s="36">
        <f t="shared" si="16"/>
        <v>16200</v>
      </c>
      <c r="I19" s="36">
        <f t="shared" si="16"/>
        <v>49000</v>
      </c>
      <c r="J19" s="36">
        <f t="shared" si="16"/>
        <v>32000</v>
      </c>
      <c r="K19" s="36">
        <f t="shared" si="16"/>
        <v>26400</v>
      </c>
      <c r="L19" s="37"/>
      <c r="M19" s="37"/>
      <c r="N19" s="37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hidden="1" x14ac:dyDescent="0.25">
      <c r="A20" s="1"/>
      <c r="B20" s="28">
        <f>'Exhibit 7'!B20</f>
        <v>41613</v>
      </c>
      <c r="C20" s="36">
        <f t="shared" ref="C20:K20" si="17">C21</f>
        <v>10400</v>
      </c>
      <c r="D20" s="36">
        <f t="shared" si="17"/>
        <v>6000</v>
      </c>
      <c r="E20" s="36">
        <f t="shared" si="17"/>
        <v>18000</v>
      </c>
      <c r="F20" s="36">
        <f t="shared" si="17"/>
        <v>56000</v>
      </c>
      <c r="G20" s="36">
        <f t="shared" si="17"/>
        <v>9700</v>
      </c>
      <c r="H20" s="36">
        <f t="shared" si="17"/>
        <v>16200</v>
      </c>
      <c r="I20" s="36">
        <f t="shared" si="17"/>
        <v>49000</v>
      </c>
      <c r="J20" s="36">
        <f t="shared" si="17"/>
        <v>32000</v>
      </c>
      <c r="K20" s="36">
        <f t="shared" si="17"/>
        <v>26400</v>
      </c>
      <c r="L20" s="37"/>
      <c r="M20" s="37"/>
      <c r="N20" s="37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hidden="1" x14ac:dyDescent="0.25">
      <c r="A21" s="1"/>
      <c r="B21" s="28">
        <f>'Exhibit 7'!B21</f>
        <v>41612</v>
      </c>
      <c r="C21" s="36">
        <f t="shared" ref="C21:K21" si="18">C22</f>
        <v>10400</v>
      </c>
      <c r="D21" s="36">
        <f t="shared" si="18"/>
        <v>6000</v>
      </c>
      <c r="E21" s="36">
        <f t="shared" si="18"/>
        <v>18000</v>
      </c>
      <c r="F21" s="36">
        <f t="shared" si="18"/>
        <v>56000</v>
      </c>
      <c r="G21" s="36">
        <f t="shared" si="18"/>
        <v>9700</v>
      </c>
      <c r="H21" s="36">
        <f t="shared" si="18"/>
        <v>16200</v>
      </c>
      <c r="I21" s="36">
        <f t="shared" si="18"/>
        <v>49000</v>
      </c>
      <c r="J21" s="36">
        <f t="shared" si="18"/>
        <v>32000</v>
      </c>
      <c r="K21" s="36">
        <f t="shared" si="18"/>
        <v>26400</v>
      </c>
      <c r="L21" s="37"/>
      <c r="M21" s="37"/>
      <c r="N21" s="37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hidden="1" x14ac:dyDescent="0.25">
      <c r="A22" s="1"/>
      <c r="B22" s="28">
        <f>'Exhibit 7'!B22</f>
        <v>41611</v>
      </c>
      <c r="C22" s="36">
        <f t="shared" ref="C22:K22" si="19">C23</f>
        <v>10400</v>
      </c>
      <c r="D22" s="36">
        <f t="shared" si="19"/>
        <v>6000</v>
      </c>
      <c r="E22" s="36">
        <f t="shared" si="19"/>
        <v>18000</v>
      </c>
      <c r="F22" s="36">
        <f t="shared" si="19"/>
        <v>56000</v>
      </c>
      <c r="G22" s="36">
        <f t="shared" si="19"/>
        <v>9700</v>
      </c>
      <c r="H22" s="36">
        <f t="shared" si="19"/>
        <v>16200</v>
      </c>
      <c r="I22" s="36">
        <f t="shared" si="19"/>
        <v>49000</v>
      </c>
      <c r="J22" s="36">
        <f t="shared" si="19"/>
        <v>32000</v>
      </c>
      <c r="K22" s="36">
        <f t="shared" si="19"/>
        <v>26400</v>
      </c>
      <c r="L22" s="37"/>
      <c r="M22" s="37"/>
      <c r="N22" s="3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hidden="1" x14ac:dyDescent="0.25">
      <c r="A23" s="1"/>
      <c r="B23" s="28">
        <f>'Exhibit 7'!B23</f>
        <v>41610</v>
      </c>
      <c r="C23" s="36">
        <f t="shared" ref="C23:K23" si="20">C24</f>
        <v>10400</v>
      </c>
      <c r="D23" s="36">
        <f t="shared" si="20"/>
        <v>6000</v>
      </c>
      <c r="E23" s="36">
        <f t="shared" si="20"/>
        <v>18000</v>
      </c>
      <c r="F23" s="36">
        <f t="shared" si="20"/>
        <v>56000</v>
      </c>
      <c r="G23" s="36">
        <f t="shared" si="20"/>
        <v>9700</v>
      </c>
      <c r="H23" s="36">
        <f t="shared" si="20"/>
        <v>16200</v>
      </c>
      <c r="I23" s="36">
        <f t="shared" si="20"/>
        <v>49000</v>
      </c>
      <c r="J23" s="36">
        <f t="shared" si="20"/>
        <v>32000</v>
      </c>
      <c r="K23" s="36">
        <f t="shared" si="20"/>
        <v>26400</v>
      </c>
      <c r="L23" s="37"/>
      <c r="M23" s="37"/>
      <c r="N23" s="3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hidden="1" x14ac:dyDescent="0.25">
      <c r="A24" s="1"/>
      <c r="B24" s="28">
        <f>'Exhibit 7'!B24</f>
        <v>41607</v>
      </c>
      <c r="C24" s="36">
        <f t="shared" ref="C24:K24" si="21">C25</f>
        <v>10400</v>
      </c>
      <c r="D24" s="36">
        <f t="shared" si="21"/>
        <v>6000</v>
      </c>
      <c r="E24" s="36">
        <f t="shared" si="21"/>
        <v>18000</v>
      </c>
      <c r="F24" s="36">
        <f t="shared" si="21"/>
        <v>56000</v>
      </c>
      <c r="G24" s="36">
        <f t="shared" si="21"/>
        <v>9700</v>
      </c>
      <c r="H24" s="36">
        <f t="shared" si="21"/>
        <v>16200</v>
      </c>
      <c r="I24" s="36">
        <f t="shared" si="21"/>
        <v>49000</v>
      </c>
      <c r="J24" s="36">
        <f t="shared" si="21"/>
        <v>32000</v>
      </c>
      <c r="K24" s="36">
        <f t="shared" si="21"/>
        <v>26400</v>
      </c>
      <c r="L24" s="37"/>
      <c r="M24" s="37"/>
      <c r="N24" s="3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hidden="1" x14ac:dyDescent="0.25">
      <c r="A25" s="1"/>
      <c r="B25" s="28">
        <f>'Exhibit 7'!B25</f>
        <v>41605</v>
      </c>
      <c r="C25" s="36">
        <f t="shared" ref="C25:K25" si="22">C26</f>
        <v>10400</v>
      </c>
      <c r="D25" s="36">
        <f t="shared" si="22"/>
        <v>6000</v>
      </c>
      <c r="E25" s="36">
        <f t="shared" si="22"/>
        <v>18000</v>
      </c>
      <c r="F25" s="36">
        <f t="shared" si="22"/>
        <v>56000</v>
      </c>
      <c r="G25" s="36">
        <f t="shared" si="22"/>
        <v>9700</v>
      </c>
      <c r="H25" s="36">
        <f t="shared" si="22"/>
        <v>16200</v>
      </c>
      <c r="I25" s="36">
        <f t="shared" si="22"/>
        <v>49000</v>
      </c>
      <c r="J25" s="36">
        <f t="shared" si="22"/>
        <v>32000</v>
      </c>
      <c r="K25" s="36">
        <f t="shared" si="22"/>
        <v>26400</v>
      </c>
      <c r="L25" s="37"/>
      <c r="M25" s="37"/>
      <c r="N25" s="3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hidden="1" x14ac:dyDescent="0.25">
      <c r="A26" s="1"/>
      <c r="B26" s="28">
        <f>'Exhibit 7'!B26</f>
        <v>41604</v>
      </c>
      <c r="C26" s="36">
        <f t="shared" ref="C26:K26" si="23">C27</f>
        <v>10400</v>
      </c>
      <c r="D26" s="36">
        <f t="shared" si="23"/>
        <v>6000</v>
      </c>
      <c r="E26" s="36">
        <f t="shared" si="23"/>
        <v>18000</v>
      </c>
      <c r="F26" s="36">
        <f t="shared" si="23"/>
        <v>56000</v>
      </c>
      <c r="G26" s="36">
        <f t="shared" si="23"/>
        <v>9700</v>
      </c>
      <c r="H26" s="36">
        <f t="shared" si="23"/>
        <v>16200</v>
      </c>
      <c r="I26" s="36">
        <f t="shared" si="23"/>
        <v>49000</v>
      </c>
      <c r="J26" s="36">
        <f t="shared" si="23"/>
        <v>32000</v>
      </c>
      <c r="K26" s="36">
        <f t="shared" si="23"/>
        <v>26400</v>
      </c>
      <c r="L26" s="37"/>
      <c r="M26" s="37"/>
      <c r="N26" s="3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hidden="1" x14ac:dyDescent="0.25">
      <c r="A27" s="1"/>
      <c r="B27" s="28">
        <f>'Exhibit 7'!B27</f>
        <v>41603</v>
      </c>
      <c r="C27" s="36">
        <f t="shared" ref="C27:K27" si="24">C28</f>
        <v>10400</v>
      </c>
      <c r="D27" s="36">
        <f t="shared" si="24"/>
        <v>6000</v>
      </c>
      <c r="E27" s="36">
        <f t="shared" si="24"/>
        <v>18000</v>
      </c>
      <c r="F27" s="36">
        <f t="shared" si="24"/>
        <v>56000</v>
      </c>
      <c r="G27" s="36">
        <f t="shared" si="24"/>
        <v>9700</v>
      </c>
      <c r="H27" s="36">
        <f t="shared" si="24"/>
        <v>16200</v>
      </c>
      <c r="I27" s="36">
        <f t="shared" si="24"/>
        <v>49000</v>
      </c>
      <c r="J27" s="36">
        <f t="shared" si="24"/>
        <v>32000</v>
      </c>
      <c r="K27" s="36">
        <f t="shared" si="24"/>
        <v>26400</v>
      </c>
      <c r="L27" s="37"/>
      <c r="M27" s="37"/>
      <c r="N27" s="3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hidden="1" x14ac:dyDescent="0.25">
      <c r="A28" s="1"/>
      <c r="B28" s="28">
        <f>'Exhibit 7'!B28</f>
        <v>41600</v>
      </c>
      <c r="C28" s="36">
        <f t="shared" ref="C28:K28" si="25">C29</f>
        <v>10400</v>
      </c>
      <c r="D28" s="36">
        <f t="shared" si="25"/>
        <v>6000</v>
      </c>
      <c r="E28" s="36">
        <f t="shared" si="25"/>
        <v>18000</v>
      </c>
      <c r="F28" s="36">
        <f t="shared" si="25"/>
        <v>56000</v>
      </c>
      <c r="G28" s="36">
        <f t="shared" si="25"/>
        <v>9700</v>
      </c>
      <c r="H28" s="36">
        <f t="shared" si="25"/>
        <v>16200</v>
      </c>
      <c r="I28" s="36">
        <f t="shared" si="25"/>
        <v>49000</v>
      </c>
      <c r="J28" s="36">
        <f t="shared" si="25"/>
        <v>32000</v>
      </c>
      <c r="K28" s="36">
        <f t="shared" si="25"/>
        <v>26400</v>
      </c>
      <c r="L28" s="37"/>
      <c r="M28" s="37"/>
      <c r="N28" s="37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hidden="1" x14ac:dyDescent="0.25">
      <c r="A29" s="1"/>
      <c r="B29" s="28">
        <f>'Exhibit 7'!B29</f>
        <v>41599</v>
      </c>
      <c r="C29" s="36">
        <f t="shared" ref="C29:K29" si="26">C30</f>
        <v>10400</v>
      </c>
      <c r="D29" s="36">
        <f t="shared" si="26"/>
        <v>6000</v>
      </c>
      <c r="E29" s="36">
        <f t="shared" si="26"/>
        <v>18000</v>
      </c>
      <c r="F29" s="36">
        <f t="shared" si="26"/>
        <v>56000</v>
      </c>
      <c r="G29" s="36">
        <f t="shared" si="26"/>
        <v>9700</v>
      </c>
      <c r="H29" s="36">
        <f t="shared" si="26"/>
        <v>16200</v>
      </c>
      <c r="I29" s="36">
        <f t="shared" si="26"/>
        <v>49000</v>
      </c>
      <c r="J29" s="36">
        <f t="shared" si="26"/>
        <v>32000</v>
      </c>
      <c r="K29" s="36">
        <f t="shared" si="26"/>
        <v>26400</v>
      </c>
      <c r="L29" s="37"/>
      <c r="M29" s="37"/>
      <c r="N29" s="37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hidden="1" x14ac:dyDescent="0.25">
      <c r="A30" s="1"/>
      <c r="B30" s="28">
        <f>'Exhibit 7'!B30</f>
        <v>41598</v>
      </c>
      <c r="C30" s="36">
        <f t="shared" ref="C30:K30" si="27">C31</f>
        <v>10400</v>
      </c>
      <c r="D30" s="36">
        <f t="shared" si="27"/>
        <v>6000</v>
      </c>
      <c r="E30" s="36">
        <f t="shared" si="27"/>
        <v>18000</v>
      </c>
      <c r="F30" s="36">
        <f t="shared" si="27"/>
        <v>56000</v>
      </c>
      <c r="G30" s="36">
        <f t="shared" si="27"/>
        <v>9700</v>
      </c>
      <c r="H30" s="36">
        <f t="shared" si="27"/>
        <v>16200</v>
      </c>
      <c r="I30" s="36">
        <f t="shared" si="27"/>
        <v>49000</v>
      </c>
      <c r="J30" s="36">
        <f t="shared" si="27"/>
        <v>32000</v>
      </c>
      <c r="K30" s="36">
        <f t="shared" si="27"/>
        <v>26400</v>
      </c>
      <c r="L30" s="37"/>
      <c r="M30" s="37"/>
      <c r="N30" s="37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hidden="1" x14ac:dyDescent="0.25">
      <c r="A31" s="1"/>
      <c r="B31" s="28">
        <f>'Exhibit 7'!B31</f>
        <v>41597</v>
      </c>
      <c r="C31" s="36">
        <f t="shared" ref="C31:K31" si="28">C32</f>
        <v>10400</v>
      </c>
      <c r="D31" s="36">
        <f t="shared" si="28"/>
        <v>6000</v>
      </c>
      <c r="E31" s="36">
        <f t="shared" si="28"/>
        <v>18000</v>
      </c>
      <c r="F31" s="36">
        <f t="shared" si="28"/>
        <v>56000</v>
      </c>
      <c r="G31" s="36">
        <f t="shared" si="28"/>
        <v>9700</v>
      </c>
      <c r="H31" s="36">
        <f t="shared" si="28"/>
        <v>16200</v>
      </c>
      <c r="I31" s="36">
        <f t="shared" si="28"/>
        <v>49000</v>
      </c>
      <c r="J31" s="36">
        <f t="shared" si="28"/>
        <v>32000</v>
      </c>
      <c r="K31" s="36">
        <f t="shared" si="28"/>
        <v>26400</v>
      </c>
      <c r="L31" s="37"/>
      <c r="M31" s="37"/>
      <c r="N31" s="37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hidden="1" x14ac:dyDescent="0.25">
      <c r="A32" s="1"/>
      <c r="B32" s="28">
        <f>'Exhibit 7'!B32</f>
        <v>41596</v>
      </c>
      <c r="C32" s="36">
        <f t="shared" ref="C32:K32" si="29">C33</f>
        <v>10400</v>
      </c>
      <c r="D32" s="36">
        <f t="shared" si="29"/>
        <v>6000</v>
      </c>
      <c r="E32" s="36">
        <f t="shared" si="29"/>
        <v>18000</v>
      </c>
      <c r="F32" s="36">
        <f t="shared" si="29"/>
        <v>56000</v>
      </c>
      <c r="G32" s="36">
        <f t="shared" si="29"/>
        <v>9700</v>
      </c>
      <c r="H32" s="36">
        <f t="shared" si="29"/>
        <v>16200</v>
      </c>
      <c r="I32" s="36">
        <f t="shared" si="29"/>
        <v>49000</v>
      </c>
      <c r="J32" s="36">
        <f t="shared" si="29"/>
        <v>32000</v>
      </c>
      <c r="K32" s="36">
        <f t="shared" si="29"/>
        <v>26400</v>
      </c>
      <c r="L32" s="37"/>
      <c r="M32" s="37"/>
      <c r="N32" s="37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hidden="1" x14ac:dyDescent="0.25">
      <c r="A33" s="1"/>
      <c r="B33" s="28">
        <f>'Exhibit 7'!B33</f>
        <v>41593</v>
      </c>
      <c r="C33" s="36">
        <f t="shared" ref="C33:K33" si="30">C34</f>
        <v>10400</v>
      </c>
      <c r="D33" s="36">
        <f t="shared" si="30"/>
        <v>6000</v>
      </c>
      <c r="E33" s="36">
        <f t="shared" si="30"/>
        <v>18000</v>
      </c>
      <c r="F33" s="36">
        <f t="shared" si="30"/>
        <v>56000</v>
      </c>
      <c r="G33" s="36">
        <f t="shared" si="30"/>
        <v>9700</v>
      </c>
      <c r="H33" s="36">
        <f t="shared" si="30"/>
        <v>16200</v>
      </c>
      <c r="I33" s="36">
        <f t="shared" si="30"/>
        <v>49000</v>
      </c>
      <c r="J33" s="36">
        <f t="shared" si="30"/>
        <v>32000</v>
      </c>
      <c r="K33" s="36">
        <f t="shared" si="30"/>
        <v>26400</v>
      </c>
      <c r="L33" s="37"/>
      <c r="M33" s="37"/>
      <c r="N33" s="37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hidden="1" x14ac:dyDescent="0.25">
      <c r="A34" s="1"/>
      <c r="B34" s="28">
        <f>'Exhibit 7'!B34</f>
        <v>41592</v>
      </c>
      <c r="C34" s="36">
        <f t="shared" ref="C34:K34" si="31">C35</f>
        <v>10400</v>
      </c>
      <c r="D34" s="36">
        <f t="shared" si="31"/>
        <v>6000</v>
      </c>
      <c r="E34" s="36">
        <f t="shared" si="31"/>
        <v>18000</v>
      </c>
      <c r="F34" s="36">
        <f t="shared" si="31"/>
        <v>56000</v>
      </c>
      <c r="G34" s="36">
        <f t="shared" si="31"/>
        <v>9700</v>
      </c>
      <c r="H34" s="36">
        <f t="shared" si="31"/>
        <v>16200</v>
      </c>
      <c r="I34" s="36">
        <f t="shared" si="31"/>
        <v>49000</v>
      </c>
      <c r="J34" s="36">
        <f t="shared" si="31"/>
        <v>32000</v>
      </c>
      <c r="K34" s="36">
        <f t="shared" si="31"/>
        <v>26400</v>
      </c>
      <c r="L34" s="37"/>
      <c r="M34" s="37"/>
      <c r="N34" s="37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hidden="1" x14ac:dyDescent="0.25">
      <c r="A35" s="1"/>
      <c r="B35" s="28">
        <f>'Exhibit 7'!B35</f>
        <v>41591</v>
      </c>
      <c r="C35" s="36">
        <f t="shared" ref="C35:K35" si="32">C36</f>
        <v>10400</v>
      </c>
      <c r="D35" s="36">
        <f t="shared" si="32"/>
        <v>6000</v>
      </c>
      <c r="E35" s="36">
        <f t="shared" si="32"/>
        <v>18000</v>
      </c>
      <c r="F35" s="36">
        <f t="shared" si="32"/>
        <v>56000</v>
      </c>
      <c r="G35" s="36">
        <f t="shared" si="32"/>
        <v>9700</v>
      </c>
      <c r="H35" s="36">
        <f t="shared" si="32"/>
        <v>16200</v>
      </c>
      <c r="I35" s="36">
        <f t="shared" si="32"/>
        <v>49000</v>
      </c>
      <c r="J35" s="36">
        <f t="shared" si="32"/>
        <v>32000</v>
      </c>
      <c r="K35" s="36">
        <f t="shared" si="32"/>
        <v>26400</v>
      </c>
      <c r="L35" s="37"/>
      <c r="M35" s="37"/>
      <c r="N35" s="37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hidden="1" x14ac:dyDescent="0.25">
      <c r="A36" s="1"/>
      <c r="B36" s="28">
        <f>'Exhibit 7'!B36</f>
        <v>41590</v>
      </c>
      <c r="C36" s="36">
        <f t="shared" ref="C36:K36" si="33">C37</f>
        <v>10400</v>
      </c>
      <c r="D36" s="36">
        <f t="shared" si="33"/>
        <v>6000</v>
      </c>
      <c r="E36" s="36">
        <f t="shared" si="33"/>
        <v>18000</v>
      </c>
      <c r="F36" s="36">
        <f t="shared" si="33"/>
        <v>56000</v>
      </c>
      <c r="G36" s="36">
        <f t="shared" si="33"/>
        <v>9700</v>
      </c>
      <c r="H36" s="36">
        <f t="shared" si="33"/>
        <v>16200</v>
      </c>
      <c r="I36" s="36">
        <f t="shared" si="33"/>
        <v>49000</v>
      </c>
      <c r="J36" s="36">
        <f t="shared" si="33"/>
        <v>32000</v>
      </c>
      <c r="K36" s="36">
        <f t="shared" si="33"/>
        <v>26400</v>
      </c>
      <c r="L36" s="37"/>
      <c r="M36" s="37"/>
      <c r="N36" s="37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hidden="1" x14ac:dyDescent="0.25">
      <c r="A37" s="1"/>
      <c r="B37" s="28">
        <f>'Exhibit 7'!B37</f>
        <v>41589</v>
      </c>
      <c r="C37" s="36">
        <f t="shared" ref="C37:K37" si="34">C38</f>
        <v>10400</v>
      </c>
      <c r="D37" s="36">
        <f t="shared" si="34"/>
        <v>6000</v>
      </c>
      <c r="E37" s="36">
        <f t="shared" si="34"/>
        <v>18000</v>
      </c>
      <c r="F37" s="36">
        <f t="shared" si="34"/>
        <v>56000</v>
      </c>
      <c r="G37" s="36">
        <f t="shared" si="34"/>
        <v>9700</v>
      </c>
      <c r="H37" s="36">
        <f t="shared" si="34"/>
        <v>16200</v>
      </c>
      <c r="I37" s="36">
        <f t="shared" si="34"/>
        <v>49000</v>
      </c>
      <c r="J37" s="36">
        <f t="shared" si="34"/>
        <v>32000</v>
      </c>
      <c r="K37" s="36">
        <f t="shared" si="34"/>
        <v>26400</v>
      </c>
      <c r="L37" s="37"/>
      <c r="M37" s="37"/>
      <c r="N37" s="37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hidden="1" x14ac:dyDescent="0.25">
      <c r="A38" s="1"/>
      <c r="B38" s="28">
        <f>'Exhibit 7'!B38</f>
        <v>41586</v>
      </c>
      <c r="C38" s="36">
        <f t="shared" ref="C38:K38" si="35">C39</f>
        <v>10400</v>
      </c>
      <c r="D38" s="36">
        <f t="shared" si="35"/>
        <v>6000</v>
      </c>
      <c r="E38" s="36">
        <f t="shared" si="35"/>
        <v>18000</v>
      </c>
      <c r="F38" s="36">
        <f t="shared" si="35"/>
        <v>56000</v>
      </c>
      <c r="G38" s="36">
        <f t="shared" si="35"/>
        <v>9700</v>
      </c>
      <c r="H38" s="36">
        <f t="shared" si="35"/>
        <v>16200</v>
      </c>
      <c r="I38" s="36">
        <f t="shared" si="35"/>
        <v>49000</v>
      </c>
      <c r="J38" s="36">
        <f t="shared" si="35"/>
        <v>32000</v>
      </c>
      <c r="K38" s="36">
        <f t="shared" si="35"/>
        <v>26400</v>
      </c>
      <c r="L38" s="37"/>
      <c r="M38" s="37"/>
      <c r="N38" s="37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hidden="1" x14ac:dyDescent="0.25">
      <c r="A39" s="1"/>
      <c r="B39" s="28">
        <f>'Exhibit 7'!B39</f>
        <v>41585</v>
      </c>
      <c r="C39" s="36">
        <f t="shared" ref="C39:K39" si="36">C40</f>
        <v>10400</v>
      </c>
      <c r="D39" s="36">
        <f t="shared" si="36"/>
        <v>6000</v>
      </c>
      <c r="E39" s="36">
        <f t="shared" si="36"/>
        <v>18000</v>
      </c>
      <c r="F39" s="36">
        <f t="shared" si="36"/>
        <v>56000</v>
      </c>
      <c r="G39" s="36">
        <f t="shared" si="36"/>
        <v>9700</v>
      </c>
      <c r="H39" s="36">
        <f t="shared" si="36"/>
        <v>16200</v>
      </c>
      <c r="I39" s="36">
        <f t="shared" si="36"/>
        <v>49000</v>
      </c>
      <c r="J39" s="36">
        <f t="shared" si="36"/>
        <v>32000</v>
      </c>
      <c r="K39" s="36">
        <f t="shared" si="36"/>
        <v>26400</v>
      </c>
      <c r="L39" s="37"/>
      <c r="M39" s="37"/>
      <c r="N39" s="37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hidden="1" x14ac:dyDescent="0.25">
      <c r="A40" s="1"/>
      <c r="B40" s="28">
        <f>'Exhibit 7'!B40</f>
        <v>41584</v>
      </c>
      <c r="C40" s="36">
        <f t="shared" ref="C40:K40" si="37">C41</f>
        <v>10400</v>
      </c>
      <c r="D40" s="36">
        <f t="shared" si="37"/>
        <v>6000</v>
      </c>
      <c r="E40" s="36">
        <f t="shared" si="37"/>
        <v>18000</v>
      </c>
      <c r="F40" s="36">
        <f t="shared" si="37"/>
        <v>56000</v>
      </c>
      <c r="G40" s="36">
        <f t="shared" si="37"/>
        <v>9700</v>
      </c>
      <c r="H40" s="36">
        <f t="shared" si="37"/>
        <v>16200</v>
      </c>
      <c r="I40" s="36">
        <f t="shared" si="37"/>
        <v>49000</v>
      </c>
      <c r="J40" s="36">
        <f t="shared" si="37"/>
        <v>32000</v>
      </c>
      <c r="K40" s="36">
        <f t="shared" si="37"/>
        <v>26400</v>
      </c>
      <c r="L40" s="37"/>
      <c r="M40" s="37"/>
      <c r="N40" s="37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hidden="1" x14ac:dyDescent="0.25">
      <c r="A41" s="1"/>
      <c r="B41" s="28">
        <f>'Exhibit 7'!B41</f>
        <v>41583</v>
      </c>
      <c r="C41" s="36">
        <f t="shared" ref="C41:K41" si="38">C42</f>
        <v>10400</v>
      </c>
      <c r="D41" s="36">
        <f t="shared" si="38"/>
        <v>6000</v>
      </c>
      <c r="E41" s="36">
        <f t="shared" si="38"/>
        <v>18000</v>
      </c>
      <c r="F41" s="36">
        <f t="shared" si="38"/>
        <v>56000</v>
      </c>
      <c r="G41" s="36">
        <f t="shared" si="38"/>
        <v>9700</v>
      </c>
      <c r="H41" s="36">
        <f t="shared" si="38"/>
        <v>16200</v>
      </c>
      <c r="I41" s="36">
        <f t="shared" si="38"/>
        <v>49000</v>
      </c>
      <c r="J41" s="36">
        <f t="shared" si="38"/>
        <v>32000</v>
      </c>
      <c r="K41" s="36">
        <f t="shared" si="38"/>
        <v>26400</v>
      </c>
      <c r="L41" s="37"/>
      <c r="M41" s="37"/>
      <c r="N41" s="37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hidden="1" x14ac:dyDescent="0.25">
      <c r="A42" s="1"/>
      <c r="B42" s="28">
        <f>'Exhibit 7'!B42</f>
        <v>41582</v>
      </c>
      <c r="C42" s="36">
        <f t="shared" ref="C42:K42" si="39">C43</f>
        <v>10400</v>
      </c>
      <c r="D42" s="36">
        <f t="shared" si="39"/>
        <v>6000</v>
      </c>
      <c r="E42" s="36">
        <f t="shared" si="39"/>
        <v>18000</v>
      </c>
      <c r="F42" s="36">
        <f t="shared" si="39"/>
        <v>56000</v>
      </c>
      <c r="G42" s="36">
        <f t="shared" si="39"/>
        <v>9700</v>
      </c>
      <c r="H42" s="36">
        <f t="shared" si="39"/>
        <v>16200</v>
      </c>
      <c r="I42" s="36">
        <f t="shared" si="39"/>
        <v>49000</v>
      </c>
      <c r="J42" s="36">
        <f t="shared" si="39"/>
        <v>32000</v>
      </c>
      <c r="K42" s="36">
        <f t="shared" si="39"/>
        <v>26400</v>
      </c>
      <c r="L42" s="37"/>
      <c r="M42" s="37"/>
      <c r="N42" s="37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hidden="1" x14ac:dyDescent="0.25">
      <c r="A43" s="1"/>
      <c r="B43" s="28">
        <f>'Exhibit 7'!B43</f>
        <v>41579</v>
      </c>
      <c r="C43" s="36">
        <f t="shared" ref="C43:K43" si="40">C44</f>
        <v>10400</v>
      </c>
      <c r="D43" s="36">
        <f t="shared" si="40"/>
        <v>6000</v>
      </c>
      <c r="E43" s="36">
        <f t="shared" si="40"/>
        <v>18000</v>
      </c>
      <c r="F43" s="36">
        <f t="shared" si="40"/>
        <v>56000</v>
      </c>
      <c r="G43" s="36">
        <f t="shared" si="40"/>
        <v>9700</v>
      </c>
      <c r="H43" s="36">
        <f t="shared" si="40"/>
        <v>16200</v>
      </c>
      <c r="I43" s="36">
        <f t="shared" si="40"/>
        <v>49000</v>
      </c>
      <c r="J43" s="36">
        <f t="shared" si="40"/>
        <v>32000</v>
      </c>
      <c r="K43" s="36">
        <f t="shared" si="40"/>
        <v>26400</v>
      </c>
      <c r="L43" s="37"/>
      <c r="M43" s="37"/>
      <c r="N43" s="37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hidden="1" x14ac:dyDescent="0.25">
      <c r="A44" s="1"/>
      <c r="B44" s="28">
        <f>'Exhibit 7'!B44</f>
        <v>41578</v>
      </c>
      <c r="C44" s="36">
        <f t="shared" ref="C44:K44" si="41">C45</f>
        <v>10400</v>
      </c>
      <c r="D44" s="36">
        <f t="shared" si="41"/>
        <v>6000</v>
      </c>
      <c r="E44" s="36">
        <f t="shared" si="41"/>
        <v>18000</v>
      </c>
      <c r="F44" s="36">
        <f t="shared" si="41"/>
        <v>56000</v>
      </c>
      <c r="G44" s="36">
        <f t="shared" si="41"/>
        <v>9700</v>
      </c>
      <c r="H44" s="36">
        <f t="shared" si="41"/>
        <v>16200</v>
      </c>
      <c r="I44" s="36">
        <f t="shared" si="41"/>
        <v>49000</v>
      </c>
      <c r="J44" s="36">
        <f t="shared" si="41"/>
        <v>32000</v>
      </c>
      <c r="K44" s="36">
        <f t="shared" si="41"/>
        <v>26400</v>
      </c>
      <c r="L44" s="37"/>
      <c r="M44" s="37"/>
      <c r="N44" s="37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hidden="1" x14ac:dyDescent="0.25">
      <c r="A45" s="1"/>
      <c r="B45" s="28">
        <f>'Exhibit 7'!B45</f>
        <v>41577</v>
      </c>
      <c r="C45" s="36">
        <f t="shared" ref="C45:K45" si="42">C46</f>
        <v>10400</v>
      </c>
      <c r="D45" s="36">
        <f t="shared" si="42"/>
        <v>6000</v>
      </c>
      <c r="E45" s="36">
        <f t="shared" si="42"/>
        <v>18000</v>
      </c>
      <c r="F45" s="36">
        <f t="shared" si="42"/>
        <v>56000</v>
      </c>
      <c r="G45" s="36">
        <f t="shared" si="42"/>
        <v>9700</v>
      </c>
      <c r="H45" s="36">
        <f t="shared" si="42"/>
        <v>16200</v>
      </c>
      <c r="I45" s="36">
        <f t="shared" si="42"/>
        <v>49000</v>
      </c>
      <c r="J45" s="36">
        <f t="shared" si="42"/>
        <v>32000</v>
      </c>
      <c r="K45" s="36">
        <f t="shared" si="42"/>
        <v>26400</v>
      </c>
      <c r="L45" s="37"/>
      <c r="M45" s="37"/>
      <c r="N45" s="37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hidden="1" x14ac:dyDescent="0.25">
      <c r="A46" s="1"/>
      <c r="B46" s="28">
        <f>'Exhibit 7'!B46</f>
        <v>41576</v>
      </c>
      <c r="C46" s="36">
        <f t="shared" ref="C46:K46" si="43">C47</f>
        <v>10400</v>
      </c>
      <c r="D46" s="36">
        <f t="shared" si="43"/>
        <v>6000</v>
      </c>
      <c r="E46" s="36">
        <f t="shared" si="43"/>
        <v>18000</v>
      </c>
      <c r="F46" s="36">
        <f t="shared" si="43"/>
        <v>56000</v>
      </c>
      <c r="G46" s="36">
        <f t="shared" si="43"/>
        <v>9700</v>
      </c>
      <c r="H46" s="36">
        <f t="shared" si="43"/>
        <v>16200</v>
      </c>
      <c r="I46" s="36">
        <f t="shared" si="43"/>
        <v>49000</v>
      </c>
      <c r="J46" s="36">
        <f t="shared" si="43"/>
        <v>32000</v>
      </c>
      <c r="K46" s="36">
        <f t="shared" si="43"/>
        <v>26400</v>
      </c>
      <c r="L46" s="37"/>
      <c r="M46" s="37"/>
      <c r="N46" s="37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hidden="1" x14ac:dyDescent="0.25">
      <c r="A47" s="1"/>
      <c r="B47" s="28">
        <f>'Exhibit 7'!B47</f>
        <v>41575</v>
      </c>
      <c r="C47" s="36">
        <f t="shared" ref="C47:K47" si="44">C48</f>
        <v>10400</v>
      </c>
      <c r="D47" s="36">
        <f t="shared" si="44"/>
        <v>6000</v>
      </c>
      <c r="E47" s="36">
        <f t="shared" si="44"/>
        <v>18000</v>
      </c>
      <c r="F47" s="36">
        <f t="shared" si="44"/>
        <v>56000</v>
      </c>
      <c r="G47" s="36">
        <f t="shared" si="44"/>
        <v>9700</v>
      </c>
      <c r="H47" s="36">
        <f t="shared" si="44"/>
        <v>16200</v>
      </c>
      <c r="I47" s="36">
        <f t="shared" si="44"/>
        <v>49000</v>
      </c>
      <c r="J47" s="36">
        <f t="shared" si="44"/>
        <v>32000</v>
      </c>
      <c r="K47" s="36">
        <f t="shared" si="44"/>
        <v>26400</v>
      </c>
      <c r="L47" s="37"/>
      <c r="M47" s="37"/>
      <c r="N47" s="37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hidden="1" x14ac:dyDescent="0.25">
      <c r="A48" s="1"/>
      <c r="B48" s="28">
        <f>'Exhibit 7'!B48</f>
        <v>41572</v>
      </c>
      <c r="C48" s="36">
        <f t="shared" ref="C48:K48" si="45">C49</f>
        <v>10400</v>
      </c>
      <c r="D48" s="36">
        <f t="shared" si="45"/>
        <v>6000</v>
      </c>
      <c r="E48" s="36">
        <f t="shared" si="45"/>
        <v>18000</v>
      </c>
      <c r="F48" s="36">
        <f t="shared" si="45"/>
        <v>56000</v>
      </c>
      <c r="G48" s="36">
        <f t="shared" si="45"/>
        <v>9700</v>
      </c>
      <c r="H48" s="36">
        <f t="shared" si="45"/>
        <v>16200</v>
      </c>
      <c r="I48" s="36">
        <f t="shared" si="45"/>
        <v>49000</v>
      </c>
      <c r="J48" s="36">
        <f t="shared" si="45"/>
        <v>32000</v>
      </c>
      <c r="K48" s="36">
        <f t="shared" si="45"/>
        <v>26400</v>
      </c>
      <c r="L48" s="37"/>
      <c r="M48" s="37"/>
      <c r="N48" s="37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hidden="1" x14ac:dyDescent="0.25">
      <c r="A49" s="1"/>
      <c r="B49" s="28">
        <f>'Exhibit 7'!B49</f>
        <v>41571</v>
      </c>
      <c r="C49" s="36">
        <f t="shared" ref="C49:K49" si="46">C50</f>
        <v>10400</v>
      </c>
      <c r="D49" s="36">
        <f t="shared" si="46"/>
        <v>6000</v>
      </c>
      <c r="E49" s="36">
        <f t="shared" si="46"/>
        <v>18000</v>
      </c>
      <c r="F49" s="36">
        <f t="shared" si="46"/>
        <v>56000</v>
      </c>
      <c r="G49" s="36">
        <f t="shared" si="46"/>
        <v>9700</v>
      </c>
      <c r="H49" s="36">
        <f t="shared" si="46"/>
        <v>16200</v>
      </c>
      <c r="I49" s="36">
        <f t="shared" si="46"/>
        <v>49000</v>
      </c>
      <c r="J49" s="36">
        <f t="shared" si="46"/>
        <v>32000</v>
      </c>
      <c r="K49" s="36">
        <f t="shared" si="46"/>
        <v>26400</v>
      </c>
      <c r="L49" s="37"/>
      <c r="M49" s="37"/>
      <c r="N49" s="37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hidden="1" x14ac:dyDescent="0.25">
      <c r="A50" s="1"/>
      <c r="B50" s="28">
        <f>'Exhibit 7'!B50</f>
        <v>41570</v>
      </c>
      <c r="C50" s="36">
        <f t="shared" ref="C50:K50" si="47">C51</f>
        <v>10400</v>
      </c>
      <c r="D50" s="36">
        <f t="shared" si="47"/>
        <v>6000</v>
      </c>
      <c r="E50" s="36">
        <f t="shared" si="47"/>
        <v>18000</v>
      </c>
      <c r="F50" s="36">
        <f t="shared" si="47"/>
        <v>56000</v>
      </c>
      <c r="G50" s="36">
        <f t="shared" si="47"/>
        <v>9700</v>
      </c>
      <c r="H50" s="36">
        <f t="shared" si="47"/>
        <v>16200</v>
      </c>
      <c r="I50" s="36">
        <f t="shared" si="47"/>
        <v>49000</v>
      </c>
      <c r="J50" s="36">
        <f t="shared" si="47"/>
        <v>32000</v>
      </c>
      <c r="K50" s="36">
        <f t="shared" si="47"/>
        <v>26400</v>
      </c>
      <c r="L50" s="37"/>
      <c r="M50" s="37"/>
      <c r="N50" s="37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hidden="1" x14ac:dyDescent="0.25">
      <c r="A51" s="1"/>
      <c r="B51" s="28">
        <f>'Exhibit 7'!B51</f>
        <v>41569</v>
      </c>
      <c r="C51" s="36">
        <f t="shared" ref="C51:K51" si="48">C52</f>
        <v>10400</v>
      </c>
      <c r="D51" s="36">
        <f t="shared" si="48"/>
        <v>6000</v>
      </c>
      <c r="E51" s="36">
        <f t="shared" si="48"/>
        <v>18000</v>
      </c>
      <c r="F51" s="36">
        <f t="shared" si="48"/>
        <v>56000</v>
      </c>
      <c r="G51" s="36">
        <f t="shared" si="48"/>
        <v>9700</v>
      </c>
      <c r="H51" s="36">
        <f t="shared" si="48"/>
        <v>16200</v>
      </c>
      <c r="I51" s="36">
        <f t="shared" si="48"/>
        <v>49000</v>
      </c>
      <c r="J51" s="36">
        <f t="shared" si="48"/>
        <v>32000</v>
      </c>
      <c r="K51" s="36">
        <f t="shared" si="48"/>
        <v>26400</v>
      </c>
      <c r="L51" s="37"/>
      <c r="M51" s="37"/>
      <c r="N51" s="37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hidden="1" x14ac:dyDescent="0.25">
      <c r="A52" s="1"/>
      <c r="B52" s="28">
        <f>'Exhibit 7'!B52</f>
        <v>41568</v>
      </c>
      <c r="C52" s="36">
        <f t="shared" ref="C52:K52" si="49">C53</f>
        <v>10400</v>
      </c>
      <c r="D52" s="36">
        <f t="shared" si="49"/>
        <v>6000</v>
      </c>
      <c r="E52" s="36">
        <f t="shared" si="49"/>
        <v>18000</v>
      </c>
      <c r="F52" s="36">
        <f t="shared" si="49"/>
        <v>56000</v>
      </c>
      <c r="G52" s="36">
        <f t="shared" si="49"/>
        <v>9700</v>
      </c>
      <c r="H52" s="36">
        <f t="shared" si="49"/>
        <v>16200</v>
      </c>
      <c r="I52" s="36">
        <f t="shared" si="49"/>
        <v>49000</v>
      </c>
      <c r="J52" s="36">
        <f t="shared" si="49"/>
        <v>32000</v>
      </c>
      <c r="K52" s="36">
        <f t="shared" si="49"/>
        <v>26400</v>
      </c>
      <c r="L52" s="37"/>
      <c r="M52" s="37"/>
      <c r="N52" s="37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hidden="1" x14ac:dyDescent="0.25">
      <c r="A53" s="1"/>
      <c r="B53" s="28">
        <f>'Exhibit 7'!B53</f>
        <v>41565</v>
      </c>
      <c r="C53" s="36">
        <f t="shared" ref="C53:K53" si="50">C54</f>
        <v>10400</v>
      </c>
      <c r="D53" s="36">
        <f t="shared" si="50"/>
        <v>6000</v>
      </c>
      <c r="E53" s="36">
        <f t="shared" si="50"/>
        <v>18000</v>
      </c>
      <c r="F53" s="36">
        <f t="shared" si="50"/>
        <v>56000</v>
      </c>
      <c r="G53" s="36">
        <f t="shared" si="50"/>
        <v>9700</v>
      </c>
      <c r="H53" s="36">
        <f t="shared" si="50"/>
        <v>16200</v>
      </c>
      <c r="I53" s="36">
        <f t="shared" si="50"/>
        <v>49000</v>
      </c>
      <c r="J53" s="36">
        <f t="shared" si="50"/>
        <v>32000</v>
      </c>
      <c r="K53" s="36">
        <f t="shared" si="50"/>
        <v>26400</v>
      </c>
      <c r="L53" s="37"/>
      <c r="M53" s="37"/>
      <c r="N53" s="37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hidden="1" x14ac:dyDescent="0.25">
      <c r="A54" s="1"/>
      <c r="B54" s="28">
        <f>'Exhibit 7'!B54</f>
        <v>41564</v>
      </c>
      <c r="C54" s="36">
        <f t="shared" ref="C54:K54" si="51">C55</f>
        <v>10400</v>
      </c>
      <c r="D54" s="36">
        <f t="shared" si="51"/>
        <v>6000</v>
      </c>
      <c r="E54" s="36">
        <f t="shared" si="51"/>
        <v>18000</v>
      </c>
      <c r="F54" s="36">
        <f t="shared" si="51"/>
        <v>56000</v>
      </c>
      <c r="G54" s="36">
        <f t="shared" si="51"/>
        <v>9700</v>
      </c>
      <c r="H54" s="36">
        <f t="shared" si="51"/>
        <v>16200</v>
      </c>
      <c r="I54" s="36">
        <f t="shared" si="51"/>
        <v>49000</v>
      </c>
      <c r="J54" s="36">
        <f t="shared" si="51"/>
        <v>32000</v>
      </c>
      <c r="K54" s="36">
        <f t="shared" si="51"/>
        <v>26400</v>
      </c>
      <c r="L54" s="37"/>
      <c r="M54" s="37"/>
      <c r="N54" s="37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hidden="1" x14ac:dyDescent="0.25">
      <c r="A55" s="1"/>
      <c r="B55" s="28">
        <f>'Exhibit 7'!B55</f>
        <v>41563</v>
      </c>
      <c r="C55" s="36">
        <f t="shared" ref="C55:K55" si="52">C56</f>
        <v>10400</v>
      </c>
      <c r="D55" s="36">
        <f t="shared" si="52"/>
        <v>6000</v>
      </c>
      <c r="E55" s="36">
        <f t="shared" si="52"/>
        <v>18000</v>
      </c>
      <c r="F55" s="36">
        <f t="shared" si="52"/>
        <v>56000</v>
      </c>
      <c r="G55" s="36">
        <f t="shared" si="52"/>
        <v>9700</v>
      </c>
      <c r="H55" s="36">
        <f t="shared" si="52"/>
        <v>16200</v>
      </c>
      <c r="I55" s="36">
        <f t="shared" si="52"/>
        <v>49000</v>
      </c>
      <c r="J55" s="36">
        <f t="shared" si="52"/>
        <v>32000</v>
      </c>
      <c r="K55" s="36">
        <f t="shared" si="52"/>
        <v>26400</v>
      </c>
      <c r="L55" s="37"/>
      <c r="M55" s="37"/>
      <c r="N55" s="37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hidden="1" x14ac:dyDescent="0.25">
      <c r="A56" s="1"/>
      <c r="B56" s="28">
        <f>'Exhibit 7'!B56</f>
        <v>41562</v>
      </c>
      <c r="C56" s="36">
        <f t="shared" ref="C56:K56" si="53">C57</f>
        <v>10400</v>
      </c>
      <c r="D56" s="36">
        <f t="shared" si="53"/>
        <v>6000</v>
      </c>
      <c r="E56" s="36">
        <f t="shared" si="53"/>
        <v>18000</v>
      </c>
      <c r="F56" s="36">
        <f t="shared" si="53"/>
        <v>56000</v>
      </c>
      <c r="G56" s="36">
        <f t="shared" si="53"/>
        <v>9700</v>
      </c>
      <c r="H56" s="36">
        <f t="shared" si="53"/>
        <v>16200</v>
      </c>
      <c r="I56" s="36">
        <f t="shared" si="53"/>
        <v>49000</v>
      </c>
      <c r="J56" s="36">
        <f t="shared" si="53"/>
        <v>32000</v>
      </c>
      <c r="K56" s="36">
        <f t="shared" si="53"/>
        <v>26400</v>
      </c>
      <c r="L56" s="37"/>
      <c r="M56" s="37"/>
      <c r="N56" s="37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hidden="1" x14ac:dyDescent="0.25">
      <c r="A57" s="1"/>
      <c r="B57" s="28">
        <f>'Exhibit 7'!B57</f>
        <v>41561</v>
      </c>
      <c r="C57" s="36">
        <f t="shared" ref="C57:K57" si="54">C58</f>
        <v>10400</v>
      </c>
      <c r="D57" s="36">
        <f t="shared" si="54"/>
        <v>6000</v>
      </c>
      <c r="E57" s="36">
        <f t="shared" si="54"/>
        <v>18000</v>
      </c>
      <c r="F57" s="36">
        <f t="shared" si="54"/>
        <v>56000</v>
      </c>
      <c r="G57" s="36">
        <f t="shared" si="54"/>
        <v>9700</v>
      </c>
      <c r="H57" s="36">
        <f t="shared" si="54"/>
        <v>16200</v>
      </c>
      <c r="I57" s="36">
        <f t="shared" si="54"/>
        <v>49000</v>
      </c>
      <c r="J57" s="36">
        <f t="shared" si="54"/>
        <v>32000</v>
      </c>
      <c r="K57" s="36">
        <f t="shared" si="54"/>
        <v>26400</v>
      </c>
      <c r="L57" s="37"/>
      <c r="M57" s="37"/>
      <c r="N57" s="37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hidden="1" x14ac:dyDescent="0.25">
      <c r="A58" s="1"/>
      <c r="B58" s="28">
        <f>'Exhibit 7'!B58</f>
        <v>41558</v>
      </c>
      <c r="C58" s="36">
        <f t="shared" ref="C58:K58" si="55">C59</f>
        <v>10400</v>
      </c>
      <c r="D58" s="36">
        <f t="shared" si="55"/>
        <v>6000</v>
      </c>
      <c r="E58" s="36">
        <f t="shared" si="55"/>
        <v>18000</v>
      </c>
      <c r="F58" s="36">
        <f t="shared" si="55"/>
        <v>56000</v>
      </c>
      <c r="G58" s="36">
        <f t="shared" si="55"/>
        <v>9700</v>
      </c>
      <c r="H58" s="36">
        <f t="shared" si="55"/>
        <v>16200</v>
      </c>
      <c r="I58" s="36">
        <f t="shared" si="55"/>
        <v>49000</v>
      </c>
      <c r="J58" s="36">
        <f t="shared" si="55"/>
        <v>32000</v>
      </c>
      <c r="K58" s="36">
        <f t="shared" si="55"/>
        <v>26400</v>
      </c>
      <c r="L58" s="37"/>
      <c r="M58" s="37"/>
      <c r="N58" s="37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hidden="1" x14ac:dyDescent="0.25">
      <c r="A59" s="1"/>
      <c r="B59" s="28">
        <f>'Exhibit 7'!B59</f>
        <v>41557</v>
      </c>
      <c r="C59" s="36">
        <f t="shared" ref="C59:K59" si="56">C60</f>
        <v>10400</v>
      </c>
      <c r="D59" s="36">
        <f t="shared" si="56"/>
        <v>6000</v>
      </c>
      <c r="E59" s="36">
        <f t="shared" si="56"/>
        <v>18000</v>
      </c>
      <c r="F59" s="36">
        <f t="shared" si="56"/>
        <v>56000</v>
      </c>
      <c r="G59" s="36">
        <f t="shared" si="56"/>
        <v>9700</v>
      </c>
      <c r="H59" s="36">
        <f t="shared" si="56"/>
        <v>16200</v>
      </c>
      <c r="I59" s="36">
        <f t="shared" si="56"/>
        <v>49000</v>
      </c>
      <c r="J59" s="36">
        <f t="shared" si="56"/>
        <v>32000</v>
      </c>
      <c r="K59" s="36">
        <f t="shared" si="56"/>
        <v>26400</v>
      </c>
      <c r="L59" s="37"/>
      <c r="M59" s="37"/>
      <c r="N59" s="37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hidden="1" x14ac:dyDescent="0.25">
      <c r="A60" s="1"/>
      <c r="B60" s="28">
        <f>'Exhibit 7'!B60</f>
        <v>41556</v>
      </c>
      <c r="C60" s="36">
        <f t="shared" ref="C60:K60" si="57">C61</f>
        <v>10400</v>
      </c>
      <c r="D60" s="36">
        <f t="shared" si="57"/>
        <v>6000</v>
      </c>
      <c r="E60" s="36">
        <f t="shared" si="57"/>
        <v>18000</v>
      </c>
      <c r="F60" s="36">
        <f t="shared" si="57"/>
        <v>56000</v>
      </c>
      <c r="G60" s="36">
        <f t="shared" si="57"/>
        <v>9700</v>
      </c>
      <c r="H60" s="36">
        <f t="shared" si="57"/>
        <v>16200</v>
      </c>
      <c r="I60" s="36">
        <f t="shared" si="57"/>
        <v>49000</v>
      </c>
      <c r="J60" s="36">
        <f t="shared" si="57"/>
        <v>32000</v>
      </c>
      <c r="K60" s="36">
        <f t="shared" si="57"/>
        <v>26400</v>
      </c>
      <c r="L60" s="37"/>
      <c r="M60" s="37"/>
      <c r="N60" s="37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hidden="1" x14ac:dyDescent="0.25">
      <c r="A61" s="1"/>
      <c r="B61" s="28">
        <f>'Exhibit 7'!B61</f>
        <v>41555</v>
      </c>
      <c r="C61" s="36">
        <f t="shared" ref="C61:K61" si="58">C62</f>
        <v>10400</v>
      </c>
      <c r="D61" s="36">
        <f t="shared" si="58"/>
        <v>6000</v>
      </c>
      <c r="E61" s="36">
        <f t="shared" si="58"/>
        <v>18000</v>
      </c>
      <c r="F61" s="36">
        <f t="shared" si="58"/>
        <v>56000</v>
      </c>
      <c r="G61" s="36">
        <f t="shared" si="58"/>
        <v>9700</v>
      </c>
      <c r="H61" s="36">
        <f t="shared" si="58"/>
        <v>16200</v>
      </c>
      <c r="I61" s="36">
        <f t="shared" si="58"/>
        <v>49000</v>
      </c>
      <c r="J61" s="36">
        <f t="shared" si="58"/>
        <v>32000</v>
      </c>
      <c r="K61" s="36">
        <f t="shared" si="58"/>
        <v>26400</v>
      </c>
      <c r="L61" s="37"/>
      <c r="M61" s="37"/>
      <c r="N61" s="37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hidden="1" x14ac:dyDescent="0.25">
      <c r="A62" s="1"/>
      <c r="B62" s="28">
        <f>'Exhibit 7'!B62</f>
        <v>41554</v>
      </c>
      <c r="C62" s="36">
        <f t="shared" ref="C62:K62" si="59">C63</f>
        <v>10400</v>
      </c>
      <c r="D62" s="36">
        <f t="shared" si="59"/>
        <v>6000</v>
      </c>
      <c r="E62" s="36">
        <f t="shared" si="59"/>
        <v>18000</v>
      </c>
      <c r="F62" s="36">
        <f t="shared" si="59"/>
        <v>56000</v>
      </c>
      <c r="G62" s="36">
        <f t="shared" si="59"/>
        <v>9700</v>
      </c>
      <c r="H62" s="36">
        <f t="shared" si="59"/>
        <v>16200</v>
      </c>
      <c r="I62" s="36">
        <f t="shared" si="59"/>
        <v>49000</v>
      </c>
      <c r="J62" s="36">
        <f t="shared" si="59"/>
        <v>32000</v>
      </c>
      <c r="K62" s="36">
        <f t="shared" si="59"/>
        <v>26400</v>
      </c>
      <c r="L62" s="37"/>
      <c r="M62" s="37"/>
      <c r="N62" s="37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hidden="1" x14ac:dyDescent="0.25">
      <c r="A63" s="1"/>
      <c r="B63" s="28">
        <f>'Exhibit 7'!B63</f>
        <v>41551</v>
      </c>
      <c r="C63" s="36">
        <f t="shared" ref="C63:K63" si="60">C64</f>
        <v>10400</v>
      </c>
      <c r="D63" s="36">
        <f t="shared" si="60"/>
        <v>6000</v>
      </c>
      <c r="E63" s="36">
        <f t="shared" si="60"/>
        <v>18000</v>
      </c>
      <c r="F63" s="36">
        <f t="shared" si="60"/>
        <v>56000</v>
      </c>
      <c r="G63" s="36">
        <f t="shared" si="60"/>
        <v>9700</v>
      </c>
      <c r="H63" s="36">
        <f t="shared" si="60"/>
        <v>16200</v>
      </c>
      <c r="I63" s="36">
        <f t="shared" si="60"/>
        <v>49000</v>
      </c>
      <c r="J63" s="36">
        <f t="shared" si="60"/>
        <v>32000</v>
      </c>
      <c r="K63" s="36">
        <f t="shared" si="60"/>
        <v>26400</v>
      </c>
      <c r="L63" s="37"/>
      <c r="M63" s="37"/>
      <c r="N63" s="37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hidden="1" x14ac:dyDescent="0.25">
      <c r="A64" s="1"/>
      <c r="B64" s="28">
        <f>'Exhibit 7'!B64</f>
        <v>41550</v>
      </c>
      <c r="C64" s="36">
        <f t="shared" ref="C64:K64" si="61">C65</f>
        <v>10400</v>
      </c>
      <c r="D64" s="36">
        <f t="shared" si="61"/>
        <v>6000</v>
      </c>
      <c r="E64" s="36">
        <f t="shared" si="61"/>
        <v>18000</v>
      </c>
      <c r="F64" s="36">
        <f t="shared" si="61"/>
        <v>56000</v>
      </c>
      <c r="G64" s="36">
        <f t="shared" si="61"/>
        <v>9700</v>
      </c>
      <c r="H64" s="36">
        <f t="shared" si="61"/>
        <v>16200</v>
      </c>
      <c r="I64" s="36">
        <f t="shared" si="61"/>
        <v>49000</v>
      </c>
      <c r="J64" s="36">
        <f t="shared" si="61"/>
        <v>32000</v>
      </c>
      <c r="K64" s="36">
        <f t="shared" si="61"/>
        <v>26400</v>
      </c>
      <c r="L64" s="37"/>
      <c r="M64" s="37"/>
      <c r="N64" s="37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x14ac:dyDescent="0.25">
      <c r="A65" s="1"/>
      <c r="B65" s="28">
        <f>'Exhibit 7'!B65</f>
        <v>41549</v>
      </c>
      <c r="C65" s="36">
        <f t="shared" ref="C65:K65" si="62">C66</f>
        <v>10400</v>
      </c>
      <c r="D65" s="36">
        <f t="shared" si="62"/>
        <v>6000</v>
      </c>
      <c r="E65" s="36">
        <f t="shared" si="62"/>
        <v>18000</v>
      </c>
      <c r="F65" s="36">
        <f t="shared" si="62"/>
        <v>56000</v>
      </c>
      <c r="G65" s="36">
        <f t="shared" si="62"/>
        <v>9700</v>
      </c>
      <c r="H65" s="36">
        <f t="shared" si="62"/>
        <v>16200</v>
      </c>
      <c r="I65" s="36">
        <f t="shared" si="62"/>
        <v>49000</v>
      </c>
      <c r="J65" s="36">
        <f t="shared" si="62"/>
        <v>32000</v>
      </c>
      <c r="K65" s="36">
        <f t="shared" si="62"/>
        <v>26400</v>
      </c>
      <c r="L65" s="37"/>
      <c r="M65" s="37"/>
      <c r="N65" s="37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x14ac:dyDescent="0.25">
      <c r="A66" s="1"/>
      <c r="B66" s="28">
        <f>'Exhibit 7'!B66</f>
        <v>41548</v>
      </c>
      <c r="C66" s="36">
        <f t="shared" ref="C66:K66" si="63">C67</f>
        <v>10400</v>
      </c>
      <c r="D66" s="36">
        <f t="shared" si="63"/>
        <v>6000</v>
      </c>
      <c r="E66" s="36">
        <f t="shared" si="63"/>
        <v>18000</v>
      </c>
      <c r="F66" s="36">
        <f t="shared" si="63"/>
        <v>56000</v>
      </c>
      <c r="G66" s="36">
        <f t="shared" si="63"/>
        <v>9700</v>
      </c>
      <c r="H66" s="36">
        <f t="shared" si="63"/>
        <v>16200</v>
      </c>
      <c r="I66" s="36">
        <f t="shared" si="63"/>
        <v>49000</v>
      </c>
      <c r="J66" s="36">
        <f t="shared" si="63"/>
        <v>32000</v>
      </c>
      <c r="K66" s="36">
        <f t="shared" si="63"/>
        <v>26400</v>
      </c>
      <c r="L66" s="37"/>
      <c r="M66" s="37"/>
      <c r="N66" s="37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x14ac:dyDescent="0.25">
      <c r="A67" s="1"/>
      <c r="B67" s="28">
        <f>'Exhibit 7'!B67</f>
        <v>41547</v>
      </c>
      <c r="C67" s="36">
        <f t="shared" ref="C67:J67" si="64">C68</f>
        <v>10400</v>
      </c>
      <c r="D67" s="36">
        <f t="shared" si="64"/>
        <v>6000</v>
      </c>
      <c r="E67" s="36">
        <f t="shared" si="64"/>
        <v>18000</v>
      </c>
      <c r="F67" s="36">
        <f t="shared" si="64"/>
        <v>56000</v>
      </c>
      <c r="G67" s="36">
        <f t="shared" si="64"/>
        <v>9700</v>
      </c>
      <c r="H67" s="36">
        <f t="shared" si="64"/>
        <v>16200</v>
      </c>
      <c r="I67" s="36">
        <f t="shared" si="64"/>
        <v>49000</v>
      </c>
      <c r="J67" s="36">
        <f t="shared" si="64"/>
        <v>32000</v>
      </c>
      <c r="K67" s="36">
        <v>26400</v>
      </c>
      <c r="L67" s="37"/>
      <c r="M67" s="37"/>
      <c r="N67" s="37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x14ac:dyDescent="0.25">
      <c r="A68" s="1"/>
      <c r="B68" s="28">
        <f>'Exhibit 7'!B68</f>
        <v>41544</v>
      </c>
      <c r="C68" s="36">
        <f t="shared" ref="C68:J68" si="65">C69</f>
        <v>10400</v>
      </c>
      <c r="D68" s="36">
        <f t="shared" si="65"/>
        <v>6000</v>
      </c>
      <c r="E68" s="36">
        <f t="shared" si="65"/>
        <v>18000</v>
      </c>
      <c r="F68" s="36">
        <f t="shared" si="65"/>
        <v>56000</v>
      </c>
      <c r="G68" s="36">
        <f t="shared" si="65"/>
        <v>9700</v>
      </c>
      <c r="H68" s="36">
        <f t="shared" si="65"/>
        <v>16200</v>
      </c>
      <c r="I68" s="36">
        <f t="shared" si="65"/>
        <v>49000</v>
      </c>
      <c r="J68" s="36">
        <f t="shared" si="65"/>
        <v>32000</v>
      </c>
      <c r="K68" s="36"/>
      <c r="L68" s="37"/>
      <c r="M68" s="37"/>
      <c r="N68" s="37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hidden="1" x14ac:dyDescent="0.25">
      <c r="A69" s="1"/>
      <c r="B69" s="28">
        <f>'Exhibit 7'!B69</f>
        <v>41543</v>
      </c>
      <c r="C69" s="36">
        <f t="shared" ref="C69:J69" si="66">C70</f>
        <v>10400</v>
      </c>
      <c r="D69" s="36">
        <f t="shared" si="66"/>
        <v>6000</v>
      </c>
      <c r="E69" s="36">
        <f t="shared" si="66"/>
        <v>18000</v>
      </c>
      <c r="F69" s="36">
        <f t="shared" si="66"/>
        <v>56000</v>
      </c>
      <c r="G69" s="36">
        <f t="shared" si="66"/>
        <v>9700</v>
      </c>
      <c r="H69" s="36">
        <f t="shared" si="66"/>
        <v>16200</v>
      </c>
      <c r="I69" s="36">
        <f t="shared" si="66"/>
        <v>49000</v>
      </c>
      <c r="J69" s="36">
        <f t="shared" si="66"/>
        <v>32000</v>
      </c>
      <c r="K69" s="36"/>
      <c r="L69" s="37"/>
      <c r="M69" s="37"/>
      <c r="N69" s="37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hidden="1" x14ac:dyDescent="0.25">
      <c r="A70" s="1"/>
      <c r="B70" s="28">
        <f>'Exhibit 7'!B70</f>
        <v>41542</v>
      </c>
      <c r="C70" s="36">
        <f t="shared" ref="C70:J70" si="67">C71</f>
        <v>10400</v>
      </c>
      <c r="D70" s="36">
        <f t="shared" si="67"/>
        <v>6000</v>
      </c>
      <c r="E70" s="36">
        <f t="shared" si="67"/>
        <v>18000</v>
      </c>
      <c r="F70" s="36">
        <f t="shared" si="67"/>
        <v>56000</v>
      </c>
      <c r="G70" s="36">
        <f t="shared" si="67"/>
        <v>9700</v>
      </c>
      <c r="H70" s="36">
        <f t="shared" si="67"/>
        <v>16200</v>
      </c>
      <c r="I70" s="36">
        <f t="shared" si="67"/>
        <v>49000</v>
      </c>
      <c r="J70" s="36">
        <f t="shared" si="67"/>
        <v>32000</v>
      </c>
      <c r="K70" s="36"/>
      <c r="L70" s="37"/>
      <c r="M70" s="37"/>
      <c r="N70" s="37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hidden="1" x14ac:dyDescent="0.25">
      <c r="A71" s="1"/>
      <c r="B71" s="28">
        <f>'Exhibit 7'!B71</f>
        <v>41541</v>
      </c>
      <c r="C71" s="36">
        <f t="shared" ref="C71:J71" si="68">C72</f>
        <v>10400</v>
      </c>
      <c r="D71" s="36">
        <f t="shared" si="68"/>
        <v>6000</v>
      </c>
      <c r="E71" s="36">
        <f t="shared" si="68"/>
        <v>18000</v>
      </c>
      <c r="F71" s="36">
        <f t="shared" si="68"/>
        <v>56000</v>
      </c>
      <c r="G71" s="36">
        <f t="shared" si="68"/>
        <v>9700</v>
      </c>
      <c r="H71" s="36">
        <f t="shared" si="68"/>
        <v>16200</v>
      </c>
      <c r="I71" s="36">
        <f t="shared" si="68"/>
        <v>49000</v>
      </c>
      <c r="J71" s="36">
        <f t="shared" si="68"/>
        <v>32000</v>
      </c>
      <c r="K71" s="36"/>
      <c r="L71" s="37"/>
      <c r="M71" s="37"/>
      <c r="N71" s="37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hidden="1" x14ac:dyDescent="0.25">
      <c r="A72" s="1"/>
      <c r="B72" s="28">
        <f>'Exhibit 7'!B72</f>
        <v>41540</v>
      </c>
      <c r="C72" s="36">
        <f t="shared" ref="C72:J72" si="69">C73</f>
        <v>10400</v>
      </c>
      <c r="D72" s="36">
        <f t="shared" si="69"/>
        <v>6000</v>
      </c>
      <c r="E72" s="36">
        <f t="shared" si="69"/>
        <v>18000</v>
      </c>
      <c r="F72" s="36">
        <f t="shared" si="69"/>
        <v>56000</v>
      </c>
      <c r="G72" s="36">
        <f t="shared" si="69"/>
        <v>9700</v>
      </c>
      <c r="H72" s="36">
        <f t="shared" si="69"/>
        <v>16200</v>
      </c>
      <c r="I72" s="36">
        <f t="shared" si="69"/>
        <v>49000</v>
      </c>
      <c r="J72" s="36">
        <f t="shared" si="69"/>
        <v>32000</v>
      </c>
      <c r="K72" s="36"/>
      <c r="L72" s="37"/>
      <c r="M72" s="37"/>
      <c r="N72" s="37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hidden="1" x14ac:dyDescent="0.25">
      <c r="A73" s="1"/>
      <c r="B73" s="28">
        <f>'Exhibit 7'!B73</f>
        <v>41537</v>
      </c>
      <c r="C73" s="36">
        <f t="shared" ref="C73:J73" si="70">C74</f>
        <v>10400</v>
      </c>
      <c r="D73" s="36">
        <f t="shared" si="70"/>
        <v>6000</v>
      </c>
      <c r="E73" s="36">
        <f t="shared" si="70"/>
        <v>18000</v>
      </c>
      <c r="F73" s="36">
        <f t="shared" si="70"/>
        <v>56000</v>
      </c>
      <c r="G73" s="36">
        <f t="shared" si="70"/>
        <v>9700</v>
      </c>
      <c r="H73" s="36">
        <f t="shared" si="70"/>
        <v>16200</v>
      </c>
      <c r="I73" s="36">
        <f t="shared" si="70"/>
        <v>49000</v>
      </c>
      <c r="J73" s="36">
        <f t="shared" si="70"/>
        <v>32000</v>
      </c>
      <c r="K73" s="36"/>
      <c r="L73" s="37"/>
      <c r="M73" s="37"/>
      <c r="N73" s="37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hidden="1" x14ac:dyDescent="0.25">
      <c r="A74" s="1"/>
      <c r="B74" s="28">
        <f>'Exhibit 7'!B74</f>
        <v>41536</v>
      </c>
      <c r="C74" s="36">
        <f t="shared" ref="C74:J74" si="71">C75</f>
        <v>10400</v>
      </c>
      <c r="D74" s="36">
        <f t="shared" si="71"/>
        <v>6000</v>
      </c>
      <c r="E74" s="36">
        <f t="shared" si="71"/>
        <v>18000</v>
      </c>
      <c r="F74" s="36">
        <f t="shared" si="71"/>
        <v>56000</v>
      </c>
      <c r="G74" s="36">
        <f t="shared" si="71"/>
        <v>9700</v>
      </c>
      <c r="H74" s="36">
        <f t="shared" si="71"/>
        <v>16200</v>
      </c>
      <c r="I74" s="36">
        <f t="shared" si="71"/>
        <v>49000</v>
      </c>
      <c r="J74" s="36">
        <f t="shared" si="71"/>
        <v>32000</v>
      </c>
      <c r="K74" s="36"/>
      <c r="L74" s="37"/>
      <c r="M74" s="37"/>
      <c r="N74" s="37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hidden="1" x14ac:dyDescent="0.25">
      <c r="A75" s="1"/>
      <c r="B75" s="28">
        <f>'Exhibit 7'!B75</f>
        <v>41535</v>
      </c>
      <c r="C75" s="36">
        <f t="shared" ref="C75:J75" si="72">C76</f>
        <v>10400</v>
      </c>
      <c r="D75" s="36">
        <f t="shared" si="72"/>
        <v>6000</v>
      </c>
      <c r="E75" s="36">
        <f t="shared" si="72"/>
        <v>18000</v>
      </c>
      <c r="F75" s="36">
        <f t="shared" si="72"/>
        <v>56000</v>
      </c>
      <c r="G75" s="36">
        <f t="shared" si="72"/>
        <v>9700</v>
      </c>
      <c r="H75" s="36">
        <f t="shared" si="72"/>
        <v>16200</v>
      </c>
      <c r="I75" s="36">
        <f t="shared" si="72"/>
        <v>49000</v>
      </c>
      <c r="J75" s="36">
        <f t="shared" si="72"/>
        <v>32000</v>
      </c>
      <c r="K75" s="36"/>
      <c r="L75" s="37"/>
      <c r="M75" s="37"/>
      <c r="N75" s="37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hidden="1" x14ac:dyDescent="0.25">
      <c r="A76" s="1"/>
      <c r="B76" s="28">
        <f>'Exhibit 7'!B76</f>
        <v>41534</v>
      </c>
      <c r="C76" s="36">
        <f t="shared" ref="C76:J76" si="73">C77</f>
        <v>10400</v>
      </c>
      <c r="D76" s="36">
        <f t="shared" si="73"/>
        <v>6000</v>
      </c>
      <c r="E76" s="36">
        <f t="shared" si="73"/>
        <v>18000</v>
      </c>
      <c r="F76" s="36">
        <f t="shared" si="73"/>
        <v>56000</v>
      </c>
      <c r="G76" s="36">
        <f t="shared" si="73"/>
        <v>9700</v>
      </c>
      <c r="H76" s="36">
        <f t="shared" si="73"/>
        <v>16200</v>
      </c>
      <c r="I76" s="36">
        <f t="shared" si="73"/>
        <v>49000</v>
      </c>
      <c r="J76" s="36">
        <f t="shared" si="73"/>
        <v>32000</v>
      </c>
      <c r="K76" s="36"/>
      <c r="L76" s="37"/>
      <c r="M76" s="37"/>
      <c r="N76" s="37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hidden="1" x14ac:dyDescent="0.25">
      <c r="A77" s="1"/>
      <c r="B77" s="28">
        <f>'Exhibit 7'!B77</f>
        <v>41533</v>
      </c>
      <c r="C77" s="36">
        <f t="shared" ref="C77:J77" si="74">C78</f>
        <v>10400</v>
      </c>
      <c r="D77" s="36">
        <f t="shared" si="74"/>
        <v>6000</v>
      </c>
      <c r="E77" s="36">
        <f t="shared" si="74"/>
        <v>18000</v>
      </c>
      <c r="F77" s="36">
        <f t="shared" si="74"/>
        <v>56000</v>
      </c>
      <c r="G77" s="36">
        <f t="shared" si="74"/>
        <v>9700</v>
      </c>
      <c r="H77" s="36">
        <f t="shared" si="74"/>
        <v>16200</v>
      </c>
      <c r="I77" s="36">
        <f t="shared" si="74"/>
        <v>49000</v>
      </c>
      <c r="J77" s="36">
        <f t="shared" si="74"/>
        <v>32000</v>
      </c>
      <c r="K77" s="36"/>
      <c r="L77" s="37"/>
      <c r="M77" s="37"/>
      <c r="N77" s="37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hidden="1" x14ac:dyDescent="0.25">
      <c r="A78" s="1"/>
      <c r="B78" s="28">
        <f>'Exhibit 7'!B78</f>
        <v>41530</v>
      </c>
      <c r="C78" s="36">
        <f t="shared" ref="C78:J78" si="75">C79</f>
        <v>10400</v>
      </c>
      <c r="D78" s="36">
        <f t="shared" si="75"/>
        <v>6000</v>
      </c>
      <c r="E78" s="36">
        <f t="shared" si="75"/>
        <v>18000</v>
      </c>
      <c r="F78" s="36">
        <f t="shared" si="75"/>
        <v>56000</v>
      </c>
      <c r="G78" s="36">
        <f t="shared" si="75"/>
        <v>9700</v>
      </c>
      <c r="H78" s="36">
        <f t="shared" si="75"/>
        <v>16200</v>
      </c>
      <c r="I78" s="36">
        <f t="shared" si="75"/>
        <v>49000</v>
      </c>
      <c r="J78" s="36">
        <f t="shared" si="75"/>
        <v>32000</v>
      </c>
      <c r="K78" s="36"/>
      <c r="L78" s="37"/>
      <c r="M78" s="37"/>
      <c r="N78" s="37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hidden="1" x14ac:dyDescent="0.25">
      <c r="A79" s="1"/>
      <c r="B79" s="28">
        <f>'Exhibit 7'!B79</f>
        <v>41529</v>
      </c>
      <c r="C79" s="36">
        <f t="shared" ref="C79:J79" si="76">C80</f>
        <v>10400</v>
      </c>
      <c r="D79" s="36">
        <f t="shared" si="76"/>
        <v>6000</v>
      </c>
      <c r="E79" s="36">
        <f t="shared" si="76"/>
        <v>18000</v>
      </c>
      <c r="F79" s="36">
        <f t="shared" si="76"/>
        <v>56000</v>
      </c>
      <c r="G79" s="36">
        <f t="shared" si="76"/>
        <v>9700</v>
      </c>
      <c r="H79" s="36">
        <f t="shared" si="76"/>
        <v>16200</v>
      </c>
      <c r="I79" s="36">
        <f t="shared" si="76"/>
        <v>49000</v>
      </c>
      <c r="J79" s="36">
        <f t="shared" si="76"/>
        <v>32000</v>
      </c>
      <c r="K79" s="36"/>
      <c r="L79" s="37"/>
      <c r="M79" s="37"/>
      <c r="N79" s="37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hidden="1" x14ac:dyDescent="0.25">
      <c r="A80" s="1"/>
      <c r="B80" s="28">
        <f>'Exhibit 7'!B80</f>
        <v>41528</v>
      </c>
      <c r="C80" s="36">
        <f t="shared" ref="C80:J80" si="77">C81</f>
        <v>10400</v>
      </c>
      <c r="D80" s="36">
        <f t="shared" si="77"/>
        <v>6000</v>
      </c>
      <c r="E80" s="36">
        <f t="shared" si="77"/>
        <v>18000</v>
      </c>
      <c r="F80" s="36">
        <f t="shared" si="77"/>
        <v>56000</v>
      </c>
      <c r="G80" s="36">
        <f t="shared" si="77"/>
        <v>9700</v>
      </c>
      <c r="H80" s="36">
        <f t="shared" si="77"/>
        <v>16200</v>
      </c>
      <c r="I80" s="36">
        <f t="shared" si="77"/>
        <v>49000</v>
      </c>
      <c r="J80" s="36">
        <f t="shared" si="77"/>
        <v>32000</v>
      </c>
      <c r="K80" s="36"/>
      <c r="L80" s="37"/>
      <c r="M80" s="37"/>
      <c r="N80" s="37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hidden="1" x14ac:dyDescent="0.25">
      <c r="A81" s="1"/>
      <c r="B81" s="28">
        <f>'Exhibit 7'!B81</f>
        <v>41527</v>
      </c>
      <c r="C81" s="36">
        <f t="shared" ref="C81:J81" si="78">C82</f>
        <v>10400</v>
      </c>
      <c r="D81" s="36">
        <f t="shared" si="78"/>
        <v>6000</v>
      </c>
      <c r="E81" s="36">
        <f t="shared" si="78"/>
        <v>18000</v>
      </c>
      <c r="F81" s="36">
        <f t="shared" si="78"/>
        <v>56000</v>
      </c>
      <c r="G81" s="36">
        <f t="shared" si="78"/>
        <v>9700</v>
      </c>
      <c r="H81" s="36">
        <f t="shared" si="78"/>
        <v>16200</v>
      </c>
      <c r="I81" s="36">
        <f t="shared" si="78"/>
        <v>49000</v>
      </c>
      <c r="J81" s="36">
        <f t="shared" si="78"/>
        <v>32000</v>
      </c>
      <c r="K81" s="36"/>
      <c r="L81" s="37"/>
      <c r="M81" s="37"/>
      <c r="N81" s="37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hidden="1" x14ac:dyDescent="0.25">
      <c r="A82" s="1"/>
      <c r="B82" s="28">
        <f>'Exhibit 7'!B82</f>
        <v>41526</v>
      </c>
      <c r="C82" s="36">
        <f t="shared" ref="C82:J82" si="79">C83</f>
        <v>10400</v>
      </c>
      <c r="D82" s="36">
        <f t="shared" si="79"/>
        <v>6000</v>
      </c>
      <c r="E82" s="36">
        <f t="shared" si="79"/>
        <v>18000</v>
      </c>
      <c r="F82" s="36">
        <f t="shared" si="79"/>
        <v>56000</v>
      </c>
      <c r="G82" s="36">
        <f t="shared" si="79"/>
        <v>9700</v>
      </c>
      <c r="H82" s="36">
        <f t="shared" si="79"/>
        <v>16200</v>
      </c>
      <c r="I82" s="36">
        <f t="shared" si="79"/>
        <v>49000</v>
      </c>
      <c r="J82" s="36">
        <f t="shared" si="79"/>
        <v>32000</v>
      </c>
      <c r="K82" s="36"/>
      <c r="L82" s="37"/>
      <c r="M82" s="37"/>
      <c r="N82" s="37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hidden="1" x14ac:dyDescent="0.25">
      <c r="A83" s="1"/>
      <c r="B83" s="28">
        <f>'Exhibit 7'!B83</f>
        <v>41523</v>
      </c>
      <c r="C83" s="36">
        <f t="shared" ref="C83:J83" si="80">C84</f>
        <v>10400</v>
      </c>
      <c r="D83" s="36">
        <f t="shared" si="80"/>
        <v>6000</v>
      </c>
      <c r="E83" s="36">
        <f t="shared" si="80"/>
        <v>18000</v>
      </c>
      <c r="F83" s="36">
        <f t="shared" si="80"/>
        <v>56000</v>
      </c>
      <c r="G83" s="36">
        <f t="shared" si="80"/>
        <v>9700</v>
      </c>
      <c r="H83" s="36">
        <f t="shared" si="80"/>
        <v>16200</v>
      </c>
      <c r="I83" s="36">
        <f t="shared" si="80"/>
        <v>49000</v>
      </c>
      <c r="J83" s="36">
        <f t="shared" si="80"/>
        <v>32000</v>
      </c>
      <c r="K83" s="36"/>
      <c r="L83" s="37"/>
      <c r="M83" s="37"/>
      <c r="N83" s="37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hidden="1" x14ac:dyDescent="0.25">
      <c r="A84" s="1"/>
      <c r="B84" s="28">
        <f>'Exhibit 7'!B84</f>
        <v>41522</v>
      </c>
      <c r="C84" s="36">
        <f t="shared" ref="C84:J84" si="81">C85</f>
        <v>10400</v>
      </c>
      <c r="D84" s="36">
        <f t="shared" si="81"/>
        <v>6000</v>
      </c>
      <c r="E84" s="36">
        <f t="shared" si="81"/>
        <v>18000</v>
      </c>
      <c r="F84" s="36">
        <f t="shared" si="81"/>
        <v>56000</v>
      </c>
      <c r="G84" s="36">
        <f t="shared" si="81"/>
        <v>9700</v>
      </c>
      <c r="H84" s="36">
        <f t="shared" si="81"/>
        <v>16200</v>
      </c>
      <c r="I84" s="36">
        <f t="shared" si="81"/>
        <v>49000</v>
      </c>
      <c r="J84" s="36">
        <f t="shared" si="81"/>
        <v>32000</v>
      </c>
      <c r="K84" s="36"/>
      <c r="L84" s="37"/>
      <c r="M84" s="37"/>
      <c r="N84" s="37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hidden="1" x14ac:dyDescent="0.25">
      <c r="A85" s="1"/>
      <c r="B85" s="28">
        <f>'Exhibit 7'!B85</f>
        <v>41521</v>
      </c>
      <c r="C85" s="36">
        <f t="shared" ref="C85:J85" si="82">C86</f>
        <v>10400</v>
      </c>
      <c r="D85" s="36">
        <f t="shared" si="82"/>
        <v>6000</v>
      </c>
      <c r="E85" s="36">
        <f t="shared" si="82"/>
        <v>18000</v>
      </c>
      <c r="F85" s="36">
        <f t="shared" si="82"/>
        <v>56000</v>
      </c>
      <c r="G85" s="36">
        <f t="shared" si="82"/>
        <v>9700</v>
      </c>
      <c r="H85" s="36">
        <f t="shared" si="82"/>
        <v>16200</v>
      </c>
      <c r="I85" s="36">
        <f t="shared" si="82"/>
        <v>49000</v>
      </c>
      <c r="J85" s="36">
        <f t="shared" si="82"/>
        <v>32000</v>
      </c>
      <c r="K85" s="36"/>
      <c r="L85" s="37"/>
      <c r="M85" s="37"/>
      <c r="N85" s="37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hidden="1" x14ac:dyDescent="0.25">
      <c r="A86" s="1"/>
      <c r="B86" s="28">
        <f>'Exhibit 7'!B86</f>
        <v>41520</v>
      </c>
      <c r="C86" s="36">
        <f t="shared" ref="C86:J86" si="83">C87</f>
        <v>10400</v>
      </c>
      <c r="D86" s="36">
        <f t="shared" si="83"/>
        <v>6000</v>
      </c>
      <c r="E86" s="36">
        <f t="shared" si="83"/>
        <v>18000</v>
      </c>
      <c r="F86" s="36">
        <f t="shared" si="83"/>
        <v>56000</v>
      </c>
      <c r="G86" s="36">
        <f t="shared" si="83"/>
        <v>9700</v>
      </c>
      <c r="H86" s="36">
        <f t="shared" si="83"/>
        <v>16200</v>
      </c>
      <c r="I86" s="36">
        <f t="shared" si="83"/>
        <v>49000</v>
      </c>
      <c r="J86" s="36">
        <f t="shared" si="83"/>
        <v>32000</v>
      </c>
      <c r="K86" s="36"/>
      <c r="L86" s="37"/>
      <c r="M86" s="37"/>
      <c r="N86" s="37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hidden="1" x14ac:dyDescent="0.25">
      <c r="A87" s="1"/>
      <c r="B87" s="28">
        <f>'Exhibit 7'!B87</f>
        <v>41516</v>
      </c>
      <c r="C87" s="36">
        <f t="shared" ref="C87:J87" si="84">C88</f>
        <v>10400</v>
      </c>
      <c r="D87" s="36">
        <f t="shared" si="84"/>
        <v>6000</v>
      </c>
      <c r="E87" s="36">
        <f t="shared" si="84"/>
        <v>18000</v>
      </c>
      <c r="F87" s="36">
        <f t="shared" si="84"/>
        <v>56000</v>
      </c>
      <c r="G87" s="36">
        <f t="shared" si="84"/>
        <v>9700</v>
      </c>
      <c r="H87" s="36">
        <f t="shared" si="84"/>
        <v>16200</v>
      </c>
      <c r="I87" s="36">
        <f t="shared" si="84"/>
        <v>49000</v>
      </c>
      <c r="J87" s="36">
        <f t="shared" si="84"/>
        <v>32000</v>
      </c>
      <c r="K87" s="36"/>
      <c r="L87" s="37"/>
      <c r="M87" s="37"/>
      <c r="N87" s="37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hidden="1" x14ac:dyDescent="0.25">
      <c r="A88" s="1"/>
      <c r="B88" s="28">
        <f>'Exhibit 7'!B88</f>
        <v>41515</v>
      </c>
      <c r="C88" s="36">
        <f t="shared" ref="C88:J88" si="85">C89</f>
        <v>10400</v>
      </c>
      <c r="D88" s="36">
        <f t="shared" si="85"/>
        <v>6000</v>
      </c>
      <c r="E88" s="36">
        <f t="shared" si="85"/>
        <v>18000</v>
      </c>
      <c r="F88" s="36">
        <f t="shared" si="85"/>
        <v>56000</v>
      </c>
      <c r="G88" s="36">
        <f t="shared" si="85"/>
        <v>9700</v>
      </c>
      <c r="H88" s="36">
        <f t="shared" si="85"/>
        <v>16200</v>
      </c>
      <c r="I88" s="36">
        <f t="shared" si="85"/>
        <v>49000</v>
      </c>
      <c r="J88" s="36">
        <f t="shared" si="85"/>
        <v>32000</v>
      </c>
      <c r="K88" s="36"/>
      <c r="L88" s="37"/>
      <c r="M88" s="37"/>
      <c r="N88" s="37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hidden="1" x14ac:dyDescent="0.25">
      <c r="A89" s="1"/>
      <c r="B89" s="28">
        <f>'Exhibit 7'!B89</f>
        <v>41514</v>
      </c>
      <c r="C89" s="36">
        <f t="shared" ref="C89:J89" si="86">C90</f>
        <v>10400</v>
      </c>
      <c r="D89" s="36">
        <f t="shared" si="86"/>
        <v>6000</v>
      </c>
      <c r="E89" s="36">
        <f t="shared" si="86"/>
        <v>18000</v>
      </c>
      <c r="F89" s="36">
        <f t="shared" si="86"/>
        <v>56000</v>
      </c>
      <c r="G89" s="36">
        <f t="shared" si="86"/>
        <v>9700</v>
      </c>
      <c r="H89" s="36">
        <f t="shared" si="86"/>
        <v>16200</v>
      </c>
      <c r="I89" s="36">
        <f t="shared" si="86"/>
        <v>49000</v>
      </c>
      <c r="J89" s="36">
        <f t="shared" si="86"/>
        <v>32000</v>
      </c>
      <c r="K89" s="36"/>
      <c r="L89" s="37"/>
      <c r="M89" s="37"/>
      <c r="N89" s="37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hidden="1" x14ac:dyDescent="0.25">
      <c r="A90" s="1"/>
      <c r="B90" s="28">
        <f>'Exhibit 7'!B90</f>
        <v>41513</v>
      </c>
      <c r="C90" s="36">
        <f t="shared" ref="C90:J90" si="87">C91</f>
        <v>10400</v>
      </c>
      <c r="D90" s="36">
        <f t="shared" si="87"/>
        <v>6000</v>
      </c>
      <c r="E90" s="36">
        <f t="shared" si="87"/>
        <v>18000</v>
      </c>
      <c r="F90" s="36">
        <f t="shared" si="87"/>
        <v>56000</v>
      </c>
      <c r="G90" s="36">
        <f t="shared" si="87"/>
        <v>9700</v>
      </c>
      <c r="H90" s="36">
        <f t="shared" si="87"/>
        <v>16200</v>
      </c>
      <c r="I90" s="36">
        <f t="shared" si="87"/>
        <v>49000</v>
      </c>
      <c r="J90" s="36">
        <f t="shared" si="87"/>
        <v>32000</v>
      </c>
      <c r="K90" s="36"/>
      <c r="L90" s="37"/>
      <c r="M90" s="37"/>
      <c r="N90" s="37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hidden="1" x14ac:dyDescent="0.25">
      <c r="A91" s="1"/>
      <c r="B91" s="28">
        <f>'Exhibit 7'!B91</f>
        <v>41512</v>
      </c>
      <c r="C91" s="36">
        <f t="shared" ref="C91:J91" si="88">C92</f>
        <v>10400</v>
      </c>
      <c r="D91" s="36">
        <f t="shared" si="88"/>
        <v>6000</v>
      </c>
      <c r="E91" s="36">
        <f t="shared" si="88"/>
        <v>18000</v>
      </c>
      <c r="F91" s="36">
        <f t="shared" si="88"/>
        <v>56000</v>
      </c>
      <c r="G91" s="36">
        <f t="shared" si="88"/>
        <v>9700</v>
      </c>
      <c r="H91" s="36">
        <f t="shared" si="88"/>
        <v>16200</v>
      </c>
      <c r="I91" s="36">
        <f t="shared" si="88"/>
        <v>49000</v>
      </c>
      <c r="J91" s="36">
        <f t="shared" si="88"/>
        <v>32000</v>
      </c>
      <c r="K91" s="36"/>
      <c r="L91" s="37"/>
      <c r="M91" s="37"/>
      <c r="N91" s="37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hidden="1" x14ac:dyDescent="0.25">
      <c r="A92" s="1"/>
      <c r="B92" s="28">
        <f>'Exhibit 7'!B92</f>
        <v>41509</v>
      </c>
      <c r="C92" s="36">
        <f t="shared" ref="C92:J92" si="89">C93</f>
        <v>10400</v>
      </c>
      <c r="D92" s="36">
        <f t="shared" si="89"/>
        <v>6000</v>
      </c>
      <c r="E92" s="36">
        <f t="shared" si="89"/>
        <v>18000</v>
      </c>
      <c r="F92" s="36">
        <f t="shared" si="89"/>
        <v>56000</v>
      </c>
      <c r="G92" s="36">
        <f t="shared" si="89"/>
        <v>9700</v>
      </c>
      <c r="H92" s="36">
        <f t="shared" si="89"/>
        <v>16200</v>
      </c>
      <c r="I92" s="36">
        <f t="shared" si="89"/>
        <v>49000</v>
      </c>
      <c r="J92" s="36">
        <f t="shared" si="89"/>
        <v>32000</v>
      </c>
      <c r="K92" s="36"/>
      <c r="L92" s="37"/>
      <c r="M92" s="37"/>
      <c r="N92" s="37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hidden="1" x14ac:dyDescent="0.25">
      <c r="A93" s="1"/>
      <c r="B93" s="28">
        <f>'Exhibit 7'!B93</f>
        <v>41508</v>
      </c>
      <c r="C93" s="36">
        <f t="shared" ref="C93:J93" si="90">C94</f>
        <v>10400</v>
      </c>
      <c r="D93" s="36">
        <f t="shared" si="90"/>
        <v>6000</v>
      </c>
      <c r="E93" s="36">
        <f t="shared" si="90"/>
        <v>18000</v>
      </c>
      <c r="F93" s="36">
        <f t="shared" si="90"/>
        <v>56000</v>
      </c>
      <c r="G93" s="36">
        <f t="shared" si="90"/>
        <v>9700</v>
      </c>
      <c r="H93" s="36">
        <f t="shared" si="90"/>
        <v>16200</v>
      </c>
      <c r="I93" s="36">
        <f t="shared" si="90"/>
        <v>49000</v>
      </c>
      <c r="J93" s="36">
        <f t="shared" si="90"/>
        <v>32000</v>
      </c>
      <c r="K93" s="36"/>
      <c r="L93" s="37"/>
      <c r="M93" s="37"/>
      <c r="N93" s="37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hidden="1" x14ac:dyDescent="0.25">
      <c r="A94" s="1"/>
      <c r="B94" s="28">
        <f>'Exhibit 7'!B94</f>
        <v>41507</v>
      </c>
      <c r="C94" s="36">
        <f t="shared" ref="C94:J94" si="91">C95</f>
        <v>10400</v>
      </c>
      <c r="D94" s="36">
        <f t="shared" si="91"/>
        <v>6000</v>
      </c>
      <c r="E94" s="36">
        <f t="shared" si="91"/>
        <v>18000</v>
      </c>
      <c r="F94" s="36">
        <f t="shared" si="91"/>
        <v>56000</v>
      </c>
      <c r="G94" s="36">
        <f t="shared" si="91"/>
        <v>9700</v>
      </c>
      <c r="H94" s="36">
        <f t="shared" si="91"/>
        <v>16200</v>
      </c>
      <c r="I94" s="36">
        <f t="shared" si="91"/>
        <v>49000</v>
      </c>
      <c r="J94" s="36">
        <f t="shared" si="91"/>
        <v>32000</v>
      </c>
      <c r="K94" s="36"/>
      <c r="L94" s="37"/>
      <c r="M94" s="37"/>
      <c r="N94" s="37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hidden="1" x14ac:dyDescent="0.25">
      <c r="A95" s="1"/>
      <c r="B95" s="28">
        <f>'Exhibit 7'!B95</f>
        <v>41506</v>
      </c>
      <c r="C95" s="36">
        <f t="shared" ref="C95:J95" si="92">C96</f>
        <v>10400</v>
      </c>
      <c r="D95" s="36">
        <f t="shared" si="92"/>
        <v>6000</v>
      </c>
      <c r="E95" s="36">
        <f t="shared" si="92"/>
        <v>18000</v>
      </c>
      <c r="F95" s="36">
        <f t="shared" si="92"/>
        <v>56000</v>
      </c>
      <c r="G95" s="36">
        <f t="shared" si="92"/>
        <v>9700</v>
      </c>
      <c r="H95" s="36">
        <f t="shared" si="92"/>
        <v>16200</v>
      </c>
      <c r="I95" s="36">
        <f t="shared" si="92"/>
        <v>49000</v>
      </c>
      <c r="J95" s="36">
        <f t="shared" si="92"/>
        <v>32000</v>
      </c>
      <c r="K95" s="36"/>
      <c r="L95" s="37"/>
      <c r="M95" s="37"/>
      <c r="N95" s="37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hidden="1" x14ac:dyDescent="0.25">
      <c r="A96" s="1"/>
      <c r="B96" s="28">
        <f>'Exhibit 7'!B96</f>
        <v>41505</v>
      </c>
      <c r="C96" s="36">
        <f t="shared" ref="C96:J96" si="93">C97</f>
        <v>10400</v>
      </c>
      <c r="D96" s="36">
        <f t="shared" si="93"/>
        <v>6000</v>
      </c>
      <c r="E96" s="36">
        <f t="shared" si="93"/>
        <v>18000</v>
      </c>
      <c r="F96" s="36">
        <f t="shared" si="93"/>
        <v>56000</v>
      </c>
      <c r="G96" s="36">
        <f t="shared" si="93"/>
        <v>9700</v>
      </c>
      <c r="H96" s="36">
        <f t="shared" si="93"/>
        <v>16200</v>
      </c>
      <c r="I96" s="36">
        <f t="shared" si="93"/>
        <v>49000</v>
      </c>
      <c r="J96" s="36">
        <f t="shared" si="93"/>
        <v>32000</v>
      </c>
      <c r="K96" s="36"/>
      <c r="L96" s="37"/>
      <c r="M96" s="37"/>
      <c r="N96" s="37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hidden="1" x14ac:dyDescent="0.25">
      <c r="A97" s="1"/>
      <c r="B97" s="28">
        <f>'Exhibit 7'!B97</f>
        <v>41502</v>
      </c>
      <c r="C97" s="36">
        <f t="shared" ref="C97:J97" si="94">C98</f>
        <v>10400</v>
      </c>
      <c r="D97" s="36">
        <f t="shared" si="94"/>
        <v>6000</v>
      </c>
      <c r="E97" s="36">
        <f t="shared" si="94"/>
        <v>18000</v>
      </c>
      <c r="F97" s="36">
        <f t="shared" si="94"/>
        <v>56000</v>
      </c>
      <c r="G97" s="36">
        <f t="shared" si="94"/>
        <v>9700</v>
      </c>
      <c r="H97" s="36">
        <f t="shared" si="94"/>
        <v>16200</v>
      </c>
      <c r="I97" s="36">
        <f t="shared" si="94"/>
        <v>49000</v>
      </c>
      <c r="J97" s="36">
        <f t="shared" si="94"/>
        <v>32000</v>
      </c>
      <c r="K97" s="36"/>
      <c r="L97" s="37"/>
      <c r="M97" s="37"/>
      <c r="N97" s="37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hidden="1" x14ac:dyDescent="0.25">
      <c r="A98" s="1"/>
      <c r="B98" s="28">
        <f>'Exhibit 7'!B98</f>
        <v>41501</v>
      </c>
      <c r="C98" s="36">
        <f t="shared" ref="C98:J98" si="95">C99</f>
        <v>10400</v>
      </c>
      <c r="D98" s="36">
        <f t="shared" si="95"/>
        <v>6000</v>
      </c>
      <c r="E98" s="36">
        <f t="shared" si="95"/>
        <v>18000</v>
      </c>
      <c r="F98" s="36">
        <f t="shared" si="95"/>
        <v>56000</v>
      </c>
      <c r="G98" s="36">
        <f t="shared" si="95"/>
        <v>9700</v>
      </c>
      <c r="H98" s="36">
        <f t="shared" si="95"/>
        <v>16200</v>
      </c>
      <c r="I98" s="36">
        <f t="shared" si="95"/>
        <v>49000</v>
      </c>
      <c r="J98" s="36">
        <f t="shared" si="95"/>
        <v>32000</v>
      </c>
      <c r="K98" s="36"/>
      <c r="L98" s="37"/>
      <c r="M98" s="37"/>
      <c r="N98" s="37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hidden="1" x14ac:dyDescent="0.25">
      <c r="A99" s="1"/>
      <c r="B99" s="28">
        <f>'Exhibit 7'!B99</f>
        <v>41500</v>
      </c>
      <c r="C99" s="36">
        <f t="shared" ref="C99:J99" si="96">C100</f>
        <v>10400</v>
      </c>
      <c r="D99" s="36">
        <f t="shared" si="96"/>
        <v>6000</v>
      </c>
      <c r="E99" s="36">
        <f t="shared" si="96"/>
        <v>18000</v>
      </c>
      <c r="F99" s="36">
        <f t="shared" si="96"/>
        <v>56000</v>
      </c>
      <c r="G99" s="36">
        <f t="shared" si="96"/>
        <v>9700</v>
      </c>
      <c r="H99" s="36">
        <f t="shared" si="96"/>
        <v>16200</v>
      </c>
      <c r="I99" s="36">
        <f t="shared" si="96"/>
        <v>49000</v>
      </c>
      <c r="J99" s="36">
        <f t="shared" si="96"/>
        <v>32000</v>
      </c>
      <c r="K99" s="36"/>
      <c r="L99" s="37"/>
      <c r="M99" s="37"/>
      <c r="N99" s="37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hidden="1" x14ac:dyDescent="0.25">
      <c r="A100" s="1"/>
      <c r="B100" s="28">
        <f>'Exhibit 7'!B100</f>
        <v>41499</v>
      </c>
      <c r="C100" s="36">
        <f t="shared" ref="C100:J100" si="97">C101</f>
        <v>10400</v>
      </c>
      <c r="D100" s="36">
        <f t="shared" si="97"/>
        <v>6000</v>
      </c>
      <c r="E100" s="36">
        <f t="shared" si="97"/>
        <v>18000</v>
      </c>
      <c r="F100" s="36">
        <f t="shared" si="97"/>
        <v>56000</v>
      </c>
      <c r="G100" s="36">
        <f t="shared" si="97"/>
        <v>9700</v>
      </c>
      <c r="H100" s="36">
        <f t="shared" si="97"/>
        <v>16200</v>
      </c>
      <c r="I100" s="36">
        <f t="shared" si="97"/>
        <v>49000</v>
      </c>
      <c r="J100" s="36">
        <f t="shared" si="97"/>
        <v>32000</v>
      </c>
      <c r="K100" s="36"/>
      <c r="L100" s="37"/>
      <c r="M100" s="37"/>
      <c r="N100" s="37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hidden="1" x14ac:dyDescent="0.25">
      <c r="A101" s="1"/>
      <c r="B101" s="28">
        <f>'Exhibit 7'!B101</f>
        <v>41498</v>
      </c>
      <c r="C101" s="36">
        <f t="shared" ref="C101:J101" si="98">C102</f>
        <v>10400</v>
      </c>
      <c r="D101" s="36">
        <f t="shared" si="98"/>
        <v>6000</v>
      </c>
      <c r="E101" s="36">
        <f t="shared" si="98"/>
        <v>18000</v>
      </c>
      <c r="F101" s="36">
        <f t="shared" si="98"/>
        <v>56000</v>
      </c>
      <c r="G101" s="36">
        <f t="shared" si="98"/>
        <v>9700</v>
      </c>
      <c r="H101" s="36">
        <f t="shared" si="98"/>
        <v>16200</v>
      </c>
      <c r="I101" s="36">
        <f t="shared" si="98"/>
        <v>49000</v>
      </c>
      <c r="J101" s="36">
        <f t="shared" si="98"/>
        <v>32000</v>
      </c>
      <c r="K101" s="36"/>
      <c r="L101" s="37"/>
      <c r="M101" s="37"/>
      <c r="N101" s="37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hidden="1" x14ac:dyDescent="0.25">
      <c r="A102" s="1"/>
      <c r="B102" s="28">
        <f>'Exhibit 7'!B102</f>
        <v>41495</v>
      </c>
      <c r="C102" s="36">
        <f t="shared" ref="C102:J102" si="99">C103</f>
        <v>10400</v>
      </c>
      <c r="D102" s="36">
        <f t="shared" si="99"/>
        <v>6000</v>
      </c>
      <c r="E102" s="36">
        <f t="shared" si="99"/>
        <v>18000</v>
      </c>
      <c r="F102" s="36">
        <f t="shared" si="99"/>
        <v>56000</v>
      </c>
      <c r="G102" s="36">
        <f t="shared" si="99"/>
        <v>9700</v>
      </c>
      <c r="H102" s="36">
        <f t="shared" si="99"/>
        <v>16200</v>
      </c>
      <c r="I102" s="36">
        <f t="shared" si="99"/>
        <v>49000</v>
      </c>
      <c r="J102" s="36">
        <f t="shared" si="99"/>
        <v>32000</v>
      </c>
      <c r="K102" s="36"/>
      <c r="L102" s="37"/>
      <c r="M102" s="37"/>
      <c r="N102" s="37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hidden="1" x14ac:dyDescent="0.25">
      <c r="A103" s="1"/>
      <c r="B103" s="28">
        <f>'Exhibit 7'!B103</f>
        <v>41494</v>
      </c>
      <c r="C103" s="36">
        <f t="shared" ref="C103:J103" si="100">C104</f>
        <v>10400</v>
      </c>
      <c r="D103" s="36">
        <f t="shared" si="100"/>
        <v>6000</v>
      </c>
      <c r="E103" s="36">
        <f t="shared" si="100"/>
        <v>18000</v>
      </c>
      <c r="F103" s="36">
        <f t="shared" si="100"/>
        <v>56000</v>
      </c>
      <c r="G103" s="36">
        <f t="shared" si="100"/>
        <v>9700</v>
      </c>
      <c r="H103" s="36">
        <f t="shared" si="100"/>
        <v>16200</v>
      </c>
      <c r="I103" s="36">
        <f t="shared" si="100"/>
        <v>49000</v>
      </c>
      <c r="J103" s="36">
        <f t="shared" si="100"/>
        <v>32000</v>
      </c>
      <c r="K103" s="36"/>
      <c r="L103" s="37"/>
      <c r="M103" s="37"/>
      <c r="N103" s="37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hidden="1" x14ac:dyDescent="0.25">
      <c r="A104" s="1"/>
      <c r="B104" s="28">
        <f>'Exhibit 7'!B104</f>
        <v>41493</v>
      </c>
      <c r="C104" s="36">
        <f t="shared" ref="C104:J104" si="101">C105</f>
        <v>10400</v>
      </c>
      <c r="D104" s="36">
        <f t="shared" si="101"/>
        <v>6000</v>
      </c>
      <c r="E104" s="36">
        <f t="shared" si="101"/>
        <v>18000</v>
      </c>
      <c r="F104" s="36">
        <f t="shared" si="101"/>
        <v>56000</v>
      </c>
      <c r="G104" s="36">
        <f t="shared" si="101"/>
        <v>9700</v>
      </c>
      <c r="H104" s="36">
        <f t="shared" si="101"/>
        <v>16200</v>
      </c>
      <c r="I104" s="36">
        <f t="shared" si="101"/>
        <v>49000</v>
      </c>
      <c r="J104" s="36">
        <f t="shared" si="101"/>
        <v>32000</v>
      </c>
      <c r="K104" s="36"/>
      <c r="L104" s="37"/>
      <c r="M104" s="37"/>
      <c r="N104" s="37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hidden="1" x14ac:dyDescent="0.25">
      <c r="A105" s="1"/>
      <c r="B105" s="28">
        <f>'Exhibit 7'!B105</f>
        <v>41492</v>
      </c>
      <c r="C105" s="36">
        <f t="shared" ref="C105:J105" si="102">C106</f>
        <v>10400</v>
      </c>
      <c r="D105" s="36">
        <f t="shared" si="102"/>
        <v>6000</v>
      </c>
      <c r="E105" s="36">
        <f t="shared" si="102"/>
        <v>18000</v>
      </c>
      <c r="F105" s="36">
        <f t="shared" si="102"/>
        <v>56000</v>
      </c>
      <c r="G105" s="36">
        <f t="shared" si="102"/>
        <v>9700</v>
      </c>
      <c r="H105" s="36">
        <f t="shared" si="102"/>
        <v>16200</v>
      </c>
      <c r="I105" s="36">
        <f t="shared" si="102"/>
        <v>49000</v>
      </c>
      <c r="J105" s="36">
        <f t="shared" si="102"/>
        <v>32000</v>
      </c>
      <c r="K105" s="36"/>
      <c r="L105" s="37"/>
      <c r="M105" s="37"/>
      <c r="N105" s="37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hidden="1" x14ac:dyDescent="0.25">
      <c r="A106" s="1"/>
      <c r="B106" s="28">
        <f>'Exhibit 7'!B106</f>
        <v>41491</v>
      </c>
      <c r="C106" s="36">
        <f t="shared" ref="C106:J106" si="103">C107</f>
        <v>10400</v>
      </c>
      <c r="D106" s="36">
        <f t="shared" si="103"/>
        <v>6000</v>
      </c>
      <c r="E106" s="36">
        <f t="shared" si="103"/>
        <v>18000</v>
      </c>
      <c r="F106" s="36">
        <f t="shared" si="103"/>
        <v>56000</v>
      </c>
      <c r="G106" s="36">
        <f t="shared" si="103"/>
        <v>9700</v>
      </c>
      <c r="H106" s="36">
        <f t="shared" si="103"/>
        <v>16200</v>
      </c>
      <c r="I106" s="36">
        <f t="shared" si="103"/>
        <v>49000</v>
      </c>
      <c r="J106" s="36">
        <f t="shared" si="103"/>
        <v>32000</v>
      </c>
      <c r="K106" s="36"/>
      <c r="L106" s="37"/>
      <c r="M106" s="37"/>
      <c r="N106" s="37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hidden="1" x14ac:dyDescent="0.25">
      <c r="A107" s="1"/>
      <c r="B107" s="28">
        <f>'Exhibit 7'!B107</f>
        <v>41488</v>
      </c>
      <c r="C107" s="36">
        <f t="shared" ref="C107:J107" si="104">C108</f>
        <v>10400</v>
      </c>
      <c r="D107" s="36">
        <f t="shared" si="104"/>
        <v>6000</v>
      </c>
      <c r="E107" s="36">
        <f t="shared" si="104"/>
        <v>18000</v>
      </c>
      <c r="F107" s="36">
        <f t="shared" si="104"/>
        <v>56000</v>
      </c>
      <c r="G107" s="36">
        <f t="shared" si="104"/>
        <v>9700</v>
      </c>
      <c r="H107" s="36">
        <f t="shared" si="104"/>
        <v>16200</v>
      </c>
      <c r="I107" s="36">
        <f t="shared" si="104"/>
        <v>49000</v>
      </c>
      <c r="J107" s="36">
        <f t="shared" si="104"/>
        <v>32000</v>
      </c>
      <c r="K107" s="36"/>
      <c r="L107" s="37"/>
      <c r="M107" s="37"/>
      <c r="N107" s="37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hidden="1" x14ac:dyDescent="0.25">
      <c r="A108" s="1"/>
      <c r="B108" s="28">
        <f>'Exhibit 7'!B108</f>
        <v>41487</v>
      </c>
      <c r="C108" s="36">
        <f t="shared" ref="C108:J108" si="105">C109</f>
        <v>10400</v>
      </c>
      <c r="D108" s="36">
        <f t="shared" si="105"/>
        <v>6000</v>
      </c>
      <c r="E108" s="36">
        <f t="shared" si="105"/>
        <v>18000</v>
      </c>
      <c r="F108" s="36">
        <f t="shared" si="105"/>
        <v>56000</v>
      </c>
      <c r="G108" s="36">
        <f t="shared" si="105"/>
        <v>9700</v>
      </c>
      <c r="H108" s="36">
        <f t="shared" si="105"/>
        <v>16200</v>
      </c>
      <c r="I108" s="36">
        <f t="shared" si="105"/>
        <v>49000</v>
      </c>
      <c r="J108" s="36">
        <f t="shared" si="105"/>
        <v>32000</v>
      </c>
      <c r="K108" s="36"/>
      <c r="L108" s="37"/>
      <c r="M108" s="37"/>
      <c r="N108" s="37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hidden="1" x14ac:dyDescent="0.25">
      <c r="A109" s="1"/>
      <c r="B109" s="28">
        <f>'Exhibit 7'!B109</f>
        <v>41486</v>
      </c>
      <c r="C109" s="36">
        <f t="shared" ref="C109:J109" si="106">C110</f>
        <v>10400</v>
      </c>
      <c r="D109" s="36">
        <f t="shared" si="106"/>
        <v>6000</v>
      </c>
      <c r="E109" s="36">
        <f t="shared" si="106"/>
        <v>18000</v>
      </c>
      <c r="F109" s="36">
        <f t="shared" si="106"/>
        <v>56000</v>
      </c>
      <c r="G109" s="36">
        <f t="shared" si="106"/>
        <v>9700</v>
      </c>
      <c r="H109" s="36">
        <f t="shared" si="106"/>
        <v>16200</v>
      </c>
      <c r="I109" s="36">
        <f t="shared" si="106"/>
        <v>49000</v>
      </c>
      <c r="J109" s="36">
        <f t="shared" si="106"/>
        <v>32000</v>
      </c>
      <c r="K109" s="36"/>
      <c r="L109" s="37"/>
      <c r="M109" s="37"/>
      <c r="N109" s="37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hidden="1" x14ac:dyDescent="0.25">
      <c r="A110" s="1"/>
      <c r="B110" s="28">
        <f>'Exhibit 7'!B110</f>
        <v>41485</v>
      </c>
      <c r="C110" s="36">
        <f t="shared" ref="C110:J110" si="107">C111</f>
        <v>10400</v>
      </c>
      <c r="D110" s="36">
        <f t="shared" si="107"/>
        <v>6000</v>
      </c>
      <c r="E110" s="36">
        <f t="shared" si="107"/>
        <v>18000</v>
      </c>
      <c r="F110" s="36">
        <f t="shared" si="107"/>
        <v>56000</v>
      </c>
      <c r="G110" s="36">
        <f t="shared" si="107"/>
        <v>9700</v>
      </c>
      <c r="H110" s="36">
        <f t="shared" si="107"/>
        <v>16200</v>
      </c>
      <c r="I110" s="36">
        <f t="shared" si="107"/>
        <v>49000</v>
      </c>
      <c r="J110" s="36">
        <f t="shared" si="107"/>
        <v>32000</v>
      </c>
      <c r="K110" s="36"/>
      <c r="L110" s="37"/>
      <c r="M110" s="37"/>
      <c r="N110" s="37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hidden="1" x14ac:dyDescent="0.25">
      <c r="A111" s="1"/>
      <c r="B111" s="28">
        <f>'Exhibit 7'!B111</f>
        <v>41484</v>
      </c>
      <c r="C111" s="36">
        <f t="shared" ref="C111:J111" si="108">C112</f>
        <v>10400</v>
      </c>
      <c r="D111" s="36">
        <f t="shared" si="108"/>
        <v>6000</v>
      </c>
      <c r="E111" s="36">
        <f t="shared" si="108"/>
        <v>18000</v>
      </c>
      <c r="F111" s="36">
        <f t="shared" si="108"/>
        <v>56000</v>
      </c>
      <c r="G111" s="36">
        <f t="shared" si="108"/>
        <v>9700</v>
      </c>
      <c r="H111" s="36">
        <f t="shared" si="108"/>
        <v>16200</v>
      </c>
      <c r="I111" s="36">
        <f t="shared" si="108"/>
        <v>49000</v>
      </c>
      <c r="J111" s="36">
        <f t="shared" si="108"/>
        <v>32000</v>
      </c>
      <c r="K111" s="36"/>
      <c r="L111" s="37"/>
      <c r="M111" s="37"/>
      <c r="N111" s="37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hidden="1" x14ac:dyDescent="0.25">
      <c r="A112" s="1"/>
      <c r="B112" s="28">
        <f>'Exhibit 7'!B112</f>
        <v>41481</v>
      </c>
      <c r="C112" s="36">
        <f t="shared" ref="C112:J112" si="109">C113</f>
        <v>10400</v>
      </c>
      <c r="D112" s="36">
        <f t="shared" si="109"/>
        <v>6000</v>
      </c>
      <c r="E112" s="36">
        <f t="shared" si="109"/>
        <v>18000</v>
      </c>
      <c r="F112" s="36">
        <f t="shared" si="109"/>
        <v>56000</v>
      </c>
      <c r="G112" s="36">
        <f t="shared" si="109"/>
        <v>9700</v>
      </c>
      <c r="H112" s="36">
        <f t="shared" si="109"/>
        <v>16200</v>
      </c>
      <c r="I112" s="36">
        <f t="shared" si="109"/>
        <v>49000</v>
      </c>
      <c r="J112" s="36">
        <f t="shared" si="109"/>
        <v>32000</v>
      </c>
      <c r="K112" s="36"/>
      <c r="L112" s="37"/>
      <c r="M112" s="37"/>
      <c r="N112" s="37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hidden="1" x14ac:dyDescent="0.25">
      <c r="A113" s="1"/>
      <c r="B113" s="28">
        <f>'Exhibit 7'!B113</f>
        <v>41480</v>
      </c>
      <c r="C113" s="36">
        <f t="shared" ref="C113:J113" si="110">C114</f>
        <v>10400</v>
      </c>
      <c r="D113" s="36">
        <f t="shared" si="110"/>
        <v>6000</v>
      </c>
      <c r="E113" s="36">
        <f t="shared" si="110"/>
        <v>18000</v>
      </c>
      <c r="F113" s="36">
        <f t="shared" si="110"/>
        <v>56000</v>
      </c>
      <c r="G113" s="36">
        <f t="shared" si="110"/>
        <v>9700</v>
      </c>
      <c r="H113" s="36">
        <f t="shared" si="110"/>
        <v>16200</v>
      </c>
      <c r="I113" s="36">
        <f t="shared" si="110"/>
        <v>49000</v>
      </c>
      <c r="J113" s="36">
        <f t="shared" si="110"/>
        <v>32000</v>
      </c>
      <c r="K113" s="36"/>
      <c r="L113" s="37"/>
      <c r="M113" s="37"/>
      <c r="N113" s="37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hidden="1" x14ac:dyDescent="0.25">
      <c r="A114" s="1"/>
      <c r="B114" s="28">
        <f>'Exhibit 7'!B114</f>
        <v>41479</v>
      </c>
      <c r="C114" s="36">
        <f t="shared" ref="C114:J114" si="111">C115</f>
        <v>10400</v>
      </c>
      <c r="D114" s="36">
        <f t="shared" si="111"/>
        <v>6000</v>
      </c>
      <c r="E114" s="36">
        <f t="shared" si="111"/>
        <v>18000</v>
      </c>
      <c r="F114" s="36">
        <f t="shared" si="111"/>
        <v>56000</v>
      </c>
      <c r="G114" s="36">
        <f t="shared" si="111"/>
        <v>9700</v>
      </c>
      <c r="H114" s="36">
        <f t="shared" si="111"/>
        <v>16200</v>
      </c>
      <c r="I114" s="36">
        <f t="shared" si="111"/>
        <v>49000</v>
      </c>
      <c r="J114" s="36">
        <f t="shared" si="111"/>
        <v>32000</v>
      </c>
      <c r="K114" s="36"/>
      <c r="L114" s="37"/>
      <c r="M114" s="37"/>
      <c r="N114" s="37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hidden="1" x14ac:dyDescent="0.25">
      <c r="A115" s="1"/>
      <c r="B115" s="28">
        <f>'Exhibit 7'!B115</f>
        <v>41478</v>
      </c>
      <c r="C115" s="36">
        <f t="shared" ref="C115:J115" si="112">C116</f>
        <v>10400</v>
      </c>
      <c r="D115" s="36">
        <f t="shared" si="112"/>
        <v>6000</v>
      </c>
      <c r="E115" s="36">
        <f t="shared" si="112"/>
        <v>18000</v>
      </c>
      <c r="F115" s="36">
        <f t="shared" si="112"/>
        <v>56000</v>
      </c>
      <c r="G115" s="36">
        <f t="shared" si="112"/>
        <v>9700</v>
      </c>
      <c r="H115" s="36">
        <f t="shared" si="112"/>
        <v>16200</v>
      </c>
      <c r="I115" s="36">
        <f t="shared" si="112"/>
        <v>49000</v>
      </c>
      <c r="J115" s="36">
        <f t="shared" si="112"/>
        <v>32000</v>
      </c>
      <c r="K115" s="36"/>
      <c r="L115" s="37"/>
      <c r="M115" s="37"/>
      <c r="N115" s="37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hidden="1" x14ac:dyDescent="0.25">
      <c r="A116" s="1"/>
      <c r="B116" s="28">
        <f>'Exhibit 7'!B116</f>
        <v>41477</v>
      </c>
      <c r="C116" s="36">
        <f t="shared" ref="C116:J116" si="113">C117</f>
        <v>10400</v>
      </c>
      <c r="D116" s="36">
        <f t="shared" si="113"/>
        <v>6000</v>
      </c>
      <c r="E116" s="36">
        <f t="shared" si="113"/>
        <v>18000</v>
      </c>
      <c r="F116" s="36">
        <f t="shared" si="113"/>
        <v>56000</v>
      </c>
      <c r="G116" s="36">
        <f t="shared" si="113"/>
        <v>9700</v>
      </c>
      <c r="H116" s="36">
        <f t="shared" si="113"/>
        <v>16200</v>
      </c>
      <c r="I116" s="36">
        <f t="shared" si="113"/>
        <v>49000</v>
      </c>
      <c r="J116" s="36">
        <f t="shared" si="113"/>
        <v>32000</v>
      </c>
      <c r="K116" s="36"/>
      <c r="L116" s="37"/>
      <c r="M116" s="37"/>
      <c r="N116" s="37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hidden="1" x14ac:dyDescent="0.25">
      <c r="A117" s="1"/>
      <c r="B117" s="28">
        <f>'Exhibit 7'!B117</f>
        <v>41474</v>
      </c>
      <c r="C117" s="36">
        <f t="shared" ref="C117:J117" si="114">C118</f>
        <v>10400</v>
      </c>
      <c r="D117" s="36">
        <f t="shared" si="114"/>
        <v>6000</v>
      </c>
      <c r="E117" s="36">
        <f t="shared" si="114"/>
        <v>18000</v>
      </c>
      <c r="F117" s="36">
        <f t="shared" si="114"/>
        <v>56000</v>
      </c>
      <c r="G117" s="36">
        <f t="shared" si="114"/>
        <v>9700</v>
      </c>
      <c r="H117" s="36">
        <f t="shared" si="114"/>
        <v>16200</v>
      </c>
      <c r="I117" s="36">
        <f t="shared" si="114"/>
        <v>49000</v>
      </c>
      <c r="J117" s="36">
        <f t="shared" si="114"/>
        <v>32000</v>
      </c>
      <c r="K117" s="36"/>
      <c r="L117" s="37"/>
      <c r="M117" s="37"/>
      <c r="N117" s="37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hidden="1" x14ac:dyDescent="0.25">
      <c r="A118" s="1"/>
      <c r="B118" s="28">
        <f>'Exhibit 7'!B118</f>
        <v>41473</v>
      </c>
      <c r="C118" s="36">
        <f t="shared" ref="C118:J118" si="115">C119</f>
        <v>10400</v>
      </c>
      <c r="D118" s="36">
        <f t="shared" si="115"/>
        <v>6000</v>
      </c>
      <c r="E118" s="36">
        <f t="shared" si="115"/>
        <v>18000</v>
      </c>
      <c r="F118" s="36">
        <f t="shared" si="115"/>
        <v>56000</v>
      </c>
      <c r="G118" s="36">
        <f t="shared" si="115"/>
        <v>9700</v>
      </c>
      <c r="H118" s="36">
        <f t="shared" si="115"/>
        <v>16200</v>
      </c>
      <c r="I118" s="36">
        <f t="shared" si="115"/>
        <v>49000</v>
      </c>
      <c r="J118" s="36">
        <f t="shared" si="115"/>
        <v>32000</v>
      </c>
      <c r="K118" s="36"/>
      <c r="L118" s="37"/>
      <c r="M118" s="37"/>
      <c r="N118" s="37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hidden="1" x14ac:dyDescent="0.25">
      <c r="A119" s="1"/>
      <c r="B119" s="28">
        <f>'Exhibit 7'!B119</f>
        <v>41472</v>
      </c>
      <c r="C119" s="36">
        <f t="shared" ref="C119:J119" si="116">C120</f>
        <v>10400</v>
      </c>
      <c r="D119" s="36">
        <f t="shared" si="116"/>
        <v>6000</v>
      </c>
      <c r="E119" s="36">
        <f t="shared" si="116"/>
        <v>18000</v>
      </c>
      <c r="F119" s="36">
        <f t="shared" si="116"/>
        <v>56000</v>
      </c>
      <c r="G119" s="36">
        <f t="shared" si="116"/>
        <v>9700</v>
      </c>
      <c r="H119" s="36">
        <f t="shared" si="116"/>
        <v>16200</v>
      </c>
      <c r="I119" s="36">
        <f t="shared" si="116"/>
        <v>49000</v>
      </c>
      <c r="J119" s="36">
        <f t="shared" si="116"/>
        <v>32000</v>
      </c>
      <c r="K119" s="36"/>
      <c r="L119" s="37"/>
      <c r="M119" s="37"/>
      <c r="N119" s="37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hidden="1" x14ac:dyDescent="0.25">
      <c r="A120" s="1"/>
      <c r="B120" s="28">
        <f>'Exhibit 7'!B120</f>
        <v>41471</v>
      </c>
      <c r="C120" s="36">
        <f t="shared" ref="C120:J120" si="117">C121</f>
        <v>10400</v>
      </c>
      <c r="D120" s="36">
        <f t="shared" si="117"/>
        <v>6000</v>
      </c>
      <c r="E120" s="36">
        <f t="shared" si="117"/>
        <v>18000</v>
      </c>
      <c r="F120" s="36">
        <f t="shared" si="117"/>
        <v>56000</v>
      </c>
      <c r="G120" s="36">
        <f t="shared" si="117"/>
        <v>9700</v>
      </c>
      <c r="H120" s="36">
        <f t="shared" si="117"/>
        <v>16200</v>
      </c>
      <c r="I120" s="36">
        <f t="shared" si="117"/>
        <v>49000</v>
      </c>
      <c r="J120" s="36">
        <f t="shared" si="117"/>
        <v>32000</v>
      </c>
      <c r="K120" s="36"/>
      <c r="L120" s="37"/>
      <c r="M120" s="37"/>
      <c r="N120" s="37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hidden="1" x14ac:dyDescent="0.25">
      <c r="A121" s="1"/>
      <c r="B121" s="28">
        <f>'Exhibit 7'!B121</f>
        <v>41470</v>
      </c>
      <c r="C121" s="36">
        <f t="shared" ref="C121:J121" si="118">C122</f>
        <v>10400</v>
      </c>
      <c r="D121" s="36">
        <f t="shared" si="118"/>
        <v>6000</v>
      </c>
      <c r="E121" s="36">
        <f t="shared" si="118"/>
        <v>18000</v>
      </c>
      <c r="F121" s="36">
        <f t="shared" si="118"/>
        <v>56000</v>
      </c>
      <c r="G121" s="36">
        <f t="shared" si="118"/>
        <v>9700</v>
      </c>
      <c r="H121" s="36">
        <f t="shared" si="118"/>
        <v>16200</v>
      </c>
      <c r="I121" s="36">
        <f t="shared" si="118"/>
        <v>49000</v>
      </c>
      <c r="J121" s="36">
        <f t="shared" si="118"/>
        <v>32000</v>
      </c>
      <c r="K121" s="36"/>
      <c r="L121" s="37"/>
      <c r="M121" s="37"/>
      <c r="N121" s="37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hidden="1" x14ac:dyDescent="0.25">
      <c r="A122" s="1"/>
      <c r="B122" s="28">
        <f>'Exhibit 7'!B122</f>
        <v>41467</v>
      </c>
      <c r="C122" s="36">
        <f t="shared" ref="C122:J122" si="119">C123</f>
        <v>10400</v>
      </c>
      <c r="D122" s="36">
        <f t="shared" si="119"/>
        <v>6000</v>
      </c>
      <c r="E122" s="36">
        <f t="shared" si="119"/>
        <v>18000</v>
      </c>
      <c r="F122" s="36">
        <f t="shared" si="119"/>
        <v>56000</v>
      </c>
      <c r="G122" s="36">
        <f t="shared" si="119"/>
        <v>9700</v>
      </c>
      <c r="H122" s="36">
        <f t="shared" si="119"/>
        <v>16200</v>
      </c>
      <c r="I122" s="36">
        <f t="shared" si="119"/>
        <v>49000</v>
      </c>
      <c r="J122" s="36">
        <f t="shared" si="119"/>
        <v>32000</v>
      </c>
      <c r="K122" s="36"/>
      <c r="L122" s="37"/>
      <c r="M122" s="37"/>
      <c r="N122" s="37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hidden="1" x14ac:dyDescent="0.25">
      <c r="A123" s="1"/>
      <c r="B123" s="28">
        <f>'Exhibit 7'!B123</f>
        <v>41466</v>
      </c>
      <c r="C123" s="36">
        <f t="shared" ref="C123:J123" si="120">C124</f>
        <v>10400</v>
      </c>
      <c r="D123" s="36">
        <f t="shared" si="120"/>
        <v>6000</v>
      </c>
      <c r="E123" s="36">
        <f t="shared" si="120"/>
        <v>18000</v>
      </c>
      <c r="F123" s="36">
        <f t="shared" si="120"/>
        <v>56000</v>
      </c>
      <c r="G123" s="36">
        <f t="shared" si="120"/>
        <v>9700</v>
      </c>
      <c r="H123" s="36">
        <f t="shared" si="120"/>
        <v>16200</v>
      </c>
      <c r="I123" s="36">
        <f t="shared" si="120"/>
        <v>49000</v>
      </c>
      <c r="J123" s="36">
        <f t="shared" si="120"/>
        <v>32000</v>
      </c>
      <c r="K123" s="36"/>
      <c r="L123" s="37"/>
      <c r="M123" s="37"/>
      <c r="N123" s="37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hidden="1" x14ac:dyDescent="0.25">
      <c r="A124" s="1"/>
      <c r="B124" s="28">
        <f>'Exhibit 7'!B124</f>
        <v>41465</v>
      </c>
      <c r="C124" s="36">
        <f t="shared" ref="C124:J124" si="121">C125</f>
        <v>10400</v>
      </c>
      <c r="D124" s="36">
        <f t="shared" si="121"/>
        <v>6000</v>
      </c>
      <c r="E124" s="36">
        <f t="shared" si="121"/>
        <v>18000</v>
      </c>
      <c r="F124" s="36">
        <f t="shared" si="121"/>
        <v>56000</v>
      </c>
      <c r="G124" s="36">
        <f t="shared" si="121"/>
        <v>9700</v>
      </c>
      <c r="H124" s="36">
        <f t="shared" si="121"/>
        <v>16200</v>
      </c>
      <c r="I124" s="36">
        <f t="shared" si="121"/>
        <v>49000</v>
      </c>
      <c r="J124" s="36">
        <f t="shared" si="121"/>
        <v>32000</v>
      </c>
      <c r="K124" s="36"/>
      <c r="L124" s="37"/>
      <c r="M124" s="37"/>
      <c r="N124" s="37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hidden="1" x14ac:dyDescent="0.25">
      <c r="A125" s="1"/>
      <c r="B125" s="28">
        <f>'Exhibit 7'!B125</f>
        <v>41464</v>
      </c>
      <c r="C125" s="36">
        <f t="shared" ref="C125:J125" si="122">C126</f>
        <v>10400</v>
      </c>
      <c r="D125" s="36">
        <f t="shared" si="122"/>
        <v>6000</v>
      </c>
      <c r="E125" s="36">
        <f t="shared" si="122"/>
        <v>18000</v>
      </c>
      <c r="F125" s="36">
        <f t="shared" si="122"/>
        <v>56000</v>
      </c>
      <c r="G125" s="36">
        <f t="shared" si="122"/>
        <v>9700</v>
      </c>
      <c r="H125" s="36">
        <f t="shared" si="122"/>
        <v>16200</v>
      </c>
      <c r="I125" s="36">
        <f t="shared" si="122"/>
        <v>49000</v>
      </c>
      <c r="J125" s="36">
        <f t="shared" si="122"/>
        <v>32000</v>
      </c>
      <c r="K125" s="36"/>
      <c r="L125" s="37"/>
      <c r="M125" s="37"/>
      <c r="N125" s="37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hidden="1" x14ac:dyDescent="0.25">
      <c r="A126" s="1"/>
      <c r="B126" s="28">
        <f>'Exhibit 7'!B126</f>
        <v>41463</v>
      </c>
      <c r="C126" s="36">
        <f t="shared" ref="C126:J126" si="123">C127</f>
        <v>10400</v>
      </c>
      <c r="D126" s="36">
        <f t="shared" si="123"/>
        <v>6000</v>
      </c>
      <c r="E126" s="36">
        <f t="shared" si="123"/>
        <v>18000</v>
      </c>
      <c r="F126" s="36">
        <f t="shared" si="123"/>
        <v>56000</v>
      </c>
      <c r="G126" s="36">
        <f t="shared" si="123"/>
        <v>9700</v>
      </c>
      <c r="H126" s="36">
        <f t="shared" si="123"/>
        <v>16200</v>
      </c>
      <c r="I126" s="36">
        <f t="shared" si="123"/>
        <v>49000</v>
      </c>
      <c r="J126" s="36">
        <f t="shared" si="123"/>
        <v>32000</v>
      </c>
      <c r="K126" s="36"/>
      <c r="L126" s="37"/>
      <c r="M126" s="37"/>
      <c r="N126" s="37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hidden="1" x14ac:dyDescent="0.25">
      <c r="A127" s="1"/>
      <c r="B127" s="28">
        <f>'Exhibit 7'!B127</f>
        <v>41460</v>
      </c>
      <c r="C127" s="36">
        <f t="shared" ref="C127:J127" si="124">C128</f>
        <v>10400</v>
      </c>
      <c r="D127" s="36">
        <f t="shared" si="124"/>
        <v>6000</v>
      </c>
      <c r="E127" s="36">
        <f t="shared" si="124"/>
        <v>18000</v>
      </c>
      <c r="F127" s="36">
        <f t="shared" si="124"/>
        <v>56000</v>
      </c>
      <c r="G127" s="36">
        <f t="shared" si="124"/>
        <v>9700</v>
      </c>
      <c r="H127" s="36">
        <f t="shared" si="124"/>
        <v>16200</v>
      </c>
      <c r="I127" s="36">
        <f t="shared" si="124"/>
        <v>49000</v>
      </c>
      <c r="J127" s="36">
        <f t="shared" si="124"/>
        <v>32000</v>
      </c>
      <c r="K127" s="36"/>
      <c r="L127" s="37"/>
      <c r="M127" s="37"/>
      <c r="N127" s="37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hidden="1" x14ac:dyDescent="0.25">
      <c r="A128" s="1"/>
      <c r="B128" s="28">
        <f>'Exhibit 7'!B128</f>
        <v>41458</v>
      </c>
      <c r="C128" s="36">
        <f t="shared" ref="C128:J128" si="125">C129</f>
        <v>10400</v>
      </c>
      <c r="D128" s="36">
        <f t="shared" si="125"/>
        <v>6000</v>
      </c>
      <c r="E128" s="36">
        <f t="shared" si="125"/>
        <v>18000</v>
      </c>
      <c r="F128" s="36">
        <f t="shared" si="125"/>
        <v>56000</v>
      </c>
      <c r="G128" s="36">
        <f t="shared" si="125"/>
        <v>9700</v>
      </c>
      <c r="H128" s="36">
        <f t="shared" si="125"/>
        <v>16200</v>
      </c>
      <c r="I128" s="36">
        <f t="shared" si="125"/>
        <v>49000</v>
      </c>
      <c r="J128" s="36">
        <f t="shared" si="125"/>
        <v>32000</v>
      </c>
      <c r="K128" s="36"/>
      <c r="L128" s="37"/>
      <c r="M128" s="37"/>
      <c r="N128" s="37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hidden="1" x14ac:dyDescent="0.25">
      <c r="A129" s="1"/>
      <c r="B129" s="28">
        <f>'Exhibit 7'!B129</f>
        <v>41457</v>
      </c>
      <c r="C129" s="36">
        <f t="shared" ref="C129:J129" si="126">C130</f>
        <v>10400</v>
      </c>
      <c r="D129" s="36">
        <f t="shared" si="126"/>
        <v>6000</v>
      </c>
      <c r="E129" s="36">
        <f t="shared" si="126"/>
        <v>18000</v>
      </c>
      <c r="F129" s="36">
        <f t="shared" si="126"/>
        <v>56000</v>
      </c>
      <c r="G129" s="36">
        <f t="shared" si="126"/>
        <v>9700</v>
      </c>
      <c r="H129" s="36">
        <f t="shared" si="126"/>
        <v>16200</v>
      </c>
      <c r="I129" s="36">
        <f t="shared" si="126"/>
        <v>49000</v>
      </c>
      <c r="J129" s="36">
        <f t="shared" si="126"/>
        <v>32000</v>
      </c>
      <c r="K129" s="36"/>
      <c r="L129" s="37"/>
      <c r="M129" s="37"/>
      <c r="N129" s="37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x14ac:dyDescent="0.25">
      <c r="A130" s="1"/>
      <c r="B130" s="28">
        <f>'Exhibit 7'!B130</f>
        <v>41456</v>
      </c>
      <c r="C130" s="36">
        <f t="shared" ref="C130:J130" si="127">C131</f>
        <v>10400</v>
      </c>
      <c r="D130" s="36">
        <f t="shared" si="127"/>
        <v>6000</v>
      </c>
      <c r="E130" s="36">
        <f t="shared" si="127"/>
        <v>18000</v>
      </c>
      <c r="F130" s="36">
        <f t="shared" si="127"/>
        <v>56000</v>
      </c>
      <c r="G130" s="36">
        <f t="shared" si="127"/>
        <v>9700</v>
      </c>
      <c r="H130" s="36">
        <f t="shared" si="127"/>
        <v>16200</v>
      </c>
      <c r="I130" s="36">
        <f t="shared" si="127"/>
        <v>49000</v>
      </c>
      <c r="J130" s="36">
        <f t="shared" si="127"/>
        <v>32000</v>
      </c>
      <c r="K130" s="36"/>
      <c r="L130" s="37"/>
      <c r="M130" s="37"/>
      <c r="N130" s="37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x14ac:dyDescent="0.25">
      <c r="A131" s="1"/>
      <c r="B131" s="28">
        <f>'Exhibit 7'!B131</f>
        <v>41453</v>
      </c>
      <c r="C131" s="36">
        <f t="shared" ref="C131:H131" si="128">C132</f>
        <v>10400</v>
      </c>
      <c r="D131" s="36">
        <f t="shared" si="128"/>
        <v>6000</v>
      </c>
      <c r="E131" s="36">
        <f t="shared" si="128"/>
        <v>18000</v>
      </c>
      <c r="F131" s="36">
        <f t="shared" si="128"/>
        <v>56000</v>
      </c>
      <c r="G131" s="36">
        <f t="shared" si="128"/>
        <v>9700</v>
      </c>
      <c r="H131" s="36">
        <f t="shared" si="128"/>
        <v>16200</v>
      </c>
      <c r="I131" s="36">
        <v>49000</v>
      </c>
      <c r="J131" s="36">
        <v>32000</v>
      </c>
      <c r="K131" s="36"/>
      <c r="L131" s="37"/>
      <c r="M131" s="37"/>
      <c r="N131" s="37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x14ac:dyDescent="0.25">
      <c r="A132" s="1"/>
      <c r="B132" s="28">
        <f>'Exhibit 7'!B132</f>
        <v>41452</v>
      </c>
      <c r="C132" s="36">
        <f t="shared" ref="C132:H132" si="129">C133</f>
        <v>10400</v>
      </c>
      <c r="D132" s="36">
        <f t="shared" si="129"/>
        <v>6000</v>
      </c>
      <c r="E132" s="36">
        <f t="shared" si="129"/>
        <v>18000</v>
      </c>
      <c r="F132" s="36">
        <f t="shared" si="129"/>
        <v>56000</v>
      </c>
      <c r="G132" s="36">
        <f t="shared" si="129"/>
        <v>9700</v>
      </c>
      <c r="H132" s="36">
        <f t="shared" si="129"/>
        <v>16200</v>
      </c>
      <c r="I132" s="36"/>
      <c r="J132" s="36"/>
      <c r="K132" s="36"/>
      <c r="L132" s="37"/>
      <c r="M132" s="37"/>
      <c r="N132" s="37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x14ac:dyDescent="0.25">
      <c r="A133" s="1"/>
      <c r="B133" s="28">
        <f>'Exhibit 7'!B133</f>
        <v>41451</v>
      </c>
      <c r="C133" s="36">
        <f t="shared" ref="C133:H133" si="130">C134</f>
        <v>10400</v>
      </c>
      <c r="D133" s="36">
        <f t="shared" si="130"/>
        <v>6000</v>
      </c>
      <c r="E133" s="36">
        <f t="shared" si="130"/>
        <v>18000</v>
      </c>
      <c r="F133" s="36">
        <f t="shared" si="130"/>
        <v>56000</v>
      </c>
      <c r="G133" s="36">
        <f t="shared" si="130"/>
        <v>9700</v>
      </c>
      <c r="H133" s="36">
        <f t="shared" si="130"/>
        <v>16200</v>
      </c>
      <c r="I133" s="36"/>
      <c r="J133" s="36"/>
      <c r="K133" s="36"/>
      <c r="L133" s="37"/>
      <c r="M133" s="37"/>
      <c r="N133" s="37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hidden="1" x14ac:dyDescent="0.25">
      <c r="A134" s="1"/>
      <c r="B134" s="28">
        <f>'Exhibit 7'!B134</f>
        <v>41450</v>
      </c>
      <c r="C134" s="36">
        <f t="shared" ref="C134:H134" si="131">C135</f>
        <v>10400</v>
      </c>
      <c r="D134" s="36">
        <f t="shared" si="131"/>
        <v>6000</v>
      </c>
      <c r="E134" s="36">
        <f t="shared" si="131"/>
        <v>18000</v>
      </c>
      <c r="F134" s="36">
        <f t="shared" si="131"/>
        <v>56000</v>
      </c>
      <c r="G134" s="36">
        <f t="shared" si="131"/>
        <v>9700</v>
      </c>
      <c r="H134" s="36">
        <f t="shared" si="131"/>
        <v>16200</v>
      </c>
      <c r="I134" s="36"/>
      <c r="J134" s="36"/>
      <c r="K134" s="36"/>
      <c r="L134" s="37"/>
      <c r="M134" s="37"/>
      <c r="N134" s="37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hidden="1" x14ac:dyDescent="0.25">
      <c r="A135" s="1"/>
      <c r="B135" s="28">
        <f>'Exhibit 7'!B135</f>
        <v>41449</v>
      </c>
      <c r="C135" s="36">
        <f t="shared" ref="C135:H135" si="132">C136</f>
        <v>10400</v>
      </c>
      <c r="D135" s="36">
        <f t="shared" si="132"/>
        <v>6000</v>
      </c>
      <c r="E135" s="36">
        <f t="shared" si="132"/>
        <v>18000</v>
      </c>
      <c r="F135" s="36">
        <f t="shared" si="132"/>
        <v>56000</v>
      </c>
      <c r="G135" s="36">
        <f t="shared" si="132"/>
        <v>9700</v>
      </c>
      <c r="H135" s="36">
        <f t="shared" si="132"/>
        <v>16200</v>
      </c>
      <c r="I135" s="36"/>
      <c r="J135" s="36"/>
      <c r="K135" s="36"/>
      <c r="L135" s="37"/>
      <c r="M135" s="37"/>
      <c r="N135" s="37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hidden="1" x14ac:dyDescent="0.25">
      <c r="A136" s="1"/>
      <c r="B136" s="28">
        <f>'Exhibit 7'!B136</f>
        <v>41446</v>
      </c>
      <c r="C136" s="36">
        <f t="shared" ref="C136:H136" si="133">C137</f>
        <v>10400</v>
      </c>
      <c r="D136" s="36">
        <f t="shared" si="133"/>
        <v>6000</v>
      </c>
      <c r="E136" s="36">
        <f t="shared" si="133"/>
        <v>18000</v>
      </c>
      <c r="F136" s="36">
        <f t="shared" si="133"/>
        <v>56000</v>
      </c>
      <c r="G136" s="36">
        <f t="shared" si="133"/>
        <v>9700</v>
      </c>
      <c r="H136" s="36">
        <f t="shared" si="133"/>
        <v>16200</v>
      </c>
      <c r="I136" s="36"/>
      <c r="J136" s="36"/>
      <c r="K136" s="36"/>
      <c r="L136" s="37"/>
      <c r="M136" s="37"/>
      <c r="N136" s="37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hidden="1" x14ac:dyDescent="0.25">
      <c r="A137" s="1"/>
      <c r="B137" s="28">
        <f>'Exhibit 7'!B137</f>
        <v>41445</v>
      </c>
      <c r="C137" s="36">
        <f t="shared" ref="C137:H137" si="134">C138</f>
        <v>10400</v>
      </c>
      <c r="D137" s="36">
        <f t="shared" si="134"/>
        <v>6000</v>
      </c>
      <c r="E137" s="36">
        <f t="shared" si="134"/>
        <v>18000</v>
      </c>
      <c r="F137" s="36">
        <f t="shared" si="134"/>
        <v>56000</v>
      </c>
      <c r="G137" s="36">
        <f t="shared" si="134"/>
        <v>9700</v>
      </c>
      <c r="H137" s="36">
        <f t="shared" si="134"/>
        <v>16200</v>
      </c>
      <c r="I137" s="36"/>
      <c r="J137" s="36"/>
      <c r="K137" s="36"/>
      <c r="L137" s="37"/>
      <c r="M137" s="37"/>
      <c r="N137" s="37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hidden="1" x14ac:dyDescent="0.25">
      <c r="A138" s="1"/>
      <c r="B138" s="28">
        <f>'Exhibit 7'!B138</f>
        <v>41444</v>
      </c>
      <c r="C138" s="36">
        <f t="shared" ref="C138:H138" si="135">C139</f>
        <v>10400</v>
      </c>
      <c r="D138" s="36">
        <f t="shared" si="135"/>
        <v>6000</v>
      </c>
      <c r="E138" s="36">
        <f t="shared" si="135"/>
        <v>18000</v>
      </c>
      <c r="F138" s="36">
        <f t="shared" si="135"/>
        <v>56000</v>
      </c>
      <c r="G138" s="36">
        <f t="shared" si="135"/>
        <v>9700</v>
      </c>
      <c r="H138" s="36">
        <f t="shared" si="135"/>
        <v>16200</v>
      </c>
      <c r="I138" s="36"/>
      <c r="J138" s="36"/>
      <c r="K138" s="36"/>
      <c r="L138" s="37"/>
      <c r="M138" s="37"/>
      <c r="N138" s="37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hidden="1" x14ac:dyDescent="0.25">
      <c r="A139" s="1"/>
      <c r="B139" s="28">
        <f>'Exhibit 7'!B139</f>
        <v>41443</v>
      </c>
      <c r="C139" s="36">
        <f t="shared" ref="C139:H139" si="136">C140</f>
        <v>10400</v>
      </c>
      <c r="D139" s="36">
        <f t="shared" si="136"/>
        <v>6000</v>
      </c>
      <c r="E139" s="36">
        <f t="shared" si="136"/>
        <v>18000</v>
      </c>
      <c r="F139" s="36">
        <f t="shared" si="136"/>
        <v>56000</v>
      </c>
      <c r="G139" s="36">
        <f t="shared" si="136"/>
        <v>9700</v>
      </c>
      <c r="H139" s="36">
        <f t="shared" si="136"/>
        <v>16200</v>
      </c>
      <c r="I139" s="36"/>
      <c r="J139" s="36"/>
      <c r="K139" s="36"/>
      <c r="L139" s="37"/>
      <c r="M139" s="37"/>
      <c r="N139" s="37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hidden="1" x14ac:dyDescent="0.25">
      <c r="A140" s="1"/>
      <c r="B140" s="28">
        <f>'Exhibit 7'!B140</f>
        <v>41442</v>
      </c>
      <c r="C140" s="36">
        <f t="shared" ref="C140:H140" si="137">C141</f>
        <v>10400</v>
      </c>
      <c r="D140" s="36">
        <f t="shared" si="137"/>
        <v>6000</v>
      </c>
      <c r="E140" s="36">
        <f t="shared" si="137"/>
        <v>18000</v>
      </c>
      <c r="F140" s="36">
        <f t="shared" si="137"/>
        <v>56000</v>
      </c>
      <c r="G140" s="36">
        <f t="shared" si="137"/>
        <v>9700</v>
      </c>
      <c r="H140" s="36">
        <f t="shared" si="137"/>
        <v>16200</v>
      </c>
      <c r="I140" s="36"/>
      <c r="J140" s="36"/>
      <c r="K140" s="36"/>
      <c r="L140" s="37"/>
      <c r="M140" s="37"/>
      <c r="N140" s="37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hidden="1" x14ac:dyDescent="0.25">
      <c r="A141" s="1"/>
      <c r="B141" s="28">
        <f>'Exhibit 7'!B141</f>
        <v>41439</v>
      </c>
      <c r="C141" s="36">
        <f t="shared" ref="C141:H141" si="138">C142</f>
        <v>10400</v>
      </c>
      <c r="D141" s="36">
        <f t="shared" si="138"/>
        <v>6000</v>
      </c>
      <c r="E141" s="36">
        <f t="shared" si="138"/>
        <v>18000</v>
      </c>
      <c r="F141" s="36">
        <f t="shared" si="138"/>
        <v>56000</v>
      </c>
      <c r="G141" s="36">
        <f t="shared" si="138"/>
        <v>9700</v>
      </c>
      <c r="H141" s="36">
        <f t="shared" si="138"/>
        <v>16200</v>
      </c>
      <c r="I141" s="36"/>
      <c r="J141" s="36"/>
      <c r="K141" s="36"/>
      <c r="L141" s="37"/>
      <c r="M141" s="37"/>
      <c r="N141" s="37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hidden="1" x14ac:dyDescent="0.25">
      <c r="A142" s="1"/>
      <c r="B142" s="28">
        <f>'Exhibit 7'!B142</f>
        <v>41438</v>
      </c>
      <c r="C142" s="36">
        <f t="shared" ref="C142:H142" si="139">C143</f>
        <v>10400</v>
      </c>
      <c r="D142" s="36">
        <f t="shared" si="139"/>
        <v>6000</v>
      </c>
      <c r="E142" s="36">
        <f t="shared" si="139"/>
        <v>18000</v>
      </c>
      <c r="F142" s="36">
        <f t="shared" si="139"/>
        <v>56000</v>
      </c>
      <c r="G142" s="36">
        <f t="shared" si="139"/>
        <v>9700</v>
      </c>
      <c r="H142" s="36">
        <f t="shared" si="139"/>
        <v>16200</v>
      </c>
      <c r="I142" s="36"/>
      <c r="J142" s="36"/>
      <c r="K142" s="36"/>
      <c r="L142" s="37"/>
      <c r="M142" s="37"/>
      <c r="N142" s="37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hidden="1" x14ac:dyDescent="0.25">
      <c r="A143" s="1"/>
      <c r="B143" s="28">
        <f>'Exhibit 7'!B143</f>
        <v>41437</v>
      </c>
      <c r="C143" s="36">
        <f t="shared" ref="C143:H143" si="140">C144</f>
        <v>10400</v>
      </c>
      <c r="D143" s="36">
        <f t="shared" si="140"/>
        <v>6000</v>
      </c>
      <c r="E143" s="36">
        <f t="shared" si="140"/>
        <v>18000</v>
      </c>
      <c r="F143" s="36">
        <f t="shared" si="140"/>
        <v>56000</v>
      </c>
      <c r="G143" s="36">
        <f t="shared" si="140"/>
        <v>9700</v>
      </c>
      <c r="H143" s="36">
        <f t="shared" si="140"/>
        <v>16200</v>
      </c>
      <c r="I143" s="36"/>
      <c r="J143" s="36"/>
      <c r="K143" s="36"/>
      <c r="L143" s="37"/>
      <c r="M143" s="37"/>
      <c r="N143" s="37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hidden="1" x14ac:dyDescent="0.25">
      <c r="A144" s="1"/>
      <c r="B144" s="28">
        <f>'Exhibit 7'!B144</f>
        <v>41436</v>
      </c>
      <c r="C144" s="36">
        <f t="shared" ref="C144:H144" si="141">C145</f>
        <v>10400</v>
      </c>
      <c r="D144" s="36">
        <f t="shared" si="141"/>
        <v>6000</v>
      </c>
      <c r="E144" s="36">
        <f t="shared" si="141"/>
        <v>18000</v>
      </c>
      <c r="F144" s="36">
        <f t="shared" si="141"/>
        <v>56000</v>
      </c>
      <c r="G144" s="36">
        <f t="shared" si="141"/>
        <v>9700</v>
      </c>
      <c r="H144" s="36">
        <f t="shared" si="141"/>
        <v>16200</v>
      </c>
      <c r="I144" s="36"/>
      <c r="J144" s="36"/>
      <c r="K144" s="36"/>
      <c r="L144" s="37"/>
      <c r="M144" s="37"/>
      <c r="N144" s="37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hidden="1" x14ac:dyDescent="0.25">
      <c r="A145" s="1"/>
      <c r="B145" s="28">
        <f>'Exhibit 7'!B145</f>
        <v>41435</v>
      </c>
      <c r="C145" s="36">
        <f t="shared" ref="C145:H145" si="142">C146</f>
        <v>10400</v>
      </c>
      <c r="D145" s="36">
        <f t="shared" si="142"/>
        <v>6000</v>
      </c>
      <c r="E145" s="36">
        <f t="shared" si="142"/>
        <v>18000</v>
      </c>
      <c r="F145" s="36">
        <f t="shared" si="142"/>
        <v>56000</v>
      </c>
      <c r="G145" s="36">
        <f t="shared" si="142"/>
        <v>9700</v>
      </c>
      <c r="H145" s="36">
        <f t="shared" si="142"/>
        <v>16200</v>
      </c>
      <c r="I145" s="36"/>
      <c r="J145" s="36"/>
      <c r="K145" s="36"/>
      <c r="L145" s="37"/>
      <c r="M145" s="37"/>
      <c r="N145" s="37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hidden="1" x14ac:dyDescent="0.25">
      <c r="A146" s="1"/>
      <c r="B146" s="28">
        <f>'Exhibit 7'!B146</f>
        <v>41432</v>
      </c>
      <c r="C146" s="36">
        <f t="shared" ref="C146:H146" si="143">C147</f>
        <v>10400</v>
      </c>
      <c r="D146" s="36">
        <f t="shared" si="143"/>
        <v>6000</v>
      </c>
      <c r="E146" s="36">
        <f t="shared" si="143"/>
        <v>18000</v>
      </c>
      <c r="F146" s="36">
        <f t="shared" si="143"/>
        <v>56000</v>
      </c>
      <c r="G146" s="36">
        <f t="shared" si="143"/>
        <v>9700</v>
      </c>
      <c r="H146" s="36">
        <f t="shared" si="143"/>
        <v>16200</v>
      </c>
      <c r="I146" s="36"/>
      <c r="J146" s="36"/>
      <c r="K146" s="36"/>
      <c r="L146" s="37"/>
      <c r="M146" s="37"/>
      <c r="N146" s="37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hidden="1" x14ac:dyDescent="0.25">
      <c r="A147" s="1"/>
      <c r="B147" s="28">
        <f>'Exhibit 7'!B147</f>
        <v>41431</v>
      </c>
      <c r="C147" s="36">
        <f t="shared" ref="C147:H147" si="144">C148</f>
        <v>10400</v>
      </c>
      <c r="D147" s="36">
        <f t="shared" si="144"/>
        <v>6000</v>
      </c>
      <c r="E147" s="36">
        <f t="shared" si="144"/>
        <v>18000</v>
      </c>
      <c r="F147" s="36">
        <f t="shared" si="144"/>
        <v>56000</v>
      </c>
      <c r="G147" s="36">
        <f t="shared" si="144"/>
        <v>9700</v>
      </c>
      <c r="H147" s="36">
        <f t="shared" si="144"/>
        <v>16200</v>
      </c>
      <c r="I147" s="36"/>
      <c r="J147" s="36"/>
      <c r="K147" s="36"/>
      <c r="L147" s="37"/>
      <c r="M147" s="37"/>
      <c r="N147" s="37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hidden="1" x14ac:dyDescent="0.25">
      <c r="A148" s="1"/>
      <c r="B148" s="28">
        <f>'Exhibit 7'!B148</f>
        <v>41430</v>
      </c>
      <c r="C148" s="36">
        <f t="shared" ref="C148:H148" si="145">C149</f>
        <v>10400</v>
      </c>
      <c r="D148" s="36">
        <f t="shared" si="145"/>
        <v>6000</v>
      </c>
      <c r="E148" s="36">
        <f t="shared" si="145"/>
        <v>18000</v>
      </c>
      <c r="F148" s="36">
        <f t="shared" si="145"/>
        <v>56000</v>
      </c>
      <c r="G148" s="36">
        <f t="shared" si="145"/>
        <v>9700</v>
      </c>
      <c r="H148" s="36">
        <f t="shared" si="145"/>
        <v>16200</v>
      </c>
      <c r="I148" s="36"/>
      <c r="J148" s="36"/>
      <c r="K148" s="36"/>
      <c r="L148" s="37"/>
      <c r="M148" s="37"/>
      <c r="N148" s="37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hidden="1" x14ac:dyDescent="0.25">
      <c r="A149" s="1"/>
      <c r="B149" s="28">
        <f>'Exhibit 7'!B149</f>
        <v>41429</v>
      </c>
      <c r="C149" s="36">
        <f t="shared" ref="C149:H149" si="146">C150</f>
        <v>10400</v>
      </c>
      <c r="D149" s="36">
        <f t="shared" si="146"/>
        <v>6000</v>
      </c>
      <c r="E149" s="36">
        <f t="shared" si="146"/>
        <v>18000</v>
      </c>
      <c r="F149" s="36">
        <f t="shared" si="146"/>
        <v>56000</v>
      </c>
      <c r="G149" s="36">
        <f t="shared" si="146"/>
        <v>9700</v>
      </c>
      <c r="H149" s="36">
        <f t="shared" si="146"/>
        <v>16200</v>
      </c>
      <c r="I149" s="36"/>
      <c r="J149" s="36"/>
      <c r="K149" s="36"/>
      <c r="L149" s="37"/>
      <c r="M149" s="37"/>
      <c r="N149" s="37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hidden="1" x14ac:dyDescent="0.25">
      <c r="A150" s="1"/>
      <c r="B150" s="28">
        <f>'Exhibit 7'!B150</f>
        <v>41428</v>
      </c>
      <c r="C150" s="36">
        <f t="shared" ref="C150:H150" si="147">C151</f>
        <v>10400</v>
      </c>
      <c r="D150" s="36">
        <f t="shared" si="147"/>
        <v>6000</v>
      </c>
      <c r="E150" s="36">
        <f t="shared" si="147"/>
        <v>18000</v>
      </c>
      <c r="F150" s="36">
        <f t="shared" si="147"/>
        <v>56000</v>
      </c>
      <c r="G150" s="36">
        <f t="shared" si="147"/>
        <v>9700</v>
      </c>
      <c r="H150" s="36">
        <f t="shared" si="147"/>
        <v>16200</v>
      </c>
      <c r="I150" s="36"/>
      <c r="J150" s="36"/>
      <c r="K150" s="36"/>
      <c r="L150" s="37"/>
      <c r="M150" s="37"/>
      <c r="N150" s="37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hidden="1" x14ac:dyDescent="0.25">
      <c r="A151" s="1"/>
      <c r="B151" s="28">
        <f>'Exhibit 7'!B151</f>
        <v>41425</v>
      </c>
      <c r="C151" s="36">
        <f t="shared" ref="C151:H151" si="148">C152</f>
        <v>10400</v>
      </c>
      <c r="D151" s="36">
        <f t="shared" si="148"/>
        <v>6000</v>
      </c>
      <c r="E151" s="36">
        <f t="shared" si="148"/>
        <v>18000</v>
      </c>
      <c r="F151" s="36">
        <f t="shared" si="148"/>
        <v>56000</v>
      </c>
      <c r="G151" s="36">
        <f t="shared" si="148"/>
        <v>9700</v>
      </c>
      <c r="H151" s="36">
        <f t="shared" si="148"/>
        <v>16200</v>
      </c>
      <c r="I151" s="36"/>
      <c r="J151" s="36"/>
      <c r="K151" s="36"/>
      <c r="L151" s="37"/>
      <c r="M151" s="37"/>
      <c r="N151" s="37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hidden="1" x14ac:dyDescent="0.25">
      <c r="A152" s="1"/>
      <c r="B152" s="28">
        <f>'Exhibit 7'!B152</f>
        <v>41424</v>
      </c>
      <c r="C152" s="36">
        <f t="shared" ref="C152:H152" si="149">C153</f>
        <v>10400</v>
      </c>
      <c r="D152" s="36">
        <f t="shared" si="149"/>
        <v>6000</v>
      </c>
      <c r="E152" s="36">
        <f t="shared" si="149"/>
        <v>18000</v>
      </c>
      <c r="F152" s="36">
        <f t="shared" si="149"/>
        <v>56000</v>
      </c>
      <c r="G152" s="36">
        <f t="shared" si="149"/>
        <v>9700</v>
      </c>
      <c r="H152" s="36">
        <f t="shared" si="149"/>
        <v>16200</v>
      </c>
      <c r="I152" s="36"/>
      <c r="J152" s="36"/>
      <c r="K152" s="36"/>
      <c r="L152" s="37"/>
      <c r="M152" s="37"/>
      <c r="N152" s="37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hidden="1" x14ac:dyDescent="0.25">
      <c r="A153" s="1"/>
      <c r="B153" s="28">
        <f>'Exhibit 7'!B153</f>
        <v>41423</v>
      </c>
      <c r="C153" s="36">
        <f t="shared" ref="C153:H153" si="150">C154</f>
        <v>10400</v>
      </c>
      <c r="D153" s="36">
        <f t="shared" si="150"/>
        <v>6000</v>
      </c>
      <c r="E153" s="36">
        <f t="shared" si="150"/>
        <v>18000</v>
      </c>
      <c r="F153" s="36">
        <f t="shared" si="150"/>
        <v>56000</v>
      </c>
      <c r="G153" s="36">
        <f t="shared" si="150"/>
        <v>9700</v>
      </c>
      <c r="H153" s="36">
        <f t="shared" si="150"/>
        <v>16200</v>
      </c>
      <c r="I153" s="36"/>
      <c r="J153" s="36"/>
      <c r="K153" s="36"/>
      <c r="L153" s="37"/>
      <c r="M153" s="37"/>
      <c r="N153" s="37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hidden="1" x14ac:dyDescent="0.25">
      <c r="A154" s="1"/>
      <c r="B154" s="28">
        <f>'Exhibit 7'!B154</f>
        <v>41422</v>
      </c>
      <c r="C154" s="36">
        <f t="shared" ref="C154:H154" si="151">C155</f>
        <v>10400</v>
      </c>
      <c r="D154" s="36">
        <f t="shared" si="151"/>
        <v>6000</v>
      </c>
      <c r="E154" s="36">
        <f t="shared" si="151"/>
        <v>18000</v>
      </c>
      <c r="F154" s="36">
        <f t="shared" si="151"/>
        <v>56000</v>
      </c>
      <c r="G154" s="36">
        <f t="shared" si="151"/>
        <v>9700</v>
      </c>
      <c r="H154" s="36">
        <f t="shared" si="151"/>
        <v>16200</v>
      </c>
      <c r="I154" s="36"/>
      <c r="J154" s="36"/>
      <c r="K154" s="36"/>
      <c r="L154" s="37"/>
      <c r="M154" s="37"/>
      <c r="N154" s="37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hidden="1" x14ac:dyDescent="0.25">
      <c r="A155" s="1"/>
      <c r="B155" s="28">
        <f>'Exhibit 7'!B155</f>
        <v>41418</v>
      </c>
      <c r="C155" s="36">
        <f t="shared" ref="C155:H155" si="152">C156</f>
        <v>10400</v>
      </c>
      <c r="D155" s="36">
        <f t="shared" si="152"/>
        <v>6000</v>
      </c>
      <c r="E155" s="36">
        <f t="shared" si="152"/>
        <v>18000</v>
      </c>
      <c r="F155" s="36">
        <f t="shared" si="152"/>
        <v>56000</v>
      </c>
      <c r="G155" s="36">
        <f t="shared" si="152"/>
        <v>9700</v>
      </c>
      <c r="H155" s="36">
        <f t="shared" si="152"/>
        <v>16200</v>
      </c>
      <c r="I155" s="36"/>
      <c r="J155" s="36"/>
      <c r="K155" s="36"/>
      <c r="L155" s="37"/>
      <c r="M155" s="37"/>
      <c r="N155" s="37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hidden="1" x14ac:dyDescent="0.25">
      <c r="A156" s="1"/>
      <c r="B156" s="28">
        <f>'Exhibit 7'!B156</f>
        <v>41417</v>
      </c>
      <c r="C156" s="36">
        <f t="shared" ref="C156:H156" si="153">C157</f>
        <v>10400</v>
      </c>
      <c r="D156" s="36">
        <f t="shared" si="153"/>
        <v>6000</v>
      </c>
      <c r="E156" s="36">
        <f t="shared" si="153"/>
        <v>18000</v>
      </c>
      <c r="F156" s="36">
        <f t="shared" si="153"/>
        <v>56000</v>
      </c>
      <c r="G156" s="36">
        <f t="shared" si="153"/>
        <v>9700</v>
      </c>
      <c r="H156" s="36">
        <f t="shared" si="153"/>
        <v>16200</v>
      </c>
      <c r="I156" s="36"/>
      <c r="J156" s="36"/>
      <c r="K156" s="36"/>
      <c r="L156" s="37"/>
      <c r="M156" s="37"/>
      <c r="N156" s="37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hidden="1" x14ac:dyDescent="0.25">
      <c r="A157" s="1"/>
      <c r="B157" s="28">
        <f>'Exhibit 7'!B157</f>
        <v>41416</v>
      </c>
      <c r="C157" s="36">
        <f t="shared" ref="C157:H157" si="154">C158</f>
        <v>10400</v>
      </c>
      <c r="D157" s="36">
        <f t="shared" si="154"/>
        <v>6000</v>
      </c>
      <c r="E157" s="36">
        <f t="shared" si="154"/>
        <v>18000</v>
      </c>
      <c r="F157" s="36">
        <f t="shared" si="154"/>
        <v>56000</v>
      </c>
      <c r="G157" s="36">
        <f t="shared" si="154"/>
        <v>9700</v>
      </c>
      <c r="H157" s="36">
        <f t="shared" si="154"/>
        <v>16200</v>
      </c>
      <c r="I157" s="36"/>
      <c r="J157" s="36"/>
      <c r="K157" s="36"/>
      <c r="L157" s="37"/>
      <c r="M157" s="37"/>
      <c r="N157" s="37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hidden="1" x14ac:dyDescent="0.25">
      <c r="A158" s="1"/>
      <c r="B158" s="28">
        <f>'Exhibit 7'!B158</f>
        <v>41415</v>
      </c>
      <c r="C158" s="36">
        <f t="shared" ref="C158:H158" si="155">C159</f>
        <v>10400</v>
      </c>
      <c r="D158" s="36">
        <f t="shared" si="155"/>
        <v>6000</v>
      </c>
      <c r="E158" s="36">
        <f t="shared" si="155"/>
        <v>18000</v>
      </c>
      <c r="F158" s="36">
        <f t="shared" si="155"/>
        <v>56000</v>
      </c>
      <c r="G158" s="36">
        <f t="shared" si="155"/>
        <v>9700</v>
      </c>
      <c r="H158" s="36">
        <f t="shared" si="155"/>
        <v>16200</v>
      </c>
      <c r="I158" s="36"/>
      <c r="J158" s="36"/>
      <c r="K158" s="36"/>
      <c r="L158" s="37"/>
      <c r="M158" s="37"/>
      <c r="N158" s="37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hidden="1" x14ac:dyDescent="0.25">
      <c r="A159" s="1"/>
      <c r="B159" s="28">
        <f>'Exhibit 7'!B159</f>
        <v>41414</v>
      </c>
      <c r="C159" s="36">
        <f t="shared" ref="C159:H159" si="156">C160</f>
        <v>10400</v>
      </c>
      <c r="D159" s="36">
        <f t="shared" si="156"/>
        <v>6000</v>
      </c>
      <c r="E159" s="36">
        <f t="shared" si="156"/>
        <v>18000</v>
      </c>
      <c r="F159" s="36">
        <f t="shared" si="156"/>
        <v>56000</v>
      </c>
      <c r="G159" s="36">
        <f t="shared" si="156"/>
        <v>9700</v>
      </c>
      <c r="H159" s="36">
        <f t="shared" si="156"/>
        <v>16200</v>
      </c>
      <c r="I159" s="36"/>
      <c r="J159" s="36"/>
      <c r="K159" s="36"/>
      <c r="L159" s="37"/>
      <c r="M159" s="37"/>
      <c r="N159" s="37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hidden="1" x14ac:dyDescent="0.25">
      <c r="A160" s="1"/>
      <c r="B160" s="28">
        <f>'Exhibit 7'!B160</f>
        <v>41411</v>
      </c>
      <c r="C160" s="36">
        <f t="shared" ref="C160:H160" si="157">C161</f>
        <v>10400</v>
      </c>
      <c r="D160" s="36">
        <f t="shared" si="157"/>
        <v>6000</v>
      </c>
      <c r="E160" s="36">
        <f t="shared" si="157"/>
        <v>18000</v>
      </c>
      <c r="F160" s="36">
        <f t="shared" si="157"/>
        <v>56000</v>
      </c>
      <c r="G160" s="36">
        <f t="shared" si="157"/>
        <v>9700</v>
      </c>
      <c r="H160" s="36">
        <f t="shared" si="157"/>
        <v>16200</v>
      </c>
      <c r="I160" s="36"/>
      <c r="J160" s="36"/>
      <c r="K160" s="36"/>
      <c r="L160" s="37"/>
      <c r="M160" s="37"/>
      <c r="N160" s="37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hidden="1" x14ac:dyDescent="0.25">
      <c r="A161" s="1"/>
      <c r="B161" s="28">
        <f>'Exhibit 7'!B161</f>
        <v>41410</v>
      </c>
      <c r="C161" s="36">
        <f t="shared" ref="C161:H161" si="158">C162</f>
        <v>10400</v>
      </c>
      <c r="D161" s="36">
        <f t="shared" si="158"/>
        <v>6000</v>
      </c>
      <c r="E161" s="36">
        <f t="shared" si="158"/>
        <v>18000</v>
      </c>
      <c r="F161" s="36">
        <f t="shared" si="158"/>
        <v>56000</v>
      </c>
      <c r="G161" s="36">
        <f t="shared" si="158"/>
        <v>9700</v>
      </c>
      <c r="H161" s="36">
        <f t="shared" si="158"/>
        <v>16200</v>
      </c>
      <c r="I161" s="36"/>
      <c r="J161" s="36"/>
      <c r="K161" s="36"/>
      <c r="L161" s="37"/>
      <c r="M161" s="37"/>
      <c r="N161" s="37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hidden="1" x14ac:dyDescent="0.25">
      <c r="A162" s="1"/>
      <c r="B162" s="28">
        <f>'Exhibit 7'!B162</f>
        <v>41409</v>
      </c>
      <c r="C162" s="36">
        <f t="shared" ref="C162:H162" si="159">C163</f>
        <v>10400</v>
      </c>
      <c r="D162" s="36">
        <f t="shared" si="159"/>
        <v>6000</v>
      </c>
      <c r="E162" s="36">
        <f t="shared" si="159"/>
        <v>18000</v>
      </c>
      <c r="F162" s="36">
        <f t="shared" si="159"/>
        <v>56000</v>
      </c>
      <c r="G162" s="36">
        <f t="shared" si="159"/>
        <v>9700</v>
      </c>
      <c r="H162" s="36">
        <f t="shared" si="159"/>
        <v>16200</v>
      </c>
      <c r="I162" s="36"/>
      <c r="J162" s="36"/>
      <c r="K162" s="36"/>
      <c r="L162" s="37"/>
      <c r="M162" s="37"/>
      <c r="N162" s="37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hidden="1" x14ac:dyDescent="0.25">
      <c r="A163" s="1"/>
      <c r="B163" s="28">
        <f>'Exhibit 7'!B163</f>
        <v>41408</v>
      </c>
      <c r="C163" s="36">
        <f t="shared" ref="C163:H163" si="160">C164</f>
        <v>10400</v>
      </c>
      <c r="D163" s="36">
        <f t="shared" si="160"/>
        <v>6000</v>
      </c>
      <c r="E163" s="36">
        <f t="shared" si="160"/>
        <v>18000</v>
      </c>
      <c r="F163" s="36">
        <f t="shared" si="160"/>
        <v>56000</v>
      </c>
      <c r="G163" s="36">
        <f t="shared" si="160"/>
        <v>9700</v>
      </c>
      <c r="H163" s="36">
        <f t="shared" si="160"/>
        <v>16200</v>
      </c>
      <c r="I163" s="36"/>
      <c r="J163" s="36"/>
      <c r="K163" s="36"/>
      <c r="L163" s="37"/>
      <c r="M163" s="37"/>
      <c r="N163" s="37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hidden="1" x14ac:dyDescent="0.25">
      <c r="A164" s="1"/>
      <c r="B164" s="28">
        <f>'Exhibit 7'!B164</f>
        <v>41407</v>
      </c>
      <c r="C164" s="36">
        <f t="shared" ref="C164:H164" si="161">C165</f>
        <v>10400</v>
      </c>
      <c r="D164" s="36">
        <f t="shared" si="161"/>
        <v>6000</v>
      </c>
      <c r="E164" s="36">
        <f t="shared" si="161"/>
        <v>18000</v>
      </c>
      <c r="F164" s="36">
        <f t="shared" si="161"/>
        <v>56000</v>
      </c>
      <c r="G164" s="36">
        <f t="shared" si="161"/>
        <v>9700</v>
      </c>
      <c r="H164" s="36">
        <f t="shared" si="161"/>
        <v>16200</v>
      </c>
      <c r="I164" s="36"/>
      <c r="J164" s="36"/>
      <c r="K164" s="36"/>
      <c r="L164" s="37"/>
      <c r="M164" s="37"/>
      <c r="N164" s="37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hidden="1" x14ac:dyDescent="0.25">
      <c r="A165" s="1"/>
      <c r="B165" s="28">
        <f>'Exhibit 7'!B165</f>
        <v>41404</v>
      </c>
      <c r="C165" s="36">
        <f t="shared" ref="C165:H165" si="162">C166</f>
        <v>10400</v>
      </c>
      <c r="D165" s="36">
        <f t="shared" si="162"/>
        <v>6000</v>
      </c>
      <c r="E165" s="36">
        <f t="shared" si="162"/>
        <v>18000</v>
      </c>
      <c r="F165" s="36">
        <f t="shared" si="162"/>
        <v>56000</v>
      </c>
      <c r="G165" s="36">
        <f t="shared" si="162"/>
        <v>9700</v>
      </c>
      <c r="H165" s="36">
        <f t="shared" si="162"/>
        <v>16200</v>
      </c>
      <c r="I165" s="36"/>
      <c r="J165" s="36"/>
      <c r="K165" s="36"/>
      <c r="L165" s="37"/>
      <c r="M165" s="37"/>
      <c r="N165" s="37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hidden="1" x14ac:dyDescent="0.25">
      <c r="A166" s="1"/>
      <c r="B166" s="28">
        <f>'Exhibit 7'!B166</f>
        <v>41403</v>
      </c>
      <c r="C166" s="36">
        <f t="shared" ref="C166:H166" si="163">C167</f>
        <v>10400</v>
      </c>
      <c r="D166" s="36">
        <f t="shared" si="163"/>
        <v>6000</v>
      </c>
      <c r="E166" s="36">
        <f t="shared" si="163"/>
        <v>18000</v>
      </c>
      <c r="F166" s="36">
        <f t="shared" si="163"/>
        <v>56000</v>
      </c>
      <c r="G166" s="36">
        <f t="shared" si="163"/>
        <v>9700</v>
      </c>
      <c r="H166" s="36">
        <f t="shared" si="163"/>
        <v>16200</v>
      </c>
      <c r="I166" s="36"/>
      <c r="J166" s="36"/>
      <c r="K166" s="36"/>
      <c r="L166" s="37"/>
      <c r="M166" s="37"/>
      <c r="N166" s="37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hidden="1" x14ac:dyDescent="0.25">
      <c r="A167" s="1"/>
      <c r="B167" s="28">
        <f>'Exhibit 7'!B167</f>
        <v>41402</v>
      </c>
      <c r="C167" s="36">
        <f t="shared" ref="C167:H167" si="164">C168</f>
        <v>10400</v>
      </c>
      <c r="D167" s="36">
        <f t="shared" si="164"/>
        <v>6000</v>
      </c>
      <c r="E167" s="36">
        <f t="shared" si="164"/>
        <v>18000</v>
      </c>
      <c r="F167" s="36">
        <f t="shared" si="164"/>
        <v>56000</v>
      </c>
      <c r="G167" s="36">
        <f t="shared" si="164"/>
        <v>9700</v>
      </c>
      <c r="H167" s="36">
        <f t="shared" si="164"/>
        <v>16200</v>
      </c>
      <c r="I167" s="36"/>
      <c r="J167" s="36"/>
      <c r="K167" s="36"/>
      <c r="L167" s="37"/>
      <c r="M167" s="37"/>
      <c r="N167" s="37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hidden="1" x14ac:dyDescent="0.25">
      <c r="A168" s="1"/>
      <c r="B168" s="28">
        <f>'Exhibit 7'!B168</f>
        <v>41401</v>
      </c>
      <c r="C168" s="36">
        <f t="shared" ref="C168:H168" si="165">C169</f>
        <v>10400</v>
      </c>
      <c r="D168" s="36">
        <f t="shared" si="165"/>
        <v>6000</v>
      </c>
      <c r="E168" s="36">
        <f t="shared" si="165"/>
        <v>18000</v>
      </c>
      <c r="F168" s="36">
        <f t="shared" si="165"/>
        <v>56000</v>
      </c>
      <c r="G168" s="36">
        <f t="shared" si="165"/>
        <v>9700</v>
      </c>
      <c r="H168" s="36">
        <f t="shared" si="165"/>
        <v>16200</v>
      </c>
      <c r="I168" s="36"/>
      <c r="J168" s="36"/>
      <c r="K168" s="36"/>
      <c r="L168" s="37"/>
      <c r="M168" s="37"/>
      <c r="N168" s="37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hidden="1" x14ac:dyDescent="0.25">
      <c r="A169" s="1"/>
      <c r="B169" s="28">
        <f>'Exhibit 7'!B169</f>
        <v>41400</v>
      </c>
      <c r="C169" s="36">
        <f t="shared" ref="C169:H169" si="166">C170</f>
        <v>10400</v>
      </c>
      <c r="D169" s="36">
        <f t="shared" si="166"/>
        <v>6000</v>
      </c>
      <c r="E169" s="36">
        <f t="shared" si="166"/>
        <v>18000</v>
      </c>
      <c r="F169" s="36">
        <f t="shared" si="166"/>
        <v>56000</v>
      </c>
      <c r="G169" s="36">
        <f t="shared" si="166"/>
        <v>9700</v>
      </c>
      <c r="H169" s="36">
        <f t="shared" si="166"/>
        <v>16200</v>
      </c>
      <c r="I169" s="36"/>
      <c r="J169" s="36"/>
      <c r="K169" s="36"/>
      <c r="L169" s="37"/>
      <c r="M169" s="37"/>
      <c r="N169" s="37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hidden="1" x14ac:dyDescent="0.25">
      <c r="A170" s="1"/>
      <c r="B170" s="28">
        <f>'Exhibit 7'!B170</f>
        <v>41397</v>
      </c>
      <c r="C170" s="36">
        <f t="shared" ref="C170:H170" si="167">C171</f>
        <v>10400</v>
      </c>
      <c r="D170" s="36">
        <f t="shared" si="167"/>
        <v>6000</v>
      </c>
      <c r="E170" s="36">
        <f t="shared" si="167"/>
        <v>18000</v>
      </c>
      <c r="F170" s="36">
        <f t="shared" si="167"/>
        <v>56000</v>
      </c>
      <c r="G170" s="36">
        <f t="shared" si="167"/>
        <v>9700</v>
      </c>
      <c r="H170" s="36">
        <f t="shared" si="167"/>
        <v>16200</v>
      </c>
      <c r="I170" s="36"/>
      <c r="J170" s="36"/>
      <c r="K170" s="36"/>
      <c r="L170" s="37"/>
      <c r="M170" s="37"/>
      <c r="N170" s="37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hidden="1" x14ac:dyDescent="0.25">
      <c r="A171" s="1"/>
      <c r="B171" s="28">
        <f>'Exhibit 7'!B171</f>
        <v>41396</v>
      </c>
      <c r="C171" s="36">
        <f t="shared" ref="C171:H171" si="168">C172</f>
        <v>10400</v>
      </c>
      <c r="D171" s="36">
        <f t="shared" si="168"/>
        <v>6000</v>
      </c>
      <c r="E171" s="36">
        <f t="shared" si="168"/>
        <v>18000</v>
      </c>
      <c r="F171" s="36">
        <f t="shared" si="168"/>
        <v>56000</v>
      </c>
      <c r="G171" s="36">
        <f t="shared" si="168"/>
        <v>9700</v>
      </c>
      <c r="H171" s="36">
        <f t="shared" si="168"/>
        <v>16200</v>
      </c>
      <c r="I171" s="36"/>
      <c r="J171" s="36"/>
      <c r="K171" s="36"/>
      <c r="L171" s="37"/>
      <c r="M171" s="37"/>
      <c r="N171" s="37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hidden="1" x14ac:dyDescent="0.25">
      <c r="A172" s="1"/>
      <c r="B172" s="28">
        <f>'Exhibit 7'!B172</f>
        <v>41395</v>
      </c>
      <c r="C172" s="36">
        <f t="shared" ref="C172:H172" si="169">C173</f>
        <v>10400</v>
      </c>
      <c r="D172" s="36">
        <f t="shared" si="169"/>
        <v>6000</v>
      </c>
      <c r="E172" s="36">
        <f t="shared" si="169"/>
        <v>18000</v>
      </c>
      <c r="F172" s="36">
        <f t="shared" si="169"/>
        <v>56000</v>
      </c>
      <c r="G172" s="36">
        <f t="shared" si="169"/>
        <v>9700</v>
      </c>
      <c r="H172" s="36">
        <f t="shared" si="169"/>
        <v>16200</v>
      </c>
      <c r="I172" s="36"/>
      <c r="J172" s="36"/>
      <c r="K172" s="36"/>
      <c r="L172" s="37"/>
      <c r="M172" s="37"/>
      <c r="N172" s="37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hidden="1" x14ac:dyDescent="0.25">
      <c r="A173" s="1"/>
      <c r="B173" s="28">
        <f>'Exhibit 7'!B173</f>
        <v>41394</v>
      </c>
      <c r="C173" s="36">
        <f t="shared" ref="C173:H173" si="170">C174</f>
        <v>10400</v>
      </c>
      <c r="D173" s="36">
        <f t="shared" si="170"/>
        <v>6000</v>
      </c>
      <c r="E173" s="36">
        <f t="shared" si="170"/>
        <v>18000</v>
      </c>
      <c r="F173" s="36">
        <f t="shared" si="170"/>
        <v>56000</v>
      </c>
      <c r="G173" s="36">
        <f t="shared" si="170"/>
        <v>9700</v>
      </c>
      <c r="H173" s="36">
        <f t="shared" si="170"/>
        <v>16200</v>
      </c>
      <c r="I173" s="36"/>
      <c r="J173" s="36"/>
      <c r="K173" s="36"/>
      <c r="L173" s="37"/>
      <c r="M173" s="37"/>
      <c r="N173" s="37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hidden="1" x14ac:dyDescent="0.25">
      <c r="A174" s="1"/>
      <c r="B174" s="28">
        <f>'Exhibit 7'!B174</f>
        <v>41393</v>
      </c>
      <c r="C174" s="36">
        <f t="shared" ref="C174:H174" si="171">C175</f>
        <v>10400</v>
      </c>
      <c r="D174" s="36">
        <f t="shared" si="171"/>
        <v>6000</v>
      </c>
      <c r="E174" s="36">
        <f t="shared" si="171"/>
        <v>18000</v>
      </c>
      <c r="F174" s="36">
        <f t="shared" si="171"/>
        <v>56000</v>
      </c>
      <c r="G174" s="36">
        <f t="shared" si="171"/>
        <v>9700</v>
      </c>
      <c r="H174" s="36">
        <f t="shared" si="171"/>
        <v>16200</v>
      </c>
      <c r="I174" s="36"/>
      <c r="J174" s="36"/>
      <c r="K174" s="36"/>
      <c r="L174" s="37"/>
      <c r="M174" s="37"/>
      <c r="N174" s="37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hidden="1" x14ac:dyDescent="0.25">
      <c r="A175" s="1"/>
      <c r="B175" s="28">
        <f>'Exhibit 7'!B175</f>
        <v>41390</v>
      </c>
      <c r="C175" s="36">
        <f t="shared" ref="C175:H175" si="172">C176</f>
        <v>10400</v>
      </c>
      <c r="D175" s="36">
        <f t="shared" si="172"/>
        <v>6000</v>
      </c>
      <c r="E175" s="36">
        <f t="shared" si="172"/>
        <v>18000</v>
      </c>
      <c r="F175" s="36">
        <f t="shared" si="172"/>
        <v>56000</v>
      </c>
      <c r="G175" s="36">
        <f t="shared" si="172"/>
        <v>9700</v>
      </c>
      <c r="H175" s="36">
        <f t="shared" si="172"/>
        <v>16200</v>
      </c>
      <c r="I175" s="36"/>
      <c r="J175" s="36"/>
      <c r="K175" s="36"/>
      <c r="L175" s="37"/>
      <c r="M175" s="37"/>
      <c r="N175" s="37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hidden="1" x14ac:dyDescent="0.25">
      <c r="A176" s="1"/>
      <c r="B176" s="28">
        <f>'Exhibit 7'!B176</f>
        <v>41389</v>
      </c>
      <c r="C176" s="36">
        <f t="shared" ref="C176:H176" si="173">C177</f>
        <v>10400</v>
      </c>
      <c r="D176" s="36">
        <f t="shared" si="173"/>
        <v>6000</v>
      </c>
      <c r="E176" s="36">
        <f t="shared" si="173"/>
        <v>18000</v>
      </c>
      <c r="F176" s="36">
        <f t="shared" si="173"/>
        <v>56000</v>
      </c>
      <c r="G176" s="36">
        <f t="shared" si="173"/>
        <v>9700</v>
      </c>
      <c r="H176" s="36">
        <f t="shared" si="173"/>
        <v>16200</v>
      </c>
      <c r="I176" s="36"/>
      <c r="J176" s="36"/>
      <c r="K176" s="36"/>
      <c r="L176" s="37"/>
      <c r="M176" s="37"/>
      <c r="N176" s="37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hidden="1" x14ac:dyDescent="0.25">
      <c r="A177" s="1"/>
      <c r="B177" s="28">
        <f>'Exhibit 7'!B177</f>
        <v>41388</v>
      </c>
      <c r="C177" s="36">
        <f t="shared" ref="C177:H177" si="174">C178</f>
        <v>10400</v>
      </c>
      <c r="D177" s="36">
        <f t="shared" si="174"/>
        <v>6000</v>
      </c>
      <c r="E177" s="36">
        <f t="shared" si="174"/>
        <v>18000</v>
      </c>
      <c r="F177" s="36">
        <f t="shared" si="174"/>
        <v>56000</v>
      </c>
      <c r="G177" s="36">
        <f t="shared" si="174"/>
        <v>9700</v>
      </c>
      <c r="H177" s="36">
        <f t="shared" si="174"/>
        <v>16200</v>
      </c>
      <c r="I177" s="36"/>
      <c r="J177" s="36"/>
      <c r="K177" s="36"/>
      <c r="L177" s="37"/>
      <c r="M177" s="37"/>
      <c r="N177" s="37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hidden="1" x14ac:dyDescent="0.25">
      <c r="A178" s="1"/>
      <c r="B178" s="28">
        <f>'Exhibit 7'!B178</f>
        <v>41387</v>
      </c>
      <c r="C178" s="36">
        <f t="shared" ref="C178:H178" si="175">C179</f>
        <v>10400</v>
      </c>
      <c r="D178" s="36">
        <f t="shared" si="175"/>
        <v>6000</v>
      </c>
      <c r="E178" s="36">
        <f t="shared" si="175"/>
        <v>18000</v>
      </c>
      <c r="F178" s="36">
        <f t="shared" si="175"/>
        <v>56000</v>
      </c>
      <c r="G178" s="36">
        <f t="shared" si="175"/>
        <v>9700</v>
      </c>
      <c r="H178" s="36">
        <f t="shared" si="175"/>
        <v>16200</v>
      </c>
      <c r="I178" s="36"/>
      <c r="J178" s="36"/>
      <c r="K178" s="36"/>
      <c r="L178" s="37"/>
      <c r="M178" s="37"/>
      <c r="N178" s="37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hidden="1" x14ac:dyDescent="0.25">
      <c r="A179" s="1"/>
      <c r="B179" s="28">
        <f>'Exhibit 7'!B179</f>
        <v>41386</v>
      </c>
      <c r="C179" s="36">
        <f t="shared" ref="C179:H179" si="176">C180</f>
        <v>10400</v>
      </c>
      <c r="D179" s="36">
        <f t="shared" si="176"/>
        <v>6000</v>
      </c>
      <c r="E179" s="36">
        <f t="shared" si="176"/>
        <v>18000</v>
      </c>
      <c r="F179" s="36">
        <f t="shared" si="176"/>
        <v>56000</v>
      </c>
      <c r="G179" s="36">
        <f t="shared" si="176"/>
        <v>9700</v>
      </c>
      <c r="H179" s="36">
        <f t="shared" si="176"/>
        <v>16200</v>
      </c>
      <c r="I179" s="36"/>
      <c r="J179" s="36"/>
      <c r="K179" s="36"/>
      <c r="L179" s="37"/>
      <c r="M179" s="37"/>
      <c r="N179" s="37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hidden="1" x14ac:dyDescent="0.25">
      <c r="A180" s="1"/>
      <c r="B180" s="28">
        <f>'Exhibit 7'!B180</f>
        <v>41383</v>
      </c>
      <c r="C180" s="36">
        <f t="shared" ref="C180:H180" si="177">C181</f>
        <v>10400</v>
      </c>
      <c r="D180" s="36">
        <f t="shared" si="177"/>
        <v>6000</v>
      </c>
      <c r="E180" s="36">
        <f t="shared" si="177"/>
        <v>18000</v>
      </c>
      <c r="F180" s="36">
        <f t="shared" si="177"/>
        <v>56000</v>
      </c>
      <c r="G180" s="36">
        <f t="shared" si="177"/>
        <v>9700</v>
      </c>
      <c r="H180" s="36">
        <f t="shared" si="177"/>
        <v>16200</v>
      </c>
      <c r="I180" s="36"/>
      <c r="J180" s="36"/>
      <c r="K180" s="36"/>
      <c r="L180" s="37"/>
      <c r="M180" s="37"/>
      <c r="N180" s="37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hidden="1" x14ac:dyDescent="0.25">
      <c r="A181" s="1"/>
      <c r="B181" s="28">
        <f>'Exhibit 7'!B181</f>
        <v>41382</v>
      </c>
      <c r="C181" s="36">
        <f t="shared" ref="C181:H181" si="178">C182</f>
        <v>10400</v>
      </c>
      <c r="D181" s="36">
        <f t="shared" si="178"/>
        <v>6000</v>
      </c>
      <c r="E181" s="36">
        <f t="shared" si="178"/>
        <v>18000</v>
      </c>
      <c r="F181" s="36">
        <f t="shared" si="178"/>
        <v>56000</v>
      </c>
      <c r="G181" s="36">
        <f t="shared" si="178"/>
        <v>9700</v>
      </c>
      <c r="H181" s="36">
        <f t="shared" si="178"/>
        <v>16200</v>
      </c>
      <c r="I181" s="36"/>
      <c r="J181" s="36"/>
      <c r="K181" s="36"/>
      <c r="L181" s="37"/>
      <c r="M181" s="37"/>
      <c r="N181" s="37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hidden="1" x14ac:dyDescent="0.25">
      <c r="A182" s="1"/>
      <c r="B182" s="28">
        <f>'Exhibit 7'!B182</f>
        <v>41381</v>
      </c>
      <c r="C182" s="36">
        <f t="shared" ref="C182:H182" si="179">C183</f>
        <v>10400</v>
      </c>
      <c r="D182" s="36">
        <f t="shared" si="179"/>
        <v>6000</v>
      </c>
      <c r="E182" s="36">
        <f t="shared" si="179"/>
        <v>18000</v>
      </c>
      <c r="F182" s="36">
        <f t="shared" si="179"/>
        <v>56000</v>
      </c>
      <c r="G182" s="36">
        <f t="shared" si="179"/>
        <v>9700</v>
      </c>
      <c r="H182" s="36">
        <f t="shared" si="179"/>
        <v>16200</v>
      </c>
      <c r="I182" s="36"/>
      <c r="J182" s="36"/>
      <c r="K182" s="36"/>
      <c r="L182" s="37"/>
      <c r="M182" s="37"/>
      <c r="N182" s="37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hidden="1" x14ac:dyDescent="0.25">
      <c r="A183" s="1"/>
      <c r="B183" s="28">
        <f>'Exhibit 7'!B183</f>
        <v>41380</v>
      </c>
      <c r="C183" s="36">
        <f t="shared" ref="C183:H183" si="180">C184</f>
        <v>10400</v>
      </c>
      <c r="D183" s="36">
        <f t="shared" si="180"/>
        <v>6000</v>
      </c>
      <c r="E183" s="36">
        <f t="shared" si="180"/>
        <v>18000</v>
      </c>
      <c r="F183" s="36">
        <f t="shared" si="180"/>
        <v>56000</v>
      </c>
      <c r="G183" s="36">
        <f t="shared" si="180"/>
        <v>9700</v>
      </c>
      <c r="H183" s="36">
        <f t="shared" si="180"/>
        <v>16200</v>
      </c>
      <c r="I183" s="36"/>
      <c r="J183" s="36"/>
      <c r="K183" s="36"/>
      <c r="L183" s="37"/>
      <c r="M183" s="37"/>
      <c r="N183" s="37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hidden="1" x14ac:dyDescent="0.25">
      <c r="A184" s="1"/>
      <c r="B184" s="28">
        <f>'Exhibit 7'!B184</f>
        <v>41379</v>
      </c>
      <c r="C184" s="36">
        <f t="shared" ref="C184:H184" si="181">C185</f>
        <v>10400</v>
      </c>
      <c r="D184" s="36">
        <f t="shared" si="181"/>
        <v>6000</v>
      </c>
      <c r="E184" s="36">
        <f t="shared" si="181"/>
        <v>18000</v>
      </c>
      <c r="F184" s="36">
        <f t="shared" si="181"/>
        <v>56000</v>
      </c>
      <c r="G184" s="36">
        <f t="shared" si="181"/>
        <v>9700</v>
      </c>
      <c r="H184" s="36">
        <f t="shared" si="181"/>
        <v>16200</v>
      </c>
      <c r="I184" s="36"/>
      <c r="J184" s="36"/>
      <c r="K184" s="36"/>
      <c r="L184" s="37"/>
      <c r="M184" s="37"/>
      <c r="N184" s="37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hidden="1" x14ac:dyDescent="0.25">
      <c r="A185" s="1"/>
      <c r="B185" s="28">
        <f>'Exhibit 7'!B185</f>
        <v>41376</v>
      </c>
      <c r="C185" s="36">
        <f t="shared" ref="C185:H185" si="182">C186</f>
        <v>10400</v>
      </c>
      <c r="D185" s="36">
        <f t="shared" si="182"/>
        <v>6000</v>
      </c>
      <c r="E185" s="36">
        <f t="shared" si="182"/>
        <v>18000</v>
      </c>
      <c r="F185" s="36">
        <f t="shared" si="182"/>
        <v>56000</v>
      </c>
      <c r="G185" s="36">
        <f t="shared" si="182"/>
        <v>9700</v>
      </c>
      <c r="H185" s="36">
        <f t="shared" si="182"/>
        <v>16200</v>
      </c>
      <c r="I185" s="36"/>
      <c r="J185" s="36"/>
      <c r="K185" s="36"/>
      <c r="L185" s="37"/>
      <c r="M185" s="37"/>
      <c r="N185" s="37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hidden="1" x14ac:dyDescent="0.25">
      <c r="A186" s="1"/>
      <c r="B186" s="28">
        <f>'Exhibit 7'!B186</f>
        <v>41375</v>
      </c>
      <c r="C186" s="36">
        <f t="shared" ref="C186:H186" si="183">C187</f>
        <v>10400</v>
      </c>
      <c r="D186" s="36">
        <f t="shared" si="183"/>
        <v>6000</v>
      </c>
      <c r="E186" s="36">
        <f t="shared" si="183"/>
        <v>18000</v>
      </c>
      <c r="F186" s="36">
        <f t="shared" si="183"/>
        <v>56000</v>
      </c>
      <c r="G186" s="36">
        <f t="shared" si="183"/>
        <v>9700</v>
      </c>
      <c r="H186" s="36">
        <f t="shared" si="183"/>
        <v>16200</v>
      </c>
      <c r="I186" s="36"/>
      <c r="J186" s="36"/>
      <c r="K186" s="36"/>
      <c r="L186" s="37"/>
      <c r="M186" s="37"/>
      <c r="N186" s="37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hidden="1" x14ac:dyDescent="0.25">
      <c r="A187" s="1"/>
      <c r="B187" s="28">
        <f>'Exhibit 7'!B187</f>
        <v>41374</v>
      </c>
      <c r="C187" s="36">
        <f t="shared" ref="C187:H187" si="184">C188</f>
        <v>10400</v>
      </c>
      <c r="D187" s="36">
        <f t="shared" si="184"/>
        <v>6000</v>
      </c>
      <c r="E187" s="36">
        <f t="shared" si="184"/>
        <v>18000</v>
      </c>
      <c r="F187" s="36">
        <f t="shared" si="184"/>
        <v>56000</v>
      </c>
      <c r="G187" s="36">
        <f t="shared" si="184"/>
        <v>9700</v>
      </c>
      <c r="H187" s="36">
        <f t="shared" si="184"/>
        <v>16200</v>
      </c>
      <c r="I187" s="36"/>
      <c r="J187" s="36"/>
      <c r="K187" s="36"/>
      <c r="L187" s="37"/>
      <c r="M187" s="37"/>
      <c r="N187" s="37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hidden="1" x14ac:dyDescent="0.25">
      <c r="A188" s="1"/>
      <c r="B188" s="28">
        <f>'Exhibit 7'!B188</f>
        <v>41373</v>
      </c>
      <c r="C188" s="36">
        <f t="shared" ref="C188:H188" si="185">C189</f>
        <v>10400</v>
      </c>
      <c r="D188" s="36">
        <f t="shared" si="185"/>
        <v>6000</v>
      </c>
      <c r="E188" s="36">
        <f t="shared" si="185"/>
        <v>18000</v>
      </c>
      <c r="F188" s="36">
        <f t="shared" si="185"/>
        <v>56000</v>
      </c>
      <c r="G188" s="36">
        <f t="shared" si="185"/>
        <v>9700</v>
      </c>
      <c r="H188" s="36">
        <f t="shared" si="185"/>
        <v>16200</v>
      </c>
      <c r="I188" s="36"/>
      <c r="J188" s="36"/>
      <c r="K188" s="36"/>
      <c r="L188" s="37"/>
      <c r="M188" s="37"/>
      <c r="N188" s="37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hidden="1" x14ac:dyDescent="0.25">
      <c r="A189" s="1"/>
      <c r="B189" s="28">
        <f>'Exhibit 7'!B189</f>
        <v>41372</v>
      </c>
      <c r="C189" s="36">
        <f t="shared" ref="C189:H189" si="186">C190</f>
        <v>10400</v>
      </c>
      <c r="D189" s="36">
        <f t="shared" si="186"/>
        <v>6000</v>
      </c>
      <c r="E189" s="36">
        <f t="shared" si="186"/>
        <v>18000</v>
      </c>
      <c r="F189" s="36">
        <f t="shared" si="186"/>
        <v>56000</v>
      </c>
      <c r="G189" s="36">
        <f t="shared" si="186"/>
        <v>9700</v>
      </c>
      <c r="H189" s="36">
        <f t="shared" si="186"/>
        <v>16200</v>
      </c>
      <c r="I189" s="36"/>
      <c r="J189" s="36"/>
      <c r="K189" s="36"/>
      <c r="L189" s="37"/>
      <c r="M189" s="37"/>
      <c r="N189" s="37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hidden="1" x14ac:dyDescent="0.25">
      <c r="A190" s="1"/>
      <c r="B190" s="28">
        <f>'Exhibit 7'!B190</f>
        <v>41369</v>
      </c>
      <c r="C190" s="36">
        <f t="shared" ref="C190:H190" si="187">C191</f>
        <v>10400</v>
      </c>
      <c r="D190" s="36">
        <f t="shared" si="187"/>
        <v>6000</v>
      </c>
      <c r="E190" s="36">
        <f t="shared" si="187"/>
        <v>18000</v>
      </c>
      <c r="F190" s="36">
        <f t="shared" si="187"/>
        <v>56000</v>
      </c>
      <c r="G190" s="36">
        <f t="shared" si="187"/>
        <v>9700</v>
      </c>
      <c r="H190" s="36">
        <f t="shared" si="187"/>
        <v>16200</v>
      </c>
      <c r="I190" s="36"/>
      <c r="J190" s="36"/>
      <c r="K190" s="36"/>
      <c r="L190" s="37"/>
      <c r="M190" s="37"/>
      <c r="N190" s="37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hidden="1" x14ac:dyDescent="0.25">
      <c r="A191" s="1"/>
      <c r="B191" s="28">
        <f>'Exhibit 7'!B191</f>
        <v>41368</v>
      </c>
      <c r="C191" s="36">
        <f t="shared" ref="C191:H191" si="188">C192</f>
        <v>10400</v>
      </c>
      <c r="D191" s="36">
        <f t="shared" si="188"/>
        <v>6000</v>
      </c>
      <c r="E191" s="36">
        <f t="shared" si="188"/>
        <v>18000</v>
      </c>
      <c r="F191" s="36">
        <f t="shared" si="188"/>
        <v>56000</v>
      </c>
      <c r="G191" s="36">
        <f t="shared" si="188"/>
        <v>9700</v>
      </c>
      <c r="H191" s="36">
        <f t="shared" si="188"/>
        <v>16200</v>
      </c>
      <c r="I191" s="36"/>
      <c r="J191" s="36"/>
      <c r="K191" s="36"/>
      <c r="L191" s="37"/>
      <c r="M191" s="37"/>
      <c r="N191" s="37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hidden="1" x14ac:dyDescent="0.25">
      <c r="A192" s="1"/>
      <c r="B192" s="28">
        <f>'Exhibit 7'!B192</f>
        <v>41367</v>
      </c>
      <c r="C192" s="36">
        <f t="shared" ref="C192:H192" si="189">C193</f>
        <v>10400</v>
      </c>
      <c r="D192" s="36">
        <f t="shared" si="189"/>
        <v>6000</v>
      </c>
      <c r="E192" s="36">
        <f t="shared" si="189"/>
        <v>18000</v>
      </c>
      <c r="F192" s="36">
        <f t="shared" si="189"/>
        <v>56000</v>
      </c>
      <c r="G192" s="36">
        <f t="shared" si="189"/>
        <v>9700</v>
      </c>
      <c r="H192" s="36">
        <f t="shared" si="189"/>
        <v>16200</v>
      </c>
      <c r="I192" s="36"/>
      <c r="J192" s="36"/>
      <c r="K192" s="36"/>
      <c r="L192" s="37"/>
      <c r="M192" s="37"/>
      <c r="N192" s="37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hidden="1" x14ac:dyDescent="0.25">
      <c r="A193" s="1"/>
      <c r="B193" s="28">
        <f>'Exhibit 7'!B193</f>
        <v>41366</v>
      </c>
      <c r="C193" s="36">
        <f t="shared" ref="C193:H193" si="190">C194</f>
        <v>10400</v>
      </c>
      <c r="D193" s="36">
        <f t="shared" si="190"/>
        <v>6000</v>
      </c>
      <c r="E193" s="36">
        <f t="shared" si="190"/>
        <v>18000</v>
      </c>
      <c r="F193" s="36">
        <f t="shared" si="190"/>
        <v>56000</v>
      </c>
      <c r="G193" s="36">
        <f t="shared" si="190"/>
        <v>9700</v>
      </c>
      <c r="H193" s="36">
        <f t="shared" si="190"/>
        <v>16200</v>
      </c>
      <c r="I193" s="36"/>
      <c r="J193" s="36"/>
      <c r="K193" s="36"/>
      <c r="L193" s="37"/>
      <c r="M193" s="37"/>
      <c r="N193" s="37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x14ac:dyDescent="0.25">
      <c r="A194" s="1"/>
      <c r="B194" s="28">
        <f>'Exhibit 7'!B194</f>
        <v>41365</v>
      </c>
      <c r="C194" s="36">
        <f t="shared" ref="C194:H194" si="191">C195</f>
        <v>10400</v>
      </c>
      <c r="D194" s="36">
        <f t="shared" si="191"/>
        <v>6000</v>
      </c>
      <c r="E194" s="36">
        <f t="shared" si="191"/>
        <v>18000</v>
      </c>
      <c r="F194" s="36">
        <f t="shared" si="191"/>
        <v>56000</v>
      </c>
      <c r="G194" s="36">
        <f t="shared" si="191"/>
        <v>9700</v>
      </c>
      <c r="H194" s="36">
        <f t="shared" si="191"/>
        <v>16200</v>
      </c>
      <c r="I194" s="36"/>
      <c r="J194" s="36"/>
      <c r="K194" s="36"/>
      <c r="L194" s="37"/>
      <c r="M194" s="37"/>
      <c r="N194" s="37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x14ac:dyDescent="0.25">
      <c r="A195" s="1"/>
      <c r="B195" s="28">
        <f>'Exhibit 7'!B195</f>
        <v>41361</v>
      </c>
      <c r="C195" s="36">
        <f t="shared" ref="C195:F195" si="192">C196</f>
        <v>10400</v>
      </c>
      <c r="D195" s="36">
        <f t="shared" si="192"/>
        <v>6000</v>
      </c>
      <c r="E195" s="36">
        <f t="shared" si="192"/>
        <v>18000</v>
      </c>
      <c r="F195" s="36">
        <f t="shared" si="192"/>
        <v>56000</v>
      </c>
      <c r="G195" s="36">
        <v>9700</v>
      </c>
      <c r="H195" s="36">
        <v>16200</v>
      </c>
      <c r="I195" s="36"/>
      <c r="J195" s="36"/>
      <c r="K195" s="36"/>
      <c r="L195" s="37"/>
      <c r="M195" s="37"/>
      <c r="N195" s="37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x14ac:dyDescent="0.25">
      <c r="A196" s="1"/>
      <c r="B196" s="28">
        <f>'Exhibit 7'!B196</f>
        <v>41360</v>
      </c>
      <c r="C196" s="36">
        <f t="shared" ref="C196:F196" si="193">C197</f>
        <v>10400</v>
      </c>
      <c r="D196" s="36">
        <f t="shared" si="193"/>
        <v>6000</v>
      </c>
      <c r="E196" s="36">
        <f t="shared" si="193"/>
        <v>18000</v>
      </c>
      <c r="F196" s="36">
        <f t="shared" si="193"/>
        <v>56000</v>
      </c>
      <c r="G196" s="36"/>
      <c r="H196" s="36"/>
      <c r="I196" s="36"/>
      <c r="J196" s="36"/>
      <c r="K196" s="36"/>
      <c r="L196" s="37"/>
      <c r="M196" s="37"/>
      <c r="N196" s="37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x14ac:dyDescent="0.25">
      <c r="A197" s="1"/>
      <c r="B197" s="28">
        <f>'Exhibit 7'!B197</f>
        <v>41359</v>
      </c>
      <c r="C197" s="36">
        <f t="shared" ref="C197:F197" si="194">C198</f>
        <v>10400</v>
      </c>
      <c r="D197" s="36">
        <f t="shared" si="194"/>
        <v>6000</v>
      </c>
      <c r="E197" s="36">
        <f t="shared" si="194"/>
        <v>18000</v>
      </c>
      <c r="F197" s="36">
        <f t="shared" si="194"/>
        <v>56000</v>
      </c>
      <c r="G197" s="36"/>
      <c r="H197" s="36"/>
      <c r="I197" s="36"/>
      <c r="J197" s="36"/>
      <c r="K197" s="36"/>
      <c r="L197" s="37"/>
      <c r="M197" s="37"/>
      <c r="N197" s="37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hidden="1" x14ac:dyDescent="0.25">
      <c r="A198" s="1"/>
      <c r="B198" s="28">
        <f>'Exhibit 7'!B198</f>
        <v>41358</v>
      </c>
      <c r="C198" s="36">
        <f t="shared" ref="C198:F198" si="195">C199</f>
        <v>10400</v>
      </c>
      <c r="D198" s="36">
        <f t="shared" si="195"/>
        <v>6000</v>
      </c>
      <c r="E198" s="36">
        <f t="shared" si="195"/>
        <v>18000</v>
      </c>
      <c r="F198" s="36">
        <f t="shared" si="195"/>
        <v>56000</v>
      </c>
      <c r="G198" s="36"/>
      <c r="H198" s="36"/>
      <c r="I198" s="36"/>
      <c r="J198" s="36"/>
      <c r="K198" s="36"/>
      <c r="L198" s="37"/>
      <c r="M198" s="37"/>
      <c r="N198" s="37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hidden="1" x14ac:dyDescent="0.25">
      <c r="A199" s="1"/>
      <c r="B199" s="28">
        <f>'Exhibit 7'!B199</f>
        <v>41355</v>
      </c>
      <c r="C199" s="36">
        <f t="shared" ref="C199:F199" si="196">C200</f>
        <v>10400</v>
      </c>
      <c r="D199" s="36">
        <f t="shared" si="196"/>
        <v>6000</v>
      </c>
      <c r="E199" s="36">
        <f t="shared" si="196"/>
        <v>18000</v>
      </c>
      <c r="F199" s="36">
        <f t="shared" si="196"/>
        <v>56000</v>
      </c>
      <c r="G199" s="36"/>
      <c r="H199" s="36"/>
      <c r="I199" s="36"/>
      <c r="J199" s="36"/>
      <c r="K199" s="36"/>
      <c r="L199" s="37"/>
      <c r="M199" s="37"/>
      <c r="N199" s="37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hidden="1" x14ac:dyDescent="0.25">
      <c r="A200" s="1"/>
      <c r="B200" s="28">
        <f>'Exhibit 7'!B200</f>
        <v>41354</v>
      </c>
      <c r="C200" s="36">
        <f t="shared" ref="C200:F200" si="197">C201</f>
        <v>10400</v>
      </c>
      <c r="D200" s="36">
        <f t="shared" si="197"/>
        <v>6000</v>
      </c>
      <c r="E200" s="36">
        <f t="shared" si="197"/>
        <v>18000</v>
      </c>
      <c r="F200" s="36">
        <f t="shared" si="197"/>
        <v>56000</v>
      </c>
      <c r="G200" s="36"/>
      <c r="H200" s="36"/>
      <c r="I200" s="36"/>
      <c r="J200" s="36"/>
      <c r="K200" s="36"/>
      <c r="L200" s="37"/>
      <c r="M200" s="37"/>
      <c r="N200" s="37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hidden="1" x14ac:dyDescent="0.25">
      <c r="A201" s="1"/>
      <c r="B201" s="28">
        <f>'Exhibit 7'!B201</f>
        <v>41353</v>
      </c>
      <c r="C201" s="36">
        <f t="shared" ref="C201:F201" si="198">C202</f>
        <v>10400</v>
      </c>
      <c r="D201" s="36">
        <f t="shared" si="198"/>
        <v>6000</v>
      </c>
      <c r="E201" s="36">
        <f t="shared" si="198"/>
        <v>18000</v>
      </c>
      <c r="F201" s="36">
        <f t="shared" si="198"/>
        <v>56000</v>
      </c>
      <c r="G201" s="36"/>
      <c r="H201" s="36"/>
      <c r="I201" s="36"/>
      <c r="J201" s="36"/>
      <c r="K201" s="36"/>
      <c r="L201" s="37"/>
      <c r="M201" s="37"/>
      <c r="N201" s="37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hidden="1" x14ac:dyDescent="0.25">
      <c r="A202" s="1"/>
      <c r="B202" s="28">
        <f>'Exhibit 7'!B202</f>
        <v>41352</v>
      </c>
      <c r="C202" s="36">
        <f t="shared" ref="C202:F202" si="199">C203</f>
        <v>10400</v>
      </c>
      <c r="D202" s="36">
        <f t="shared" si="199"/>
        <v>6000</v>
      </c>
      <c r="E202" s="36">
        <f t="shared" si="199"/>
        <v>18000</v>
      </c>
      <c r="F202" s="36">
        <f t="shared" si="199"/>
        <v>56000</v>
      </c>
      <c r="G202" s="36"/>
      <c r="H202" s="36"/>
      <c r="I202" s="36"/>
      <c r="J202" s="36"/>
      <c r="K202" s="36"/>
      <c r="L202" s="37"/>
      <c r="M202" s="37"/>
      <c r="N202" s="37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hidden="1" x14ac:dyDescent="0.25">
      <c r="A203" s="1"/>
      <c r="B203" s="28">
        <f>'Exhibit 7'!B203</f>
        <v>41351</v>
      </c>
      <c r="C203" s="36">
        <f t="shared" ref="C203:F203" si="200">C204</f>
        <v>10400</v>
      </c>
      <c r="D203" s="36">
        <f t="shared" si="200"/>
        <v>6000</v>
      </c>
      <c r="E203" s="36">
        <f t="shared" si="200"/>
        <v>18000</v>
      </c>
      <c r="F203" s="36">
        <f t="shared" si="200"/>
        <v>56000</v>
      </c>
      <c r="G203" s="36"/>
      <c r="H203" s="36"/>
      <c r="I203" s="36"/>
      <c r="J203" s="36"/>
      <c r="K203" s="36"/>
      <c r="L203" s="37"/>
      <c r="M203" s="37"/>
      <c r="N203" s="37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hidden="1" x14ac:dyDescent="0.25">
      <c r="A204" s="1"/>
      <c r="B204" s="28">
        <f>'Exhibit 7'!B204</f>
        <v>41348</v>
      </c>
      <c r="C204" s="36">
        <f t="shared" ref="C204:F204" si="201">C205</f>
        <v>10400</v>
      </c>
      <c r="D204" s="36">
        <f t="shared" si="201"/>
        <v>6000</v>
      </c>
      <c r="E204" s="36">
        <f t="shared" si="201"/>
        <v>18000</v>
      </c>
      <c r="F204" s="36">
        <f t="shared" si="201"/>
        <v>56000</v>
      </c>
      <c r="G204" s="36"/>
      <c r="H204" s="36"/>
      <c r="I204" s="36"/>
      <c r="J204" s="36"/>
      <c r="K204" s="36"/>
      <c r="L204" s="37"/>
      <c r="M204" s="37"/>
      <c r="N204" s="37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hidden="1" x14ac:dyDescent="0.25">
      <c r="A205" s="1"/>
      <c r="B205" s="28">
        <f>'Exhibit 7'!B205</f>
        <v>41347</v>
      </c>
      <c r="C205" s="36">
        <f t="shared" ref="C205:F205" si="202">C206</f>
        <v>10400</v>
      </c>
      <c r="D205" s="36">
        <f t="shared" si="202"/>
        <v>6000</v>
      </c>
      <c r="E205" s="36">
        <f t="shared" si="202"/>
        <v>18000</v>
      </c>
      <c r="F205" s="36">
        <f t="shared" si="202"/>
        <v>56000</v>
      </c>
      <c r="G205" s="36"/>
      <c r="H205" s="36"/>
      <c r="I205" s="36"/>
      <c r="J205" s="36"/>
      <c r="K205" s="36"/>
      <c r="L205" s="37"/>
      <c r="M205" s="37"/>
      <c r="N205" s="37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hidden="1" x14ac:dyDescent="0.25">
      <c r="A206" s="1"/>
      <c r="B206" s="28">
        <f>'Exhibit 7'!B206</f>
        <v>41346</v>
      </c>
      <c r="C206" s="36">
        <f t="shared" ref="C206:F206" si="203">C207</f>
        <v>10400</v>
      </c>
      <c r="D206" s="36">
        <f t="shared" si="203"/>
        <v>6000</v>
      </c>
      <c r="E206" s="36">
        <f t="shared" si="203"/>
        <v>18000</v>
      </c>
      <c r="F206" s="36">
        <f t="shared" si="203"/>
        <v>56000</v>
      </c>
      <c r="G206" s="36"/>
      <c r="H206" s="36"/>
      <c r="I206" s="36"/>
      <c r="J206" s="36"/>
      <c r="K206" s="36"/>
      <c r="L206" s="37"/>
      <c r="M206" s="37"/>
      <c r="N206" s="37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hidden="1" x14ac:dyDescent="0.25">
      <c r="A207" s="1"/>
      <c r="B207" s="28">
        <f>'Exhibit 7'!B207</f>
        <v>41345</v>
      </c>
      <c r="C207" s="36">
        <f t="shared" ref="C207:F207" si="204">C208</f>
        <v>10400</v>
      </c>
      <c r="D207" s="36">
        <f t="shared" si="204"/>
        <v>6000</v>
      </c>
      <c r="E207" s="36">
        <f t="shared" si="204"/>
        <v>18000</v>
      </c>
      <c r="F207" s="36">
        <f t="shared" si="204"/>
        <v>56000</v>
      </c>
      <c r="G207" s="36"/>
      <c r="H207" s="36"/>
      <c r="I207" s="36"/>
      <c r="J207" s="36"/>
      <c r="K207" s="36"/>
      <c r="L207" s="37"/>
      <c r="M207" s="37"/>
      <c r="N207" s="37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hidden="1" x14ac:dyDescent="0.25">
      <c r="A208" s="1"/>
      <c r="B208" s="28">
        <f>'Exhibit 7'!B208</f>
        <v>41344</v>
      </c>
      <c r="C208" s="36">
        <f t="shared" ref="C208:F208" si="205">C209</f>
        <v>10400</v>
      </c>
      <c r="D208" s="36">
        <f t="shared" si="205"/>
        <v>6000</v>
      </c>
      <c r="E208" s="36">
        <f t="shared" si="205"/>
        <v>18000</v>
      </c>
      <c r="F208" s="36">
        <f t="shared" si="205"/>
        <v>56000</v>
      </c>
      <c r="G208" s="36"/>
      <c r="H208" s="36"/>
      <c r="I208" s="36"/>
      <c r="J208" s="36"/>
      <c r="K208" s="36"/>
      <c r="L208" s="37"/>
      <c r="M208" s="37"/>
      <c r="N208" s="37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hidden="1" x14ac:dyDescent="0.25">
      <c r="A209" s="1"/>
      <c r="B209" s="28">
        <f>'Exhibit 7'!B209</f>
        <v>41341</v>
      </c>
      <c r="C209" s="36">
        <f t="shared" ref="C209:F209" si="206">C210</f>
        <v>10400</v>
      </c>
      <c r="D209" s="36">
        <f t="shared" si="206"/>
        <v>6000</v>
      </c>
      <c r="E209" s="36">
        <f t="shared" si="206"/>
        <v>18000</v>
      </c>
      <c r="F209" s="36">
        <f t="shared" si="206"/>
        <v>56000</v>
      </c>
      <c r="G209" s="36"/>
      <c r="H209" s="36"/>
      <c r="I209" s="36"/>
      <c r="J209" s="36"/>
      <c r="K209" s="36"/>
      <c r="L209" s="37"/>
      <c r="M209" s="37"/>
      <c r="N209" s="37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hidden="1" x14ac:dyDescent="0.25">
      <c r="A210" s="1"/>
      <c r="B210" s="28">
        <f>'Exhibit 7'!B210</f>
        <v>41340</v>
      </c>
      <c r="C210" s="36">
        <f t="shared" ref="C210:F210" si="207">C211</f>
        <v>10400</v>
      </c>
      <c r="D210" s="36">
        <f t="shared" si="207"/>
        <v>6000</v>
      </c>
      <c r="E210" s="36">
        <f t="shared" si="207"/>
        <v>18000</v>
      </c>
      <c r="F210" s="36">
        <f t="shared" si="207"/>
        <v>56000</v>
      </c>
      <c r="G210" s="36"/>
      <c r="H210" s="36"/>
      <c r="I210" s="36"/>
      <c r="J210" s="36"/>
      <c r="K210" s="36"/>
      <c r="L210" s="37"/>
      <c r="M210" s="37"/>
      <c r="N210" s="37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hidden="1" x14ac:dyDescent="0.25">
      <c r="A211" s="1"/>
      <c r="B211" s="28">
        <f>'Exhibit 7'!B211</f>
        <v>41339</v>
      </c>
      <c r="C211" s="36">
        <f t="shared" ref="C211:F211" si="208">C212</f>
        <v>10400</v>
      </c>
      <c r="D211" s="36">
        <f t="shared" si="208"/>
        <v>6000</v>
      </c>
      <c r="E211" s="36">
        <f t="shared" si="208"/>
        <v>18000</v>
      </c>
      <c r="F211" s="36">
        <f t="shared" si="208"/>
        <v>56000</v>
      </c>
      <c r="G211" s="36"/>
      <c r="H211" s="36"/>
      <c r="I211" s="36"/>
      <c r="J211" s="36"/>
      <c r="K211" s="36"/>
      <c r="L211" s="37"/>
      <c r="M211" s="37"/>
      <c r="N211" s="37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hidden="1" x14ac:dyDescent="0.25">
      <c r="A212" s="1"/>
      <c r="B212" s="28">
        <f>'Exhibit 7'!B212</f>
        <v>41338</v>
      </c>
      <c r="C212" s="36">
        <f t="shared" ref="C212:F212" si="209">C213</f>
        <v>10400</v>
      </c>
      <c r="D212" s="36">
        <f t="shared" si="209"/>
        <v>6000</v>
      </c>
      <c r="E212" s="36">
        <f t="shared" si="209"/>
        <v>18000</v>
      </c>
      <c r="F212" s="36">
        <f t="shared" si="209"/>
        <v>56000</v>
      </c>
      <c r="G212" s="36"/>
      <c r="H212" s="36"/>
      <c r="I212" s="36"/>
      <c r="J212" s="36"/>
      <c r="K212" s="36"/>
      <c r="L212" s="37"/>
      <c r="M212" s="37"/>
      <c r="N212" s="37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hidden="1" x14ac:dyDescent="0.25">
      <c r="A213" s="1"/>
      <c r="B213" s="28">
        <f>'Exhibit 7'!B213</f>
        <v>41337</v>
      </c>
      <c r="C213" s="36">
        <f t="shared" ref="C213:F213" si="210">C214</f>
        <v>10400</v>
      </c>
      <c r="D213" s="36">
        <f t="shared" si="210"/>
        <v>6000</v>
      </c>
      <c r="E213" s="36">
        <f t="shared" si="210"/>
        <v>18000</v>
      </c>
      <c r="F213" s="36">
        <f t="shared" si="210"/>
        <v>56000</v>
      </c>
      <c r="G213" s="36"/>
      <c r="H213" s="36"/>
      <c r="I213" s="36"/>
      <c r="J213" s="36"/>
      <c r="K213" s="36"/>
      <c r="L213" s="37"/>
      <c r="M213" s="37"/>
      <c r="N213" s="37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hidden="1" x14ac:dyDescent="0.25">
      <c r="A214" s="1"/>
      <c r="B214" s="28">
        <f>'Exhibit 7'!B214</f>
        <v>41334</v>
      </c>
      <c r="C214" s="36">
        <f t="shared" ref="C214:F214" si="211">C215</f>
        <v>10400</v>
      </c>
      <c r="D214" s="36">
        <f t="shared" si="211"/>
        <v>6000</v>
      </c>
      <c r="E214" s="36">
        <f t="shared" si="211"/>
        <v>18000</v>
      </c>
      <c r="F214" s="36">
        <f t="shared" si="211"/>
        <v>56000</v>
      </c>
      <c r="G214" s="36"/>
      <c r="H214" s="36"/>
      <c r="I214" s="36"/>
      <c r="J214" s="36"/>
      <c r="K214" s="36"/>
      <c r="L214" s="37"/>
      <c r="M214" s="37"/>
      <c r="N214" s="37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hidden="1" x14ac:dyDescent="0.25">
      <c r="A215" s="1"/>
      <c r="B215" s="28">
        <f>'Exhibit 7'!B215</f>
        <v>41333</v>
      </c>
      <c r="C215" s="36">
        <f t="shared" ref="C215:F215" si="212">C216</f>
        <v>10400</v>
      </c>
      <c r="D215" s="36">
        <f t="shared" si="212"/>
        <v>6000</v>
      </c>
      <c r="E215" s="36">
        <f t="shared" si="212"/>
        <v>18000</v>
      </c>
      <c r="F215" s="36">
        <f t="shared" si="212"/>
        <v>56000</v>
      </c>
      <c r="G215" s="36"/>
      <c r="H215" s="36"/>
      <c r="I215" s="36"/>
      <c r="J215" s="36"/>
      <c r="K215" s="36"/>
      <c r="L215" s="37"/>
      <c r="M215" s="37"/>
      <c r="N215" s="37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hidden="1" x14ac:dyDescent="0.25">
      <c r="A216" s="1"/>
      <c r="B216" s="28">
        <f>'Exhibit 7'!B216</f>
        <v>41332</v>
      </c>
      <c r="C216" s="36">
        <f t="shared" ref="C216:F216" si="213">C217</f>
        <v>10400</v>
      </c>
      <c r="D216" s="36">
        <f t="shared" si="213"/>
        <v>6000</v>
      </c>
      <c r="E216" s="36">
        <f t="shared" si="213"/>
        <v>18000</v>
      </c>
      <c r="F216" s="36">
        <f t="shared" si="213"/>
        <v>56000</v>
      </c>
      <c r="G216" s="36"/>
      <c r="H216" s="36"/>
      <c r="I216" s="36"/>
      <c r="J216" s="36"/>
      <c r="K216" s="36"/>
      <c r="L216" s="37"/>
      <c r="M216" s="37"/>
      <c r="N216" s="37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hidden="1" x14ac:dyDescent="0.25">
      <c r="A217" s="1"/>
      <c r="B217" s="28">
        <f>'Exhibit 7'!B217</f>
        <v>41331</v>
      </c>
      <c r="C217" s="36">
        <f t="shared" ref="C217:F217" si="214">C218</f>
        <v>10400</v>
      </c>
      <c r="D217" s="36">
        <f t="shared" si="214"/>
        <v>6000</v>
      </c>
      <c r="E217" s="36">
        <f t="shared" si="214"/>
        <v>18000</v>
      </c>
      <c r="F217" s="36">
        <f t="shared" si="214"/>
        <v>56000</v>
      </c>
      <c r="G217" s="36"/>
      <c r="H217" s="36"/>
      <c r="I217" s="36"/>
      <c r="J217" s="36"/>
      <c r="K217" s="36"/>
      <c r="L217" s="37"/>
      <c r="M217" s="37"/>
      <c r="N217" s="37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hidden="1" x14ac:dyDescent="0.25">
      <c r="A218" s="1"/>
      <c r="B218" s="28">
        <f>'Exhibit 7'!B218</f>
        <v>41330</v>
      </c>
      <c r="C218" s="36">
        <f t="shared" ref="C218:F218" si="215">C219</f>
        <v>10400</v>
      </c>
      <c r="D218" s="36">
        <f t="shared" si="215"/>
        <v>6000</v>
      </c>
      <c r="E218" s="36">
        <f t="shared" si="215"/>
        <v>18000</v>
      </c>
      <c r="F218" s="36">
        <f t="shared" si="215"/>
        <v>56000</v>
      </c>
      <c r="G218" s="36"/>
      <c r="H218" s="36"/>
      <c r="I218" s="36"/>
      <c r="J218" s="36"/>
      <c r="K218" s="36"/>
      <c r="L218" s="37"/>
      <c r="M218" s="37"/>
      <c r="N218" s="37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hidden="1" x14ac:dyDescent="0.25">
      <c r="A219" s="1"/>
      <c r="B219" s="28">
        <f>'Exhibit 7'!B219</f>
        <v>41327</v>
      </c>
      <c r="C219" s="36">
        <f t="shared" ref="C219:F219" si="216">C220</f>
        <v>10400</v>
      </c>
      <c r="D219" s="36">
        <f t="shared" si="216"/>
        <v>6000</v>
      </c>
      <c r="E219" s="36">
        <f t="shared" si="216"/>
        <v>18000</v>
      </c>
      <c r="F219" s="36">
        <f t="shared" si="216"/>
        <v>56000</v>
      </c>
      <c r="G219" s="36"/>
      <c r="H219" s="36"/>
      <c r="I219" s="36"/>
      <c r="J219" s="36"/>
      <c r="K219" s="36"/>
      <c r="L219" s="37"/>
      <c r="M219" s="37"/>
      <c r="N219" s="37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hidden="1" x14ac:dyDescent="0.25">
      <c r="A220" s="1"/>
      <c r="B220" s="28">
        <f>'Exhibit 7'!B220</f>
        <v>41326</v>
      </c>
      <c r="C220" s="36">
        <f t="shared" ref="C220:F220" si="217">C221</f>
        <v>10400</v>
      </c>
      <c r="D220" s="36">
        <f t="shared" si="217"/>
        <v>6000</v>
      </c>
      <c r="E220" s="36">
        <f t="shared" si="217"/>
        <v>18000</v>
      </c>
      <c r="F220" s="36">
        <f t="shared" si="217"/>
        <v>56000</v>
      </c>
      <c r="G220" s="36"/>
      <c r="H220" s="36"/>
      <c r="I220" s="36"/>
      <c r="J220" s="36"/>
      <c r="K220" s="36"/>
      <c r="L220" s="37"/>
      <c r="M220" s="37"/>
      <c r="N220" s="37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hidden="1" x14ac:dyDescent="0.25">
      <c r="A221" s="1"/>
      <c r="B221" s="28">
        <f>'Exhibit 7'!B221</f>
        <v>41325</v>
      </c>
      <c r="C221" s="36">
        <f t="shared" ref="C221:F221" si="218">C222</f>
        <v>10400</v>
      </c>
      <c r="D221" s="36">
        <f t="shared" si="218"/>
        <v>6000</v>
      </c>
      <c r="E221" s="36">
        <f t="shared" si="218"/>
        <v>18000</v>
      </c>
      <c r="F221" s="36">
        <f t="shared" si="218"/>
        <v>56000</v>
      </c>
      <c r="G221" s="36"/>
      <c r="H221" s="36"/>
      <c r="I221" s="36"/>
      <c r="J221" s="36"/>
      <c r="K221" s="36"/>
      <c r="L221" s="37"/>
      <c r="M221" s="37"/>
      <c r="N221" s="37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hidden="1" x14ac:dyDescent="0.25">
      <c r="A222" s="1"/>
      <c r="B222" s="28">
        <f>'Exhibit 7'!B222</f>
        <v>41324</v>
      </c>
      <c r="C222" s="36">
        <f t="shared" ref="C222:F222" si="219">C223</f>
        <v>10400</v>
      </c>
      <c r="D222" s="36">
        <f t="shared" si="219"/>
        <v>6000</v>
      </c>
      <c r="E222" s="36">
        <f t="shared" si="219"/>
        <v>18000</v>
      </c>
      <c r="F222" s="36">
        <f t="shared" si="219"/>
        <v>56000</v>
      </c>
      <c r="G222" s="36"/>
      <c r="H222" s="36"/>
      <c r="I222" s="36"/>
      <c r="J222" s="36"/>
      <c r="K222" s="36"/>
      <c r="L222" s="37"/>
      <c r="M222" s="37"/>
      <c r="N222" s="37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hidden="1" x14ac:dyDescent="0.25">
      <c r="A223" s="1"/>
      <c r="B223" s="28">
        <f>'Exhibit 7'!B223</f>
        <v>41320</v>
      </c>
      <c r="C223" s="36">
        <f t="shared" ref="C223:F223" si="220">C224</f>
        <v>10400</v>
      </c>
      <c r="D223" s="36">
        <f t="shared" si="220"/>
        <v>6000</v>
      </c>
      <c r="E223" s="36">
        <f t="shared" si="220"/>
        <v>18000</v>
      </c>
      <c r="F223" s="36">
        <f t="shared" si="220"/>
        <v>56000</v>
      </c>
      <c r="G223" s="36"/>
      <c r="H223" s="36"/>
      <c r="I223" s="36"/>
      <c r="J223" s="36"/>
      <c r="K223" s="36"/>
      <c r="L223" s="37"/>
      <c r="M223" s="37"/>
      <c r="N223" s="37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hidden="1" x14ac:dyDescent="0.25">
      <c r="A224" s="1"/>
      <c r="B224" s="28">
        <f>'Exhibit 7'!B224</f>
        <v>41319</v>
      </c>
      <c r="C224" s="36">
        <f t="shared" ref="C224:F224" si="221">C225</f>
        <v>10400</v>
      </c>
      <c r="D224" s="36">
        <f t="shared" si="221"/>
        <v>6000</v>
      </c>
      <c r="E224" s="36">
        <f t="shared" si="221"/>
        <v>18000</v>
      </c>
      <c r="F224" s="36">
        <f t="shared" si="221"/>
        <v>56000</v>
      </c>
      <c r="G224" s="36"/>
      <c r="H224" s="36"/>
      <c r="I224" s="36"/>
      <c r="J224" s="36"/>
      <c r="K224" s="36"/>
      <c r="L224" s="37"/>
      <c r="M224" s="37"/>
      <c r="N224" s="37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hidden="1" x14ac:dyDescent="0.25">
      <c r="A225" s="1"/>
      <c r="B225" s="28">
        <f>'Exhibit 7'!B225</f>
        <v>41318</v>
      </c>
      <c r="C225" s="36">
        <f t="shared" ref="C225:F225" si="222">C226</f>
        <v>10400</v>
      </c>
      <c r="D225" s="36">
        <f t="shared" si="222"/>
        <v>6000</v>
      </c>
      <c r="E225" s="36">
        <f t="shared" si="222"/>
        <v>18000</v>
      </c>
      <c r="F225" s="36">
        <f t="shared" si="222"/>
        <v>56000</v>
      </c>
      <c r="G225" s="36"/>
      <c r="H225" s="36"/>
      <c r="I225" s="36"/>
      <c r="J225" s="36"/>
      <c r="K225" s="36"/>
      <c r="L225" s="37"/>
      <c r="M225" s="37"/>
      <c r="N225" s="37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hidden="1" x14ac:dyDescent="0.25">
      <c r="A226" s="1"/>
      <c r="B226" s="28">
        <f>'Exhibit 7'!B226</f>
        <v>41317</v>
      </c>
      <c r="C226" s="36">
        <f t="shared" ref="C226:F226" si="223">C227</f>
        <v>10400</v>
      </c>
      <c r="D226" s="36">
        <f t="shared" si="223"/>
        <v>6000</v>
      </c>
      <c r="E226" s="36">
        <f t="shared" si="223"/>
        <v>18000</v>
      </c>
      <c r="F226" s="36">
        <f t="shared" si="223"/>
        <v>56000</v>
      </c>
      <c r="G226" s="36"/>
      <c r="H226" s="36"/>
      <c r="I226" s="36"/>
      <c r="J226" s="36"/>
      <c r="K226" s="36"/>
      <c r="L226" s="37"/>
      <c r="M226" s="37"/>
      <c r="N226" s="37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hidden="1" x14ac:dyDescent="0.25">
      <c r="A227" s="1"/>
      <c r="B227" s="28">
        <f>'Exhibit 7'!B227</f>
        <v>41316</v>
      </c>
      <c r="C227" s="36">
        <f t="shared" ref="C227:F227" si="224">C228</f>
        <v>10400</v>
      </c>
      <c r="D227" s="36">
        <f t="shared" si="224"/>
        <v>6000</v>
      </c>
      <c r="E227" s="36">
        <f t="shared" si="224"/>
        <v>18000</v>
      </c>
      <c r="F227" s="36">
        <f t="shared" si="224"/>
        <v>56000</v>
      </c>
      <c r="G227" s="36"/>
      <c r="H227" s="36"/>
      <c r="I227" s="36"/>
      <c r="J227" s="36"/>
      <c r="K227" s="36"/>
      <c r="L227" s="37"/>
      <c r="M227" s="37"/>
      <c r="N227" s="37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hidden="1" x14ac:dyDescent="0.25">
      <c r="A228" s="1"/>
      <c r="B228" s="28">
        <f>'Exhibit 7'!B228</f>
        <v>41313</v>
      </c>
      <c r="C228" s="36">
        <f t="shared" ref="C228:F228" si="225">C229</f>
        <v>10400</v>
      </c>
      <c r="D228" s="36">
        <f t="shared" si="225"/>
        <v>6000</v>
      </c>
      <c r="E228" s="36">
        <f t="shared" si="225"/>
        <v>18000</v>
      </c>
      <c r="F228" s="36">
        <f t="shared" si="225"/>
        <v>56000</v>
      </c>
      <c r="G228" s="36"/>
      <c r="H228" s="36"/>
      <c r="I228" s="36"/>
      <c r="J228" s="36"/>
      <c r="K228" s="36"/>
      <c r="L228" s="37"/>
      <c r="M228" s="37"/>
      <c r="N228" s="37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hidden="1" x14ac:dyDescent="0.25">
      <c r="A229" s="1"/>
      <c r="B229" s="28">
        <f>'Exhibit 7'!B229</f>
        <v>41312</v>
      </c>
      <c r="C229" s="36">
        <f t="shared" ref="C229:F229" si="226">C230</f>
        <v>10400</v>
      </c>
      <c r="D229" s="36">
        <f t="shared" si="226"/>
        <v>6000</v>
      </c>
      <c r="E229" s="36">
        <f t="shared" si="226"/>
        <v>18000</v>
      </c>
      <c r="F229" s="36">
        <f t="shared" si="226"/>
        <v>56000</v>
      </c>
      <c r="G229" s="36"/>
      <c r="H229" s="36"/>
      <c r="I229" s="36"/>
      <c r="J229" s="36"/>
      <c r="K229" s="36"/>
      <c r="L229" s="37"/>
      <c r="M229" s="37"/>
      <c r="N229" s="37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hidden="1" x14ac:dyDescent="0.25">
      <c r="A230" s="1"/>
      <c r="B230" s="28">
        <f>'Exhibit 7'!B230</f>
        <v>41311</v>
      </c>
      <c r="C230" s="36">
        <f t="shared" ref="C230:F230" si="227">C231</f>
        <v>10400</v>
      </c>
      <c r="D230" s="36">
        <f t="shared" si="227"/>
        <v>6000</v>
      </c>
      <c r="E230" s="36">
        <f t="shared" si="227"/>
        <v>18000</v>
      </c>
      <c r="F230" s="36">
        <f t="shared" si="227"/>
        <v>56000</v>
      </c>
      <c r="G230" s="36"/>
      <c r="H230" s="36"/>
      <c r="I230" s="36"/>
      <c r="J230" s="36"/>
      <c r="K230" s="36"/>
      <c r="L230" s="37"/>
      <c r="M230" s="37"/>
      <c r="N230" s="37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hidden="1" x14ac:dyDescent="0.25">
      <c r="A231" s="1"/>
      <c r="B231" s="28">
        <f>'Exhibit 7'!B231</f>
        <v>41310</v>
      </c>
      <c r="C231" s="36">
        <f t="shared" ref="C231:F231" si="228">C232</f>
        <v>10400</v>
      </c>
      <c r="D231" s="36">
        <f t="shared" si="228"/>
        <v>6000</v>
      </c>
      <c r="E231" s="36">
        <f t="shared" si="228"/>
        <v>18000</v>
      </c>
      <c r="F231" s="36">
        <f t="shared" si="228"/>
        <v>56000</v>
      </c>
      <c r="G231" s="36"/>
      <c r="H231" s="36"/>
      <c r="I231" s="36"/>
      <c r="J231" s="36"/>
      <c r="K231" s="36"/>
      <c r="L231" s="37"/>
      <c r="M231" s="37"/>
      <c r="N231" s="37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hidden="1" x14ac:dyDescent="0.25">
      <c r="A232" s="1"/>
      <c r="B232" s="28">
        <f>'Exhibit 7'!B232</f>
        <v>41309</v>
      </c>
      <c r="C232" s="36">
        <f t="shared" ref="C232:F232" si="229">C233</f>
        <v>10400</v>
      </c>
      <c r="D232" s="36">
        <f t="shared" si="229"/>
        <v>6000</v>
      </c>
      <c r="E232" s="36">
        <f t="shared" si="229"/>
        <v>18000</v>
      </c>
      <c r="F232" s="36">
        <f t="shared" si="229"/>
        <v>56000</v>
      </c>
      <c r="G232" s="36"/>
      <c r="H232" s="36"/>
      <c r="I232" s="36"/>
      <c r="J232" s="36"/>
      <c r="K232" s="36"/>
      <c r="L232" s="37"/>
      <c r="M232" s="37"/>
      <c r="N232" s="37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hidden="1" x14ac:dyDescent="0.25">
      <c r="A233" s="1"/>
      <c r="B233" s="28">
        <f>'Exhibit 7'!B233</f>
        <v>41306</v>
      </c>
      <c r="C233" s="36">
        <f t="shared" ref="C233:F233" si="230">C234</f>
        <v>10400</v>
      </c>
      <c r="D233" s="36">
        <f t="shared" si="230"/>
        <v>6000</v>
      </c>
      <c r="E233" s="36">
        <f t="shared" si="230"/>
        <v>18000</v>
      </c>
      <c r="F233" s="36">
        <f t="shared" si="230"/>
        <v>56000</v>
      </c>
      <c r="G233" s="36"/>
      <c r="H233" s="36"/>
      <c r="I233" s="36"/>
      <c r="J233" s="36"/>
      <c r="K233" s="36"/>
      <c r="L233" s="37"/>
      <c r="M233" s="37"/>
      <c r="N233" s="37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hidden="1" x14ac:dyDescent="0.25">
      <c r="A234" s="1"/>
      <c r="B234" s="28">
        <f>'Exhibit 7'!B234</f>
        <v>41305</v>
      </c>
      <c r="C234" s="36">
        <f t="shared" ref="C234:F234" si="231">C235</f>
        <v>10400</v>
      </c>
      <c r="D234" s="36">
        <f t="shared" si="231"/>
        <v>6000</v>
      </c>
      <c r="E234" s="36">
        <f t="shared" si="231"/>
        <v>18000</v>
      </c>
      <c r="F234" s="36">
        <f t="shared" si="231"/>
        <v>56000</v>
      </c>
      <c r="G234" s="36"/>
      <c r="H234" s="36"/>
      <c r="I234" s="36"/>
      <c r="J234" s="36"/>
      <c r="K234" s="36"/>
      <c r="L234" s="37"/>
      <c r="M234" s="37"/>
      <c r="N234" s="37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hidden="1" x14ac:dyDescent="0.25">
      <c r="A235" s="1"/>
      <c r="B235" s="28">
        <f>'Exhibit 7'!B235</f>
        <v>41304</v>
      </c>
      <c r="C235" s="36">
        <f t="shared" ref="C235:F235" si="232">C236</f>
        <v>10400</v>
      </c>
      <c r="D235" s="36">
        <f t="shared" si="232"/>
        <v>6000</v>
      </c>
      <c r="E235" s="36">
        <f t="shared" si="232"/>
        <v>18000</v>
      </c>
      <c r="F235" s="36">
        <f t="shared" si="232"/>
        <v>56000</v>
      </c>
      <c r="G235" s="36"/>
      <c r="H235" s="36"/>
      <c r="I235" s="36"/>
      <c r="J235" s="36"/>
      <c r="K235" s="36"/>
      <c r="L235" s="37"/>
      <c r="M235" s="37"/>
      <c r="N235" s="37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hidden="1" x14ac:dyDescent="0.25">
      <c r="A236" s="1"/>
      <c r="B236" s="28">
        <f>'Exhibit 7'!B236</f>
        <v>41303</v>
      </c>
      <c r="C236" s="36">
        <f t="shared" ref="C236:F236" si="233">C237</f>
        <v>10400</v>
      </c>
      <c r="D236" s="36">
        <f t="shared" si="233"/>
        <v>6000</v>
      </c>
      <c r="E236" s="36">
        <f t="shared" si="233"/>
        <v>18000</v>
      </c>
      <c r="F236" s="36">
        <f t="shared" si="233"/>
        <v>56000</v>
      </c>
      <c r="G236" s="36"/>
      <c r="H236" s="36"/>
      <c r="I236" s="36"/>
      <c r="J236" s="36"/>
      <c r="K236" s="36"/>
      <c r="L236" s="37"/>
      <c r="M236" s="37"/>
      <c r="N236" s="37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hidden="1" x14ac:dyDescent="0.25">
      <c r="A237" s="1"/>
      <c r="B237" s="28">
        <f>'Exhibit 7'!B237</f>
        <v>41302</v>
      </c>
      <c r="C237" s="36">
        <f t="shared" ref="C237:F237" si="234">C238</f>
        <v>10400</v>
      </c>
      <c r="D237" s="36">
        <f t="shared" si="234"/>
        <v>6000</v>
      </c>
      <c r="E237" s="36">
        <f t="shared" si="234"/>
        <v>18000</v>
      </c>
      <c r="F237" s="36">
        <f t="shared" si="234"/>
        <v>56000</v>
      </c>
      <c r="G237" s="36"/>
      <c r="H237" s="36"/>
      <c r="I237" s="36"/>
      <c r="J237" s="36"/>
      <c r="K237" s="36"/>
      <c r="L237" s="37"/>
      <c r="M237" s="37"/>
      <c r="N237" s="37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hidden="1" x14ac:dyDescent="0.25">
      <c r="A238" s="1"/>
      <c r="B238" s="28">
        <f>'Exhibit 7'!B238</f>
        <v>41299</v>
      </c>
      <c r="C238" s="36">
        <f t="shared" ref="C238:F238" si="235">C239</f>
        <v>10400</v>
      </c>
      <c r="D238" s="36">
        <f t="shared" si="235"/>
        <v>6000</v>
      </c>
      <c r="E238" s="36">
        <f t="shared" si="235"/>
        <v>18000</v>
      </c>
      <c r="F238" s="36">
        <f t="shared" si="235"/>
        <v>56000</v>
      </c>
      <c r="G238" s="36"/>
      <c r="H238" s="36"/>
      <c r="I238" s="36"/>
      <c r="J238" s="36"/>
      <c r="K238" s="36"/>
      <c r="L238" s="37"/>
      <c r="M238" s="37"/>
      <c r="N238" s="37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hidden="1" x14ac:dyDescent="0.25">
      <c r="A239" s="1"/>
      <c r="B239" s="28">
        <f>'Exhibit 7'!B239</f>
        <v>41298</v>
      </c>
      <c r="C239" s="36">
        <f t="shared" ref="C239:F239" si="236">C240</f>
        <v>10400</v>
      </c>
      <c r="D239" s="36">
        <f t="shared" si="236"/>
        <v>6000</v>
      </c>
      <c r="E239" s="36">
        <f t="shared" si="236"/>
        <v>18000</v>
      </c>
      <c r="F239" s="36">
        <f t="shared" si="236"/>
        <v>56000</v>
      </c>
      <c r="G239" s="36"/>
      <c r="H239" s="36"/>
      <c r="I239" s="36"/>
      <c r="J239" s="36"/>
      <c r="K239" s="36"/>
      <c r="L239" s="37"/>
      <c r="M239" s="37"/>
      <c r="N239" s="37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hidden="1" x14ac:dyDescent="0.25">
      <c r="A240" s="1"/>
      <c r="B240" s="28">
        <f>'Exhibit 7'!B240</f>
        <v>41297</v>
      </c>
      <c r="C240" s="36">
        <f t="shared" ref="C240:F240" si="237">C241</f>
        <v>10400</v>
      </c>
      <c r="D240" s="36">
        <f t="shared" si="237"/>
        <v>6000</v>
      </c>
      <c r="E240" s="36">
        <f t="shared" si="237"/>
        <v>18000</v>
      </c>
      <c r="F240" s="36">
        <f t="shared" si="237"/>
        <v>56000</v>
      </c>
      <c r="G240" s="36"/>
      <c r="H240" s="36"/>
      <c r="I240" s="36"/>
      <c r="J240" s="36"/>
      <c r="K240" s="36"/>
      <c r="L240" s="37"/>
      <c r="M240" s="37"/>
      <c r="N240" s="37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hidden="1" x14ac:dyDescent="0.25">
      <c r="A241" s="1"/>
      <c r="B241" s="28">
        <f>'Exhibit 7'!B241</f>
        <v>41296</v>
      </c>
      <c r="C241" s="36">
        <f t="shared" ref="C241:F241" si="238">C242</f>
        <v>10400</v>
      </c>
      <c r="D241" s="36">
        <f t="shared" si="238"/>
        <v>6000</v>
      </c>
      <c r="E241" s="36">
        <f t="shared" si="238"/>
        <v>18000</v>
      </c>
      <c r="F241" s="36">
        <f t="shared" si="238"/>
        <v>56000</v>
      </c>
      <c r="G241" s="36"/>
      <c r="H241" s="36"/>
      <c r="I241" s="36"/>
      <c r="J241" s="36"/>
      <c r="K241" s="36"/>
      <c r="L241" s="37"/>
      <c r="M241" s="37"/>
      <c r="N241" s="37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hidden="1" x14ac:dyDescent="0.25">
      <c r="A242" s="1"/>
      <c r="B242" s="28">
        <f>'Exhibit 7'!B242</f>
        <v>41292</v>
      </c>
      <c r="C242" s="36">
        <f t="shared" ref="C242:F242" si="239">C243</f>
        <v>10400</v>
      </c>
      <c r="D242" s="36">
        <f t="shared" si="239"/>
        <v>6000</v>
      </c>
      <c r="E242" s="36">
        <f t="shared" si="239"/>
        <v>18000</v>
      </c>
      <c r="F242" s="36">
        <f t="shared" si="239"/>
        <v>56000</v>
      </c>
      <c r="G242" s="36"/>
      <c r="H242" s="36"/>
      <c r="I242" s="36"/>
      <c r="J242" s="36"/>
      <c r="K242" s="36"/>
      <c r="L242" s="37"/>
      <c r="M242" s="37"/>
      <c r="N242" s="37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hidden="1" x14ac:dyDescent="0.25">
      <c r="A243" s="1"/>
      <c r="B243" s="28">
        <f>'Exhibit 7'!B243</f>
        <v>41291</v>
      </c>
      <c r="C243" s="36">
        <f t="shared" ref="C243:F243" si="240">C244</f>
        <v>10400</v>
      </c>
      <c r="D243" s="36">
        <f t="shared" si="240"/>
        <v>6000</v>
      </c>
      <c r="E243" s="36">
        <f t="shared" si="240"/>
        <v>18000</v>
      </c>
      <c r="F243" s="36">
        <f t="shared" si="240"/>
        <v>56000</v>
      </c>
      <c r="G243" s="36"/>
      <c r="H243" s="36"/>
      <c r="I243" s="36"/>
      <c r="J243" s="36"/>
      <c r="K243" s="36"/>
      <c r="L243" s="37"/>
      <c r="M243" s="37"/>
      <c r="N243" s="37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hidden="1" x14ac:dyDescent="0.25">
      <c r="A244" s="1"/>
      <c r="B244" s="28">
        <f>'Exhibit 7'!B244</f>
        <v>41290</v>
      </c>
      <c r="C244" s="36">
        <f t="shared" ref="C244:F244" si="241">C245</f>
        <v>10400</v>
      </c>
      <c r="D244" s="36">
        <f t="shared" si="241"/>
        <v>6000</v>
      </c>
      <c r="E244" s="36">
        <f t="shared" si="241"/>
        <v>18000</v>
      </c>
      <c r="F244" s="36">
        <f t="shared" si="241"/>
        <v>56000</v>
      </c>
      <c r="G244" s="36"/>
      <c r="H244" s="36"/>
      <c r="I244" s="36"/>
      <c r="J244" s="36"/>
      <c r="K244" s="36"/>
      <c r="L244" s="37"/>
      <c r="M244" s="37"/>
      <c r="N244" s="37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hidden="1" x14ac:dyDescent="0.25">
      <c r="A245" s="1"/>
      <c r="B245" s="28">
        <f>'Exhibit 7'!B245</f>
        <v>41289</v>
      </c>
      <c r="C245" s="36">
        <f t="shared" ref="C245:F245" si="242">C246</f>
        <v>10400</v>
      </c>
      <c r="D245" s="36">
        <f t="shared" si="242"/>
        <v>6000</v>
      </c>
      <c r="E245" s="36">
        <f t="shared" si="242"/>
        <v>18000</v>
      </c>
      <c r="F245" s="36">
        <f t="shared" si="242"/>
        <v>56000</v>
      </c>
      <c r="G245" s="36"/>
      <c r="H245" s="36"/>
      <c r="I245" s="36"/>
      <c r="J245" s="36"/>
      <c r="K245" s="36"/>
      <c r="L245" s="37"/>
      <c r="M245" s="37"/>
      <c r="N245" s="37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hidden="1" x14ac:dyDescent="0.25">
      <c r="A246" s="1"/>
      <c r="B246" s="28">
        <f>'Exhibit 7'!B246</f>
        <v>41288</v>
      </c>
      <c r="C246" s="36">
        <f t="shared" ref="C246:F246" si="243">C247</f>
        <v>10400</v>
      </c>
      <c r="D246" s="36">
        <f t="shared" si="243"/>
        <v>6000</v>
      </c>
      <c r="E246" s="36">
        <f t="shared" si="243"/>
        <v>18000</v>
      </c>
      <c r="F246" s="36">
        <f t="shared" si="243"/>
        <v>56000</v>
      </c>
      <c r="G246" s="36"/>
      <c r="H246" s="36"/>
      <c r="I246" s="36"/>
      <c r="J246" s="36"/>
      <c r="K246" s="36"/>
      <c r="L246" s="37"/>
      <c r="M246" s="37"/>
      <c r="N246" s="37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hidden="1" x14ac:dyDescent="0.25">
      <c r="A247" s="1"/>
      <c r="B247" s="28">
        <f>'Exhibit 7'!B247</f>
        <v>41285</v>
      </c>
      <c r="C247" s="36">
        <f t="shared" ref="C247:F247" si="244">C248</f>
        <v>10400</v>
      </c>
      <c r="D247" s="36">
        <f t="shared" si="244"/>
        <v>6000</v>
      </c>
      <c r="E247" s="36">
        <f t="shared" si="244"/>
        <v>18000</v>
      </c>
      <c r="F247" s="36">
        <f t="shared" si="244"/>
        <v>56000</v>
      </c>
      <c r="G247" s="36"/>
      <c r="H247" s="36"/>
      <c r="I247" s="36"/>
      <c r="J247" s="36"/>
      <c r="K247" s="36"/>
      <c r="L247" s="37"/>
      <c r="M247" s="37"/>
      <c r="N247" s="37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hidden="1" x14ac:dyDescent="0.25">
      <c r="A248" s="1"/>
      <c r="B248" s="28">
        <f>'Exhibit 7'!B248</f>
        <v>41284</v>
      </c>
      <c r="C248" s="36">
        <f t="shared" ref="C248:F248" si="245">C249</f>
        <v>10400</v>
      </c>
      <c r="D248" s="36">
        <f t="shared" si="245"/>
        <v>6000</v>
      </c>
      <c r="E248" s="36">
        <f t="shared" si="245"/>
        <v>18000</v>
      </c>
      <c r="F248" s="36">
        <f t="shared" si="245"/>
        <v>56000</v>
      </c>
      <c r="G248" s="36"/>
      <c r="H248" s="36"/>
      <c r="I248" s="36"/>
      <c r="J248" s="36"/>
      <c r="K248" s="36"/>
      <c r="L248" s="37"/>
      <c r="M248" s="37"/>
      <c r="N248" s="37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hidden="1" x14ac:dyDescent="0.25">
      <c r="A249" s="1"/>
      <c r="B249" s="28">
        <f>'Exhibit 7'!B249</f>
        <v>41283</v>
      </c>
      <c r="C249" s="36">
        <f t="shared" ref="C249:F249" si="246">C250</f>
        <v>10400</v>
      </c>
      <c r="D249" s="36">
        <f t="shared" si="246"/>
        <v>6000</v>
      </c>
      <c r="E249" s="36">
        <f t="shared" si="246"/>
        <v>18000</v>
      </c>
      <c r="F249" s="36">
        <f t="shared" si="246"/>
        <v>56000</v>
      </c>
      <c r="G249" s="36"/>
      <c r="H249" s="36"/>
      <c r="I249" s="36"/>
      <c r="J249" s="36"/>
      <c r="K249" s="36"/>
      <c r="L249" s="37"/>
      <c r="M249" s="37"/>
      <c r="N249" s="37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hidden="1" x14ac:dyDescent="0.25">
      <c r="A250" s="1"/>
      <c r="B250" s="28">
        <f>'Exhibit 7'!B250</f>
        <v>41282</v>
      </c>
      <c r="C250" s="36">
        <f t="shared" ref="C250:F250" si="247">C251</f>
        <v>10400</v>
      </c>
      <c r="D250" s="36">
        <f t="shared" si="247"/>
        <v>6000</v>
      </c>
      <c r="E250" s="36">
        <f t="shared" si="247"/>
        <v>18000</v>
      </c>
      <c r="F250" s="36">
        <f t="shared" si="247"/>
        <v>56000</v>
      </c>
      <c r="G250" s="36"/>
      <c r="H250" s="36"/>
      <c r="I250" s="36"/>
      <c r="J250" s="36"/>
      <c r="K250" s="36"/>
      <c r="L250" s="37"/>
      <c r="M250" s="37"/>
      <c r="N250" s="37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hidden="1" x14ac:dyDescent="0.25">
      <c r="A251" s="1"/>
      <c r="B251" s="28">
        <f>'Exhibit 7'!B251</f>
        <v>41281</v>
      </c>
      <c r="C251" s="36">
        <f t="shared" ref="C251:F251" si="248">C252</f>
        <v>10400</v>
      </c>
      <c r="D251" s="36">
        <f t="shared" si="248"/>
        <v>6000</v>
      </c>
      <c r="E251" s="36">
        <f t="shared" si="248"/>
        <v>18000</v>
      </c>
      <c r="F251" s="36">
        <f t="shared" si="248"/>
        <v>56000</v>
      </c>
      <c r="G251" s="36"/>
      <c r="H251" s="36"/>
      <c r="I251" s="36"/>
      <c r="J251" s="36"/>
      <c r="K251" s="36"/>
      <c r="L251" s="37"/>
      <c r="M251" s="37"/>
      <c r="N251" s="37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hidden="1" x14ac:dyDescent="0.25">
      <c r="A252" s="1"/>
      <c r="B252" s="28">
        <f>'Exhibit 7'!B252</f>
        <v>41278</v>
      </c>
      <c r="C252" s="36">
        <f t="shared" ref="C252:F252" si="249">C253</f>
        <v>10400</v>
      </c>
      <c r="D252" s="36">
        <f t="shared" si="249"/>
        <v>6000</v>
      </c>
      <c r="E252" s="36">
        <f t="shared" si="249"/>
        <v>18000</v>
      </c>
      <c r="F252" s="36">
        <f t="shared" si="249"/>
        <v>56000</v>
      </c>
      <c r="G252" s="36"/>
      <c r="H252" s="36"/>
      <c r="I252" s="36"/>
      <c r="J252" s="36"/>
      <c r="K252" s="36"/>
      <c r="L252" s="37"/>
      <c r="M252" s="37"/>
      <c r="N252" s="37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x14ac:dyDescent="0.25">
      <c r="A253" s="1"/>
      <c r="B253" s="28">
        <f>'Exhibit 7'!B253</f>
        <v>41277</v>
      </c>
      <c r="C253" s="36">
        <f t="shared" ref="C253:F253" si="250">C254</f>
        <v>10400</v>
      </c>
      <c r="D253" s="36">
        <f t="shared" si="250"/>
        <v>6000</v>
      </c>
      <c r="E253" s="36">
        <f t="shared" si="250"/>
        <v>18000</v>
      </c>
      <c r="F253" s="36">
        <f t="shared" si="250"/>
        <v>56000</v>
      </c>
      <c r="G253" s="36"/>
      <c r="H253" s="36"/>
      <c r="I253" s="36"/>
      <c r="J253" s="36"/>
      <c r="K253" s="36"/>
      <c r="L253" s="37"/>
      <c r="M253" s="37"/>
      <c r="N253" s="37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x14ac:dyDescent="0.25">
      <c r="A254" s="1"/>
      <c r="B254" s="28">
        <f>'Exhibit 7'!B254</f>
        <v>41276</v>
      </c>
      <c r="C254" s="36">
        <f t="shared" ref="C254:F254" si="251">C255</f>
        <v>10400</v>
      </c>
      <c r="D254" s="36">
        <f t="shared" si="251"/>
        <v>6000</v>
      </c>
      <c r="E254" s="36">
        <f t="shared" si="251"/>
        <v>18000</v>
      </c>
      <c r="F254" s="36">
        <f t="shared" si="251"/>
        <v>56000</v>
      </c>
      <c r="G254" s="36"/>
      <c r="H254" s="36"/>
      <c r="I254" s="36"/>
      <c r="J254" s="36"/>
      <c r="K254" s="36"/>
      <c r="L254" s="37"/>
      <c r="M254" s="37"/>
      <c r="N254" s="37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x14ac:dyDescent="0.25">
      <c r="A255" s="1"/>
      <c r="B255" s="28">
        <f>'Exhibit 7'!B255</f>
        <v>41274</v>
      </c>
      <c r="C255" s="36">
        <v>10400</v>
      </c>
      <c r="D255" s="36">
        <v>6000</v>
      </c>
      <c r="E255" s="36">
        <v>18000</v>
      </c>
      <c r="F255" s="36">
        <v>56000</v>
      </c>
      <c r="G255" s="36"/>
      <c r="H255" s="36"/>
      <c r="I255" s="36"/>
      <c r="J255" s="36"/>
      <c r="K255" s="36"/>
      <c r="L255" s="37"/>
      <c r="M255" s="37"/>
      <c r="N255" s="37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x14ac:dyDescent="0.25">
      <c r="A256" s="1"/>
      <c r="B256" s="4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x14ac:dyDescent="0.25">
      <c r="A257" s="1"/>
      <c r="B257" s="4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x14ac:dyDescent="0.25">
      <c r="A258" s="1"/>
      <c r="B258" s="4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x14ac:dyDescent="0.25">
      <c r="A259" s="1"/>
      <c r="B259" s="4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x14ac:dyDescent="0.25">
      <c r="A260" s="1"/>
      <c r="B260" s="4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x14ac:dyDescent="0.25">
      <c r="A261" s="1"/>
      <c r="B261" s="4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x14ac:dyDescent="0.25">
      <c r="A262" s="1"/>
      <c r="B262" s="4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x14ac:dyDescent="0.25">
      <c r="A263" s="1"/>
      <c r="B263" s="4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x14ac:dyDescent="0.25">
      <c r="A264" s="1"/>
      <c r="B264" s="4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x14ac:dyDescent="0.25">
      <c r="A265" s="1"/>
      <c r="B265" s="4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x14ac:dyDescent="0.25">
      <c r="A266" s="1"/>
      <c r="B266" s="4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x14ac:dyDescent="0.25">
      <c r="A267" s="1"/>
      <c r="B267" s="4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x14ac:dyDescent="0.25">
      <c r="A268" s="1"/>
      <c r="B268" s="4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x14ac:dyDescent="0.25">
      <c r="A269" s="1"/>
      <c r="B269" s="4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x14ac:dyDescent="0.25">
      <c r="A270" s="1"/>
      <c r="B270" s="4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x14ac:dyDescent="0.25">
      <c r="A271" s="1"/>
      <c r="B271" s="4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x14ac:dyDescent="0.25">
      <c r="A272" s="1"/>
      <c r="B272" s="4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x14ac:dyDescent="0.25">
      <c r="A273" s="1"/>
      <c r="B273" s="4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x14ac:dyDescent="0.25">
      <c r="A274" s="1"/>
      <c r="B274" s="4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x14ac:dyDescent="0.25">
      <c r="A275" s="1"/>
      <c r="B275" s="4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x14ac:dyDescent="0.25">
      <c r="A276" s="1"/>
      <c r="B276" s="4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x14ac:dyDescent="0.25">
      <c r="A277" s="1"/>
      <c r="B277" s="4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x14ac:dyDescent="0.25">
      <c r="A278" s="1"/>
      <c r="B278" s="4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x14ac:dyDescent="0.25">
      <c r="A279" s="1"/>
      <c r="B279" s="4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x14ac:dyDescent="0.25">
      <c r="A280" s="1"/>
      <c r="B280" s="4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x14ac:dyDescent="0.25">
      <c r="A281" s="1"/>
      <c r="B281" s="4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x14ac:dyDescent="0.25">
      <c r="A282" s="1"/>
      <c r="B282" s="4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x14ac:dyDescent="0.25">
      <c r="A283" s="1"/>
      <c r="B283" s="4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x14ac:dyDescent="0.25">
      <c r="A284" s="1"/>
      <c r="B284" s="4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x14ac:dyDescent="0.25">
      <c r="A285" s="1"/>
      <c r="B285" s="4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x14ac:dyDescent="0.25">
      <c r="A286" s="1"/>
      <c r="B286" s="4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x14ac:dyDescent="0.25">
      <c r="A287" s="1"/>
      <c r="B287" s="4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x14ac:dyDescent="0.25">
      <c r="A288" s="1"/>
      <c r="B288" s="4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x14ac:dyDescent="0.25">
      <c r="A289" s="1"/>
      <c r="B289" s="4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x14ac:dyDescent="0.25">
      <c r="A290" s="1"/>
      <c r="B290" s="4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x14ac:dyDescent="0.25">
      <c r="A291" s="1"/>
      <c r="B291" s="4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x14ac:dyDescent="0.25">
      <c r="A292" s="1"/>
      <c r="B292" s="4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x14ac:dyDescent="0.25">
      <c r="A293" s="1"/>
      <c r="B293" s="4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x14ac:dyDescent="0.25">
      <c r="A294" s="1"/>
      <c r="B294" s="4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x14ac:dyDescent="0.25">
      <c r="A295" s="1"/>
      <c r="B295" s="4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x14ac:dyDescent="0.25">
      <c r="A296" s="1"/>
      <c r="B296" s="4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x14ac:dyDescent="0.25">
      <c r="A297" s="1"/>
      <c r="B297" s="4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x14ac:dyDescent="0.25">
      <c r="A298" s="1"/>
      <c r="B298" s="4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x14ac:dyDescent="0.25">
      <c r="A299" s="1"/>
      <c r="B299" s="4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x14ac:dyDescent="0.25">
      <c r="A300" s="1"/>
      <c r="B300" s="4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x14ac:dyDescent="0.25">
      <c r="A301" s="1"/>
      <c r="B301" s="4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x14ac:dyDescent="0.25">
      <c r="A302" s="1"/>
      <c r="B302" s="4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x14ac:dyDescent="0.25">
      <c r="A303" s="1"/>
      <c r="B303" s="4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x14ac:dyDescent="0.25">
      <c r="A304" s="1"/>
      <c r="B304" s="4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x14ac:dyDescent="0.25">
      <c r="A305" s="1"/>
      <c r="B305" s="4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x14ac:dyDescent="0.25">
      <c r="A306" s="1"/>
      <c r="B306" s="4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x14ac:dyDescent="0.25">
      <c r="A307" s="1"/>
      <c r="B307" s="4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x14ac:dyDescent="0.25">
      <c r="A308" s="1"/>
      <c r="B308" s="4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x14ac:dyDescent="0.25">
      <c r="A309" s="1"/>
      <c r="B309" s="4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x14ac:dyDescent="0.25">
      <c r="A310" s="1"/>
      <c r="B310" s="4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x14ac:dyDescent="0.25">
      <c r="A311" s="1"/>
      <c r="B311" s="4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x14ac:dyDescent="0.25">
      <c r="A312" s="1"/>
      <c r="B312" s="4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x14ac:dyDescent="0.25">
      <c r="A313" s="1"/>
      <c r="B313" s="4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x14ac:dyDescent="0.25">
      <c r="A314" s="1"/>
      <c r="B314" s="4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x14ac:dyDescent="0.25">
      <c r="A315" s="1"/>
      <c r="B315" s="4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x14ac:dyDescent="0.25">
      <c r="A316" s="1"/>
      <c r="B316" s="4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x14ac:dyDescent="0.25">
      <c r="A317" s="1"/>
      <c r="B317" s="4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x14ac:dyDescent="0.25">
      <c r="A318" s="1"/>
      <c r="B318" s="4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x14ac:dyDescent="0.25">
      <c r="A319" s="1"/>
      <c r="B319" s="4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x14ac:dyDescent="0.25">
      <c r="A320" s="1"/>
      <c r="B320" s="4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x14ac:dyDescent="0.25">
      <c r="A321" s="1"/>
      <c r="B321" s="4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x14ac:dyDescent="0.25">
      <c r="A322" s="1"/>
      <c r="B322" s="4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x14ac:dyDescent="0.25">
      <c r="A323" s="1"/>
      <c r="B323" s="4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x14ac:dyDescent="0.25">
      <c r="A324" s="1"/>
      <c r="B324" s="4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x14ac:dyDescent="0.25">
      <c r="A325" s="1"/>
      <c r="B325" s="4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x14ac:dyDescent="0.25">
      <c r="A326" s="1"/>
      <c r="B326" s="4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x14ac:dyDescent="0.25">
      <c r="A327" s="1"/>
      <c r="B327" s="4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x14ac:dyDescent="0.25">
      <c r="A328" s="1"/>
      <c r="B328" s="4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x14ac:dyDescent="0.25">
      <c r="A329" s="1"/>
      <c r="B329" s="4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x14ac:dyDescent="0.25">
      <c r="A330" s="1"/>
      <c r="B330" s="4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x14ac:dyDescent="0.25">
      <c r="A331" s="1"/>
      <c r="B331" s="4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x14ac:dyDescent="0.25">
      <c r="A332" s="1"/>
      <c r="B332" s="4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x14ac:dyDescent="0.25">
      <c r="A333" s="1"/>
      <c r="B333" s="4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x14ac:dyDescent="0.25">
      <c r="A334" s="1"/>
      <c r="B334" s="4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x14ac:dyDescent="0.25">
      <c r="A335" s="1"/>
      <c r="B335" s="4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x14ac:dyDescent="0.25">
      <c r="A336" s="1"/>
      <c r="B336" s="4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x14ac:dyDescent="0.25">
      <c r="A337" s="1"/>
      <c r="B337" s="4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x14ac:dyDescent="0.25">
      <c r="A338" s="1"/>
      <c r="B338" s="4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x14ac:dyDescent="0.25">
      <c r="A339" s="1"/>
      <c r="B339" s="4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x14ac:dyDescent="0.25">
      <c r="A340" s="1"/>
      <c r="B340" s="4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x14ac:dyDescent="0.25">
      <c r="A341" s="1"/>
      <c r="B341" s="4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x14ac:dyDescent="0.25">
      <c r="A342" s="1"/>
      <c r="B342" s="4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x14ac:dyDescent="0.25">
      <c r="A343" s="1"/>
      <c r="B343" s="4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x14ac:dyDescent="0.25">
      <c r="A344" s="1"/>
      <c r="B344" s="4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x14ac:dyDescent="0.25">
      <c r="A345" s="1"/>
      <c r="B345" s="4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x14ac:dyDescent="0.25">
      <c r="A346" s="1"/>
      <c r="B346" s="4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x14ac:dyDescent="0.25">
      <c r="A347" s="1"/>
      <c r="B347" s="4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x14ac:dyDescent="0.25">
      <c r="A348" s="1"/>
      <c r="B348" s="4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x14ac:dyDescent="0.25">
      <c r="A349" s="1"/>
      <c r="B349" s="4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x14ac:dyDescent="0.25">
      <c r="A350" s="1"/>
      <c r="B350" s="4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x14ac:dyDescent="0.25">
      <c r="A351" s="1"/>
      <c r="B351" s="4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x14ac:dyDescent="0.25">
      <c r="A352" s="1"/>
      <c r="B352" s="4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x14ac:dyDescent="0.25">
      <c r="A353" s="1"/>
      <c r="B353" s="4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x14ac:dyDescent="0.25">
      <c r="A354" s="1"/>
      <c r="B354" s="4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x14ac:dyDescent="0.25">
      <c r="A355" s="1"/>
      <c r="B355" s="4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x14ac:dyDescent="0.25">
      <c r="A356" s="1"/>
      <c r="B356" s="4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x14ac:dyDescent="0.25">
      <c r="A357" s="1"/>
      <c r="B357" s="4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x14ac:dyDescent="0.25">
      <c r="A358" s="1"/>
      <c r="B358" s="4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x14ac:dyDescent="0.25">
      <c r="A359" s="1"/>
      <c r="B359" s="4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x14ac:dyDescent="0.25">
      <c r="A360" s="1"/>
      <c r="B360" s="4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x14ac:dyDescent="0.25">
      <c r="A361" s="1"/>
      <c r="B361" s="4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x14ac:dyDescent="0.25">
      <c r="A362" s="1"/>
      <c r="B362" s="4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x14ac:dyDescent="0.25">
      <c r="A363" s="1"/>
      <c r="B363" s="4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x14ac:dyDescent="0.25">
      <c r="A364" s="1"/>
      <c r="B364" s="4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x14ac:dyDescent="0.25">
      <c r="A365" s="1"/>
      <c r="B365" s="4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x14ac:dyDescent="0.25">
      <c r="A366" s="1"/>
      <c r="B366" s="4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x14ac:dyDescent="0.25">
      <c r="A367" s="1"/>
      <c r="B367" s="4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x14ac:dyDescent="0.25">
      <c r="A368" s="1"/>
      <c r="B368" s="4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x14ac:dyDescent="0.25">
      <c r="A369" s="1"/>
      <c r="B369" s="4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x14ac:dyDescent="0.25">
      <c r="A370" s="1"/>
      <c r="B370" s="4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x14ac:dyDescent="0.25">
      <c r="A371" s="1"/>
      <c r="B371" s="4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x14ac:dyDescent="0.25">
      <c r="A372" s="1"/>
      <c r="B372" s="4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x14ac:dyDescent="0.25">
      <c r="A373" s="1"/>
      <c r="B373" s="4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x14ac:dyDescent="0.25">
      <c r="A374" s="1"/>
      <c r="B374" s="4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x14ac:dyDescent="0.25">
      <c r="A375" s="1"/>
      <c r="B375" s="4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x14ac:dyDescent="0.25">
      <c r="A376" s="1"/>
      <c r="B376" s="4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x14ac:dyDescent="0.25">
      <c r="A377" s="1"/>
      <c r="B377" s="4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x14ac:dyDescent="0.25">
      <c r="A378" s="1"/>
      <c r="B378" s="4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x14ac:dyDescent="0.25">
      <c r="A379" s="1"/>
      <c r="B379" s="4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x14ac:dyDescent="0.25">
      <c r="A380" s="1"/>
      <c r="B380" s="4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x14ac:dyDescent="0.25">
      <c r="A381" s="1"/>
      <c r="B381" s="4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x14ac:dyDescent="0.25">
      <c r="A382" s="1"/>
      <c r="B382" s="4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x14ac:dyDescent="0.25">
      <c r="A383" s="1"/>
      <c r="B383" s="4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x14ac:dyDescent="0.25">
      <c r="A384" s="1"/>
      <c r="B384" s="4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x14ac:dyDescent="0.25">
      <c r="A385" s="1"/>
      <c r="B385" s="4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x14ac:dyDescent="0.25">
      <c r="A386" s="1"/>
      <c r="B386" s="4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x14ac:dyDescent="0.25">
      <c r="A387" s="1"/>
      <c r="B387" s="4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x14ac:dyDescent="0.25">
      <c r="A388" s="1"/>
      <c r="B388" s="4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x14ac:dyDescent="0.25">
      <c r="A389" s="1"/>
      <c r="B389" s="4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x14ac:dyDescent="0.25">
      <c r="A390" s="1"/>
      <c r="B390" s="4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x14ac:dyDescent="0.25">
      <c r="A391" s="1"/>
      <c r="B391" s="4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x14ac:dyDescent="0.25">
      <c r="A392" s="1"/>
      <c r="B392" s="4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x14ac:dyDescent="0.25">
      <c r="A393" s="1"/>
      <c r="B393" s="4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x14ac:dyDescent="0.25">
      <c r="A394" s="1"/>
      <c r="B394" s="4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x14ac:dyDescent="0.25">
      <c r="A395" s="1"/>
      <c r="B395" s="4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x14ac:dyDescent="0.25">
      <c r="A396" s="1"/>
      <c r="B396" s="4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x14ac:dyDescent="0.25">
      <c r="A397" s="1"/>
      <c r="B397" s="4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x14ac:dyDescent="0.25">
      <c r="A398" s="1"/>
      <c r="B398" s="4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x14ac:dyDescent="0.25">
      <c r="A399" s="1"/>
      <c r="B399" s="4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x14ac:dyDescent="0.25">
      <c r="A400" s="1"/>
      <c r="B400" s="4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x14ac:dyDescent="0.25">
      <c r="A401" s="1"/>
      <c r="B401" s="4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x14ac:dyDescent="0.25">
      <c r="A402" s="1"/>
      <c r="B402" s="4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x14ac:dyDescent="0.25">
      <c r="A403" s="1"/>
      <c r="B403" s="4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x14ac:dyDescent="0.25">
      <c r="A404" s="1"/>
      <c r="B404" s="4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x14ac:dyDescent="0.25">
      <c r="A405" s="1"/>
      <c r="B405" s="4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x14ac:dyDescent="0.25">
      <c r="A406" s="1"/>
      <c r="B406" s="4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x14ac:dyDescent="0.25">
      <c r="A407" s="1"/>
      <c r="B407" s="4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x14ac:dyDescent="0.25">
      <c r="A408" s="1"/>
      <c r="B408" s="4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x14ac:dyDescent="0.25">
      <c r="A409" s="1"/>
      <c r="B409" s="4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x14ac:dyDescent="0.25">
      <c r="A410" s="1"/>
      <c r="B410" s="4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x14ac:dyDescent="0.25">
      <c r="A411" s="1"/>
      <c r="B411" s="4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x14ac:dyDescent="0.25">
      <c r="A412" s="1"/>
      <c r="B412" s="4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x14ac:dyDescent="0.25">
      <c r="A413" s="1"/>
      <c r="B413" s="4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x14ac:dyDescent="0.25">
      <c r="A414" s="1"/>
      <c r="B414" s="4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x14ac:dyDescent="0.25">
      <c r="A415" s="1"/>
      <c r="B415" s="4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x14ac:dyDescent="0.25">
      <c r="A416" s="1"/>
      <c r="B416" s="4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x14ac:dyDescent="0.25">
      <c r="A417" s="1"/>
      <c r="B417" s="4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x14ac:dyDescent="0.25">
      <c r="A418" s="1"/>
      <c r="B418" s="4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x14ac:dyDescent="0.25">
      <c r="A419" s="1"/>
      <c r="B419" s="4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x14ac:dyDescent="0.25">
      <c r="A420" s="1"/>
      <c r="B420" s="4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x14ac:dyDescent="0.25">
      <c r="A421" s="1"/>
      <c r="B421" s="4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x14ac:dyDescent="0.25">
      <c r="A422" s="1"/>
      <c r="B422" s="4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x14ac:dyDescent="0.25">
      <c r="A423" s="1"/>
      <c r="B423" s="4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x14ac:dyDescent="0.25">
      <c r="A424" s="1"/>
      <c r="B424" s="4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x14ac:dyDescent="0.25">
      <c r="A425" s="1"/>
      <c r="B425" s="4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x14ac:dyDescent="0.25">
      <c r="A426" s="1"/>
      <c r="B426" s="4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x14ac:dyDescent="0.25">
      <c r="A427" s="1"/>
      <c r="B427" s="4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x14ac:dyDescent="0.25">
      <c r="A428" s="1"/>
      <c r="B428" s="4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x14ac:dyDescent="0.25">
      <c r="A429" s="1"/>
      <c r="B429" s="4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x14ac:dyDescent="0.25">
      <c r="A430" s="1"/>
      <c r="B430" s="4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x14ac:dyDescent="0.25">
      <c r="A431" s="1"/>
      <c r="B431" s="4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x14ac:dyDescent="0.25">
      <c r="A432" s="1"/>
      <c r="B432" s="4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x14ac:dyDescent="0.25">
      <c r="A433" s="1"/>
      <c r="B433" s="4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x14ac:dyDescent="0.25">
      <c r="A434" s="1"/>
      <c r="B434" s="4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x14ac:dyDescent="0.25">
      <c r="A435" s="1"/>
      <c r="B435" s="4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x14ac:dyDescent="0.25">
      <c r="A436" s="1"/>
      <c r="B436" s="4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x14ac:dyDescent="0.25">
      <c r="A437" s="1"/>
      <c r="B437" s="4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x14ac:dyDescent="0.25">
      <c r="A438" s="1"/>
      <c r="B438" s="4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x14ac:dyDescent="0.25">
      <c r="A439" s="1"/>
      <c r="B439" s="4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x14ac:dyDescent="0.25">
      <c r="A440" s="1"/>
      <c r="B440" s="4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x14ac:dyDescent="0.25">
      <c r="A441" s="1"/>
      <c r="B441" s="4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x14ac:dyDescent="0.25">
      <c r="A442" s="1"/>
      <c r="B442" s="4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x14ac:dyDescent="0.25">
      <c r="A443" s="1"/>
      <c r="B443" s="4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x14ac:dyDescent="0.25">
      <c r="A444" s="1"/>
      <c r="B444" s="4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x14ac:dyDescent="0.25">
      <c r="A445" s="1"/>
      <c r="B445" s="4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x14ac:dyDescent="0.25">
      <c r="A446" s="1"/>
      <c r="B446" s="4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x14ac:dyDescent="0.25">
      <c r="A447" s="1"/>
      <c r="B447" s="4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x14ac:dyDescent="0.25">
      <c r="A448" s="1"/>
      <c r="B448" s="4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x14ac:dyDescent="0.25">
      <c r="A449" s="1"/>
      <c r="B449" s="4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x14ac:dyDescent="0.25">
      <c r="A450" s="1"/>
      <c r="B450" s="4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x14ac:dyDescent="0.25">
      <c r="A451" s="1"/>
      <c r="B451" s="4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x14ac:dyDescent="0.25">
      <c r="A452" s="1"/>
      <c r="B452" s="4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x14ac:dyDescent="0.25">
      <c r="A453" s="1"/>
      <c r="B453" s="4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x14ac:dyDescent="0.25">
      <c r="A454" s="1"/>
      <c r="B454" s="4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x14ac:dyDescent="0.25">
      <c r="A455" s="1"/>
      <c r="B455" s="4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x14ac:dyDescent="0.25">
      <c r="A456" s="1"/>
      <c r="B456" s="4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x14ac:dyDescent="0.25">
      <c r="A457" s="1"/>
      <c r="B457" s="4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x14ac:dyDescent="0.25">
      <c r="A458" s="1"/>
      <c r="B458" s="4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x14ac:dyDescent="0.25">
      <c r="A459" s="1"/>
      <c r="B459" s="4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x14ac:dyDescent="0.25">
      <c r="A460" s="1"/>
      <c r="B460" s="4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x14ac:dyDescent="0.25">
      <c r="A461" s="1"/>
      <c r="B461" s="4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x14ac:dyDescent="0.25">
      <c r="A462" s="1"/>
      <c r="B462" s="4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x14ac:dyDescent="0.25">
      <c r="A463" s="1"/>
      <c r="B463" s="4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x14ac:dyDescent="0.25">
      <c r="A464" s="1"/>
      <c r="B464" s="4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x14ac:dyDescent="0.25">
      <c r="A465" s="1"/>
      <c r="B465" s="4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x14ac:dyDescent="0.25">
      <c r="A466" s="1"/>
      <c r="B466" s="4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x14ac:dyDescent="0.25">
      <c r="A467" s="1"/>
      <c r="B467" s="4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x14ac:dyDescent="0.25">
      <c r="A468" s="1"/>
      <c r="B468" s="4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x14ac:dyDescent="0.25">
      <c r="A469" s="1"/>
      <c r="B469" s="4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x14ac:dyDescent="0.25">
      <c r="A470" s="1"/>
      <c r="B470" s="4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x14ac:dyDescent="0.25">
      <c r="A471" s="1"/>
      <c r="B471" s="4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x14ac:dyDescent="0.25">
      <c r="A472" s="1"/>
      <c r="B472" s="4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x14ac:dyDescent="0.25">
      <c r="A473" s="1"/>
      <c r="B473" s="4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x14ac:dyDescent="0.25">
      <c r="A474" s="1"/>
      <c r="B474" s="4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x14ac:dyDescent="0.25">
      <c r="A475" s="1"/>
      <c r="B475" s="4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x14ac:dyDescent="0.25">
      <c r="A476" s="1"/>
      <c r="B476" s="4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x14ac:dyDescent="0.25">
      <c r="A477" s="1"/>
      <c r="B477" s="4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x14ac:dyDescent="0.25">
      <c r="A478" s="1"/>
      <c r="B478" s="4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x14ac:dyDescent="0.25">
      <c r="A479" s="1"/>
      <c r="B479" s="4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x14ac:dyDescent="0.25">
      <c r="A480" s="1"/>
      <c r="B480" s="4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x14ac:dyDescent="0.25">
      <c r="A481" s="1"/>
      <c r="B481" s="4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x14ac:dyDescent="0.25">
      <c r="A482" s="1"/>
      <c r="B482" s="4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x14ac:dyDescent="0.25">
      <c r="A483" s="1"/>
      <c r="B483" s="4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x14ac:dyDescent="0.25">
      <c r="A484" s="1"/>
      <c r="B484" s="4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x14ac:dyDescent="0.25">
      <c r="A485" s="1"/>
      <c r="B485" s="4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x14ac:dyDescent="0.25">
      <c r="A486" s="1"/>
      <c r="B486" s="4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x14ac:dyDescent="0.25">
      <c r="A487" s="1"/>
      <c r="B487" s="4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x14ac:dyDescent="0.25">
      <c r="A488" s="1"/>
      <c r="B488" s="4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x14ac:dyDescent="0.25">
      <c r="A489" s="1"/>
      <c r="B489" s="4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x14ac:dyDescent="0.25">
      <c r="A490" s="1"/>
      <c r="B490" s="4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x14ac:dyDescent="0.25">
      <c r="A491" s="1"/>
      <c r="B491" s="4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x14ac:dyDescent="0.25">
      <c r="A492" s="1"/>
      <c r="B492" s="4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x14ac:dyDescent="0.25">
      <c r="A493" s="1"/>
      <c r="B493" s="4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x14ac:dyDescent="0.25">
      <c r="A494" s="1"/>
      <c r="B494" s="4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x14ac:dyDescent="0.25">
      <c r="A495" s="1"/>
      <c r="B495" s="4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x14ac:dyDescent="0.25">
      <c r="A496" s="1"/>
      <c r="B496" s="4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x14ac:dyDescent="0.25">
      <c r="A497" s="1"/>
      <c r="B497" s="4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x14ac:dyDescent="0.25">
      <c r="A498" s="1"/>
      <c r="B498" s="4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x14ac:dyDescent="0.25">
      <c r="A499" s="1"/>
      <c r="B499" s="4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x14ac:dyDescent="0.25">
      <c r="A500" s="1"/>
      <c r="B500" s="4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x14ac:dyDescent="0.25">
      <c r="A501" s="1"/>
      <c r="B501" s="4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x14ac:dyDescent="0.25">
      <c r="A502" s="1"/>
      <c r="B502" s="4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x14ac:dyDescent="0.25">
      <c r="A503" s="1"/>
      <c r="B503" s="4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x14ac:dyDescent="0.25">
      <c r="A504" s="1"/>
      <c r="B504" s="4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x14ac:dyDescent="0.25">
      <c r="A505" s="1"/>
      <c r="B505" s="4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x14ac:dyDescent="0.25">
      <c r="A506" s="1"/>
      <c r="B506" s="4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x14ac:dyDescent="0.25">
      <c r="A507" s="1"/>
      <c r="B507" s="4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x14ac:dyDescent="0.25">
      <c r="A508" s="1"/>
      <c r="B508" s="4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x14ac:dyDescent="0.25">
      <c r="A509" s="1"/>
      <c r="B509" s="4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x14ac:dyDescent="0.25">
      <c r="A510" s="1"/>
      <c r="B510" s="4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x14ac:dyDescent="0.25">
      <c r="A511" s="1"/>
      <c r="B511" s="4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x14ac:dyDescent="0.25">
      <c r="A512" s="1"/>
      <c r="B512" s="4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x14ac:dyDescent="0.25">
      <c r="A513" s="1"/>
      <c r="B513" s="4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x14ac:dyDescent="0.25">
      <c r="A514" s="1"/>
      <c r="B514" s="4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x14ac:dyDescent="0.25">
      <c r="A515" s="1"/>
      <c r="B515" s="4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x14ac:dyDescent="0.25">
      <c r="A516" s="1"/>
      <c r="B516" s="4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x14ac:dyDescent="0.25">
      <c r="A517" s="1"/>
      <c r="B517" s="4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x14ac:dyDescent="0.25">
      <c r="A518" s="1"/>
      <c r="B518" s="4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x14ac:dyDescent="0.25">
      <c r="A519" s="1"/>
      <c r="B519" s="4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x14ac:dyDescent="0.25">
      <c r="A520" s="1"/>
      <c r="B520" s="4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x14ac:dyDescent="0.25">
      <c r="A521" s="1"/>
      <c r="B521" s="4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x14ac:dyDescent="0.25">
      <c r="A522" s="1"/>
      <c r="B522" s="4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x14ac:dyDescent="0.25">
      <c r="A523" s="1"/>
      <c r="B523" s="4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x14ac:dyDescent="0.25">
      <c r="A524" s="1"/>
      <c r="B524" s="4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x14ac:dyDescent="0.25">
      <c r="A525" s="1"/>
      <c r="B525" s="4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x14ac:dyDescent="0.25">
      <c r="A526" s="1"/>
      <c r="B526" s="4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x14ac:dyDescent="0.25">
      <c r="A527" s="1"/>
      <c r="B527" s="4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x14ac:dyDescent="0.25">
      <c r="A528" s="1"/>
      <c r="B528" s="4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x14ac:dyDescent="0.25">
      <c r="A529" s="1"/>
      <c r="B529" s="4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x14ac:dyDescent="0.25">
      <c r="A530" s="1"/>
      <c r="B530" s="4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x14ac:dyDescent="0.25">
      <c r="A531" s="1"/>
      <c r="B531" s="4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x14ac:dyDescent="0.25">
      <c r="A532" s="1"/>
      <c r="B532" s="4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x14ac:dyDescent="0.25">
      <c r="A533" s="1"/>
      <c r="B533" s="4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x14ac:dyDescent="0.25">
      <c r="A534" s="1"/>
      <c r="B534" s="4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x14ac:dyDescent="0.25">
      <c r="A535" s="1"/>
      <c r="B535" s="4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x14ac:dyDescent="0.25">
      <c r="A536" s="1"/>
      <c r="B536" s="4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x14ac:dyDescent="0.25">
      <c r="A537" s="1"/>
      <c r="B537" s="4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x14ac:dyDescent="0.25">
      <c r="A538" s="1"/>
      <c r="B538" s="4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x14ac:dyDescent="0.25">
      <c r="A539" s="1"/>
      <c r="B539" s="4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x14ac:dyDescent="0.25">
      <c r="A540" s="1"/>
      <c r="B540" s="4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x14ac:dyDescent="0.25">
      <c r="A541" s="1"/>
      <c r="B541" s="4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x14ac:dyDescent="0.25">
      <c r="A542" s="1"/>
      <c r="B542" s="4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x14ac:dyDescent="0.25">
      <c r="A543" s="1"/>
      <c r="B543" s="4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x14ac:dyDescent="0.25">
      <c r="A544" s="1"/>
      <c r="B544" s="4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x14ac:dyDescent="0.25">
      <c r="A545" s="1"/>
      <c r="B545" s="4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x14ac:dyDescent="0.25">
      <c r="A546" s="1"/>
      <c r="B546" s="4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x14ac:dyDescent="0.25">
      <c r="A547" s="1"/>
      <c r="B547" s="4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x14ac:dyDescent="0.25">
      <c r="A548" s="1"/>
      <c r="B548" s="4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x14ac:dyDescent="0.25">
      <c r="A549" s="1"/>
      <c r="B549" s="4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x14ac:dyDescent="0.25">
      <c r="A550" s="1"/>
      <c r="B550" s="4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x14ac:dyDescent="0.25">
      <c r="A551" s="1"/>
      <c r="B551" s="4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x14ac:dyDescent="0.25">
      <c r="A552" s="1"/>
      <c r="B552" s="4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x14ac:dyDescent="0.25">
      <c r="A553" s="1"/>
      <c r="B553" s="4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x14ac:dyDescent="0.25">
      <c r="A554" s="1"/>
      <c r="B554" s="4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x14ac:dyDescent="0.25">
      <c r="A555" s="1"/>
      <c r="B555" s="4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x14ac:dyDescent="0.25">
      <c r="A556" s="1"/>
      <c r="B556" s="4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x14ac:dyDescent="0.25">
      <c r="A557" s="1"/>
      <c r="B557" s="4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x14ac:dyDescent="0.25">
      <c r="A558" s="1"/>
      <c r="B558" s="4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x14ac:dyDescent="0.25">
      <c r="A559" s="1"/>
      <c r="B559" s="4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x14ac:dyDescent="0.25">
      <c r="A560" s="1"/>
      <c r="B560" s="4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x14ac:dyDescent="0.25">
      <c r="A561" s="1"/>
      <c r="B561" s="4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x14ac:dyDescent="0.25">
      <c r="A562" s="1"/>
      <c r="B562" s="4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x14ac:dyDescent="0.25">
      <c r="A563" s="1"/>
      <c r="B563" s="4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x14ac:dyDescent="0.25">
      <c r="A564" s="1"/>
      <c r="B564" s="4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x14ac:dyDescent="0.25">
      <c r="A565" s="1"/>
      <c r="B565" s="4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x14ac:dyDescent="0.25">
      <c r="A566" s="1"/>
      <c r="B566" s="4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x14ac:dyDescent="0.25">
      <c r="A567" s="1"/>
      <c r="B567" s="4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x14ac:dyDescent="0.25">
      <c r="A568" s="1"/>
      <c r="B568" s="4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x14ac:dyDescent="0.25">
      <c r="A569" s="1"/>
      <c r="B569" s="4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x14ac:dyDescent="0.25">
      <c r="A570" s="1"/>
      <c r="B570" s="4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x14ac:dyDescent="0.25">
      <c r="A571" s="1"/>
      <c r="B571" s="4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x14ac:dyDescent="0.25">
      <c r="A572" s="1"/>
      <c r="B572" s="4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x14ac:dyDescent="0.25">
      <c r="A573" s="1"/>
      <c r="B573" s="4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x14ac:dyDescent="0.25">
      <c r="A574" s="1"/>
      <c r="B574" s="4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x14ac:dyDescent="0.25">
      <c r="A575" s="1"/>
      <c r="B575" s="4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x14ac:dyDescent="0.25">
      <c r="A576" s="1"/>
      <c r="B576" s="4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x14ac:dyDescent="0.25">
      <c r="A577" s="1"/>
      <c r="B577" s="4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x14ac:dyDescent="0.25">
      <c r="A578" s="1"/>
      <c r="B578" s="4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x14ac:dyDescent="0.25">
      <c r="A579" s="1"/>
      <c r="B579" s="4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x14ac:dyDescent="0.25">
      <c r="A580" s="1"/>
      <c r="B580" s="4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x14ac:dyDescent="0.25">
      <c r="A581" s="1"/>
      <c r="B581" s="4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x14ac:dyDescent="0.25">
      <c r="A582" s="1"/>
      <c r="B582" s="4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x14ac:dyDescent="0.25">
      <c r="A583" s="1"/>
      <c r="B583" s="4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x14ac:dyDescent="0.25">
      <c r="A584" s="1"/>
      <c r="B584" s="4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x14ac:dyDescent="0.25">
      <c r="A585" s="1"/>
      <c r="B585" s="4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x14ac:dyDescent="0.25">
      <c r="A586" s="1"/>
      <c r="B586" s="4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x14ac:dyDescent="0.25">
      <c r="A587" s="1"/>
      <c r="B587" s="4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x14ac:dyDescent="0.25">
      <c r="A588" s="1"/>
      <c r="B588" s="4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x14ac:dyDescent="0.25">
      <c r="A589" s="1"/>
      <c r="B589" s="4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x14ac:dyDescent="0.25">
      <c r="A590" s="1"/>
      <c r="B590" s="4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x14ac:dyDescent="0.25">
      <c r="A591" s="1"/>
      <c r="B591" s="4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x14ac:dyDescent="0.25">
      <c r="A592" s="1"/>
      <c r="B592" s="4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x14ac:dyDescent="0.25">
      <c r="A593" s="1"/>
      <c r="B593" s="4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x14ac:dyDescent="0.25">
      <c r="A594" s="1"/>
      <c r="B594" s="4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x14ac:dyDescent="0.25">
      <c r="A595" s="1"/>
      <c r="B595" s="4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x14ac:dyDescent="0.25">
      <c r="A596" s="1"/>
      <c r="B596" s="4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x14ac:dyDescent="0.25">
      <c r="A597" s="1"/>
      <c r="B597" s="4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x14ac:dyDescent="0.25">
      <c r="A598" s="1"/>
      <c r="B598" s="4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x14ac:dyDescent="0.25">
      <c r="A599" s="1"/>
      <c r="B599" s="4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x14ac:dyDescent="0.25">
      <c r="A600" s="1"/>
      <c r="B600" s="4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x14ac:dyDescent="0.25">
      <c r="A601" s="1"/>
      <c r="B601" s="4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x14ac:dyDescent="0.25">
      <c r="A602" s="1"/>
      <c r="B602" s="4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x14ac:dyDescent="0.25">
      <c r="A603" s="1"/>
      <c r="B603" s="4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x14ac:dyDescent="0.25">
      <c r="A604" s="1"/>
      <c r="B604" s="4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x14ac:dyDescent="0.25">
      <c r="A605" s="1"/>
      <c r="B605" s="4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x14ac:dyDescent="0.25">
      <c r="A606" s="1"/>
      <c r="B606" s="4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x14ac:dyDescent="0.25">
      <c r="A607" s="1"/>
      <c r="B607" s="4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x14ac:dyDescent="0.25">
      <c r="A608" s="1"/>
      <c r="B608" s="4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x14ac:dyDescent="0.25">
      <c r="A609" s="1"/>
      <c r="B609" s="4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x14ac:dyDescent="0.25">
      <c r="A610" s="1"/>
      <c r="B610" s="4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x14ac:dyDescent="0.25">
      <c r="A611" s="1"/>
      <c r="B611" s="4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x14ac:dyDescent="0.25">
      <c r="A612" s="1"/>
      <c r="B612" s="4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x14ac:dyDescent="0.25">
      <c r="A613" s="1"/>
      <c r="B613" s="4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x14ac:dyDescent="0.25">
      <c r="A614" s="1"/>
      <c r="B614" s="4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x14ac:dyDescent="0.25">
      <c r="A615" s="1"/>
      <c r="B615" s="4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x14ac:dyDescent="0.25">
      <c r="A616" s="1"/>
      <c r="B616" s="4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x14ac:dyDescent="0.25">
      <c r="A617" s="1"/>
      <c r="B617" s="4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x14ac:dyDescent="0.25">
      <c r="A618" s="1"/>
      <c r="B618" s="4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x14ac:dyDescent="0.25">
      <c r="A619" s="1"/>
      <c r="B619" s="4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x14ac:dyDescent="0.25">
      <c r="A620" s="1"/>
      <c r="B620" s="4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x14ac:dyDescent="0.25">
      <c r="A621" s="1"/>
      <c r="B621" s="4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x14ac:dyDescent="0.25">
      <c r="A622" s="1"/>
      <c r="B622" s="4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x14ac:dyDescent="0.25">
      <c r="A623" s="1"/>
      <c r="B623" s="4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x14ac:dyDescent="0.25">
      <c r="A624" s="1"/>
      <c r="B624" s="4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x14ac:dyDescent="0.25">
      <c r="A625" s="1"/>
      <c r="B625" s="4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x14ac:dyDescent="0.25">
      <c r="A626" s="1"/>
      <c r="B626" s="4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x14ac:dyDescent="0.25">
      <c r="A627" s="1"/>
      <c r="B627" s="4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x14ac:dyDescent="0.25">
      <c r="A628" s="1"/>
      <c r="B628" s="4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x14ac:dyDescent="0.25">
      <c r="A629" s="1"/>
      <c r="B629" s="4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x14ac:dyDescent="0.25">
      <c r="A630" s="1"/>
      <c r="B630" s="4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x14ac:dyDescent="0.25">
      <c r="A631" s="1"/>
      <c r="B631" s="4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x14ac:dyDescent="0.25">
      <c r="A632" s="1"/>
      <c r="B632" s="4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x14ac:dyDescent="0.25">
      <c r="A633" s="1"/>
      <c r="B633" s="4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x14ac:dyDescent="0.25">
      <c r="A634" s="1"/>
      <c r="B634" s="4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x14ac:dyDescent="0.25">
      <c r="A635" s="1"/>
      <c r="B635" s="4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x14ac:dyDescent="0.25">
      <c r="A636" s="1"/>
      <c r="B636" s="4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x14ac:dyDescent="0.25">
      <c r="A637" s="1"/>
      <c r="B637" s="4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x14ac:dyDescent="0.25">
      <c r="A638" s="1"/>
      <c r="B638" s="4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x14ac:dyDescent="0.25">
      <c r="A639" s="1"/>
      <c r="B639" s="4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x14ac:dyDescent="0.25">
      <c r="A640" s="1"/>
      <c r="B640" s="4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x14ac:dyDescent="0.25">
      <c r="A641" s="1"/>
      <c r="B641" s="4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x14ac:dyDescent="0.25">
      <c r="A642" s="1"/>
      <c r="B642" s="4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x14ac:dyDescent="0.25">
      <c r="A643" s="1"/>
      <c r="B643" s="4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x14ac:dyDescent="0.25">
      <c r="A644" s="1"/>
      <c r="B644" s="4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x14ac:dyDescent="0.25">
      <c r="A645" s="1"/>
      <c r="B645" s="4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x14ac:dyDescent="0.25">
      <c r="A646" s="1"/>
      <c r="B646" s="4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x14ac:dyDescent="0.25">
      <c r="A647" s="1"/>
      <c r="B647" s="4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x14ac:dyDescent="0.25">
      <c r="A648" s="1"/>
      <c r="B648" s="4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x14ac:dyDescent="0.25">
      <c r="A649" s="1"/>
      <c r="B649" s="4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x14ac:dyDescent="0.25">
      <c r="A650" s="1"/>
      <c r="B650" s="4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x14ac:dyDescent="0.25">
      <c r="A651" s="1"/>
      <c r="B651" s="4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x14ac:dyDescent="0.25">
      <c r="A652" s="1"/>
      <c r="B652" s="4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x14ac:dyDescent="0.25">
      <c r="A653" s="1"/>
      <c r="B653" s="4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x14ac:dyDescent="0.25">
      <c r="A654" s="1"/>
      <c r="B654" s="4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x14ac:dyDescent="0.25">
      <c r="A655" s="1"/>
      <c r="B655" s="4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x14ac:dyDescent="0.25">
      <c r="A656" s="1"/>
      <c r="B656" s="4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x14ac:dyDescent="0.25">
      <c r="A657" s="1"/>
      <c r="B657" s="4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x14ac:dyDescent="0.25">
      <c r="A658" s="1"/>
      <c r="B658" s="4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x14ac:dyDescent="0.25">
      <c r="A659" s="1"/>
      <c r="B659" s="4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x14ac:dyDescent="0.25">
      <c r="A660" s="1"/>
      <c r="B660" s="4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x14ac:dyDescent="0.25">
      <c r="A661" s="1"/>
      <c r="B661" s="4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x14ac:dyDescent="0.25">
      <c r="A662" s="1"/>
      <c r="B662" s="4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x14ac:dyDescent="0.25">
      <c r="A663" s="1"/>
      <c r="B663" s="4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x14ac:dyDescent="0.25">
      <c r="A664" s="1"/>
      <c r="B664" s="4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x14ac:dyDescent="0.25">
      <c r="A665" s="1"/>
      <c r="B665" s="4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x14ac:dyDescent="0.25">
      <c r="A666" s="1"/>
      <c r="B666" s="4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x14ac:dyDescent="0.25">
      <c r="A667" s="1"/>
      <c r="B667" s="4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x14ac:dyDescent="0.25">
      <c r="A668" s="1"/>
      <c r="B668" s="4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x14ac:dyDescent="0.25">
      <c r="A669" s="1"/>
      <c r="B669" s="4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x14ac:dyDescent="0.25">
      <c r="A670" s="1"/>
      <c r="B670" s="4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x14ac:dyDescent="0.25">
      <c r="A671" s="1"/>
      <c r="B671" s="4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x14ac:dyDescent="0.25">
      <c r="A672" s="1"/>
      <c r="B672" s="4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x14ac:dyDescent="0.25">
      <c r="A673" s="1"/>
      <c r="B673" s="4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x14ac:dyDescent="0.25">
      <c r="A674" s="1"/>
      <c r="B674" s="4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x14ac:dyDescent="0.25">
      <c r="A675" s="1"/>
      <c r="B675" s="4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x14ac:dyDescent="0.25">
      <c r="A676" s="1"/>
      <c r="B676" s="4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x14ac:dyDescent="0.25">
      <c r="A677" s="1"/>
      <c r="B677" s="4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x14ac:dyDescent="0.25">
      <c r="A678" s="1"/>
      <c r="B678" s="4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x14ac:dyDescent="0.25">
      <c r="A679" s="1"/>
      <c r="B679" s="4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x14ac:dyDescent="0.25">
      <c r="A680" s="1"/>
      <c r="B680" s="4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x14ac:dyDescent="0.25">
      <c r="A681" s="1"/>
      <c r="B681" s="4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x14ac:dyDescent="0.25">
      <c r="A682" s="1"/>
      <c r="B682" s="4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x14ac:dyDescent="0.25">
      <c r="A683" s="1"/>
      <c r="B683" s="4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x14ac:dyDescent="0.25">
      <c r="A684" s="1"/>
      <c r="B684" s="4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x14ac:dyDescent="0.25">
      <c r="A685" s="1"/>
      <c r="B685" s="4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x14ac:dyDescent="0.25">
      <c r="A686" s="1"/>
      <c r="B686" s="4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x14ac:dyDescent="0.25">
      <c r="A687" s="1"/>
      <c r="B687" s="4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x14ac:dyDescent="0.25">
      <c r="A688" s="1"/>
      <c r="B688" s="4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x14ac:dyDescent="0.25">
      <c r="A689" s="1"/>
      <c r="B689" s="4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x14ac:dyDescent="0.25">
      <c r="A690" s="1"/>
      <c r="B690" s="4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x14ac:dyDescent="0.25">
      <c r="A691" s="1"/>
      <c r="B691" s="4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x14ac:dyDescent="0.25">
      <c r="A692" s="1"/>
      <c r="B692" s="4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x14ac:dyDescent="0.25">
      <c r="A693" s="1"/>
      <c r="B693" s="4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x14ac:dyDescent="0.25">
      <c r="A694" s="1"/>
      <c r="B694" s="4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x14ac:dyDescent="0.25">
      <c r="A695" s="1"/>
      <c r="B695" s="4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x14ac:dyDescent="0.25">
      <c r="A696" s="1"/>
      <c r="B696" s="4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x14ac:dyDescent="0.25">
      <c r="A697" s="1"/>
      <c r="B697" s="4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x14ac:dyDescent="0.25">
      <c r="A698" s="1"/>
      <c r="B698" s="4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x14ac:dyDescent="0.25">
      <c r="A699" s="1"/>
      <c r="B699" s="4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x14ac:dyDescent="0.25">
      <c r="A700" s="1"/>
      <c r="B700" s="4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x14ac:dyDescent="0.25">
      <c r="A701" s="1"/>
      <c r="B701" s="4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x14ac:dyDescent="0.25">
      <c r="A702" s="1"/>
      <c r="B702" s="4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x14ac:dyDescent="0.25">
      <c r="A703" s="1"/>
      <c r="B703" s="4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x14ac:dyDescent="0.25">
      <c r="A704" s="1"/>
      <c r="B704" s="4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x14ac:dyDescent="0.25">
      <c r="A705" s="1"/>
      <c r="B705" s="4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x14ac:dyDescent="0.25">
      <c r="A706" s="1"/>
      <c r="B706" s="4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x14ac:dyDescent="0.25">
      <c r="A707" s="1"/>
      <c r="B707" s="4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x14ac:dyDescent="0.25">
      <c r="A708" s="1"/>
      <c r="B708" s="4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x14ac:dyDescent="0.25">
      <c r="A709" s="1"/>
      <c r="B709" s="4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x14ac:dyDescent="0.25">
      <c r="A710" s="1"/>
      <c r="B710" s="4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x14ac:dyDescent="0.25">
      <c r="A711" s="1"/>
      <c r="B711" s="4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x14ac:dyDescent="0.25">
      <c r="A712" s="1"/>
      <c r="B712" s="4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x14ac:dyDescent="0.25">
      <c r="A713" s="1"/>
      <c r="B713" s="4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x14ac:dyDescent="0.25">
      <c r="A714" s="1"/>
      <c r="B714" s="4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x14ac:dyDescent="0.25">
      <c r="A715" s="1"/>
      <c r="B715" s="4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x14ac:dyDescent="0.25">
      <c r="A716" s="1"/>
      <c r="B716" s="4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x14ac:dyDescent="0.25">
      <c r="A717" s="1"/>
      <c r="B717" s="4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x14ac:dyDescent="0.25">
      <c r="A718" s="1"/>
      <c r="B718" s="4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x14ac:dyDescent="0.25">
      <c r="A719" s="1"/>
      <c r="B719" s="4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x14ac:dyDescent="0.25">
      <c r="A720" s="1"/>
      <c r="B720" s="4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x14ac:dyDescent="0.25">
      <c r="A721" s="1"/>
      <c r="B721" s="4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x14ac:dyDescent="0.25">
      <c r="A722" s="1"/>
      <c r="B722" s="4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x14ac:dyDescent="0.25">
      <c r="A723" s="1"/>
      <c r="B723" s="4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x14ac:dyDescent="0.25">
      <c r="A724" s="1"/>
      <c r="B724" s="4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x14ac:dyDescent="0.25">
      <c r="A725" s="1"/>
      <c r="B725" s="4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x14ac:dyDescent="0.25">
      <c r="A726" s="1"/>
      <c r="B726" s="4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x14ac:dyDescent="0.25">
      <c r="A727" s="1"/>
      <c r="B727" s="4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x14ac:dyDescent="0.25">
      <c r="A728" s="1"/>
      <c r="B728" s="4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x14ac:dyDescent="0.25">
      <c r="A729" s="1"/>
      <c r="B729" s="4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x14ac:dyDescent="0.25">
      <c r="A730" s="1"/>
      <c r="B730" s="4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x14ac:dyDescent="0.25">
      <c r="A731" s="1"/>
      <c r="B731" s="4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x14ac:dyDescent="0.25">
      <c r="A732" s="1"/>
      <c r="B732" s="4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x14ac:dyDescent="0.25">
      <c r="A733" s="1"/>
      <c r="B733" s="4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x14ac:dyDescent="0.25">
      <c r="A734" s="1"/>
      <c r="B734" s="4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x14ac:dyDescent="0.25">
      <c r="A735" s="1"/>
      <c r="B735" s="4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x14ac:dyDescent="0.25">
      <c r="A736" s="1"/>
      <c r="B736" s="4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x14ac:dyDescent="0.25">
      <c r="A737" s="1"/>
      <c r="B737" s="4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x14ac:dyDescent="0.25">
      <c r="A738" s="1"/>
      <c r="B738" s="4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x14ac:dyDescent="0.25">
      <c r="A739" s="1"/>
      <c r="B739" s="4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x14ac:dyDescent="0.25">
      <c r="A740" s="1"/>
      <c r="B740" s="4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x14ac:dyDescent="0.25">
      <c r="A741" s="1"/>
      <c r="B741" s="4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x14ac:dyDescent="0.25">
      <c r="A742" s="1"/>
      <c r="B742" s="4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x14ac:dyDescent="0.25">
      <c r="A743" s="1"/>
      <c r="B743" s="4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x14ac:dyDescent="0.25">
      <c r="A744" s="1"/>
      <c r="B744" s="4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x14ac:dyDescent="0.25">
      <c r="A745" s="1"/>
      <c r="B745" s="4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x14ac:dyDescent="0.25">
      <c r="A746" s="1"/>
      <c r="B746" s="4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x14ac:dyDescent="0.25">
      <c r="A747" s="1"/>
      <c r="B747" s="4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x14ac:dyDescent="0.25">
      <c r="A748" s="1"/>
      <c r="B748" s="4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x14ac:dyDescent="0.25">
      <c r="A749" s="1"/>
      <c r="B749" s="4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x14ac:dyDescent="0.25">
      <c r="A750" s="1"/>
      <c r="B750" s="4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x14ac:dyDescent="0.25">
      <c r="A751" s="1"/>
      <c r="B751" s="4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x14ac:dyDescent="0.25">
      <c r="A752" s="1"/>
      <c r="B752" s="4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x14ac:dyDescent="0.25">
      <c r="A753" s="1"/>
      <c r="B753" s="4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x14ac:dyDescent="0.25">
      <c r="A754" s="1"/>
      <c r="B754" s="4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x14ac:dyDescent="0.25">
      <c r="A755" s="1"/>
      <c r="B755" s="4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x14ac:dyDescent="0.25">
      <c r="A756" s="1"/>
      <c r="B756" s="4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x14ac:dyDescent="0.25">
      <c r="A757" s="1"/>
      <c r="B757" s="4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x14ac:dyDescent="0.25">
      <c r="A758" s="1"/>
      <c r="B758" s="4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x14ac:dyDescent="0.25">
      <c r="A759" s="1"/>
      <c r="B759" s="4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x14ac:dyDescent="0.25">
      <c r="A760" s="1"/>
      <c r="B760" s="4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x14ac:dyDescent="0.25">
      <c r="A761" s="1"/>
      <c r="B761" s="4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x14ac:dyDescent="0.25">
      <c r="A762" s="1"/>
      <c r="B762" s="4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x14ac:dyDescent="0.25">
      <c r="A763" s="1"/>
      <c r="B763" s="4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x14ac:dyDescent="0.25">
      <c r="A764" s="1"/>
      <c r="B764" s="4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x14ac:dyDescent="0.25">
      <c r="A765" s="1"/>
      <c r="B765" s="4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x14ac:dyDescent="0.25">
      <c r="A766" s="1"/>
      <c r="B766" s="4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x14ac:dyDescent="0.25">
      <c r="A767" s="1"/>
      <c r="B767" s="4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x14ac:dyDescent="0.25">
      <c r="A768" s="1"/>
      <c r="B768" s="4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x14ac:dyDescent="0.25">
      <c r="A769" s="1"/>
      <c r="B769" s="4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x14ac:dyDescent="0.25">
      <c r="A770" s="1"/>
      <c r="B770" s="4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x14ac:dyDescent="0.25">
      <c r="A771" s="1"/>
      <c r="B771" s="4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x14ac:dyDescent="0.25">
      <c r="A772" s="1"/>
      <c r="B772" s="4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x14ac:dyDescent="0.25">
      <c r="A773" s="1"/>
      <c r="B773" s="4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x14ac:dyDescent="0.25">
      <c r="A774" s="1"/>
      <c r="B774" s="4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x14ac:dyDescent="0.25">
      <c r="A775" s="1"/>
      <c r="B775" s="4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x14ac:dyDescent="0.25">
      <c r="A776" s="1"/>
      <c r="B776" s="4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x14ac:dyDescent="0.25">
      <c r="A777" s="1"/>
      <c r="B777" s="4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x14ac:dyDescent="0.25">
      <c r="A778" s="1"/>
      <c r="B778" s="4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x14ac:dyDescent="0.25">
      <c r="A779" s="1"/>
      <c r="B779" s="4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x14ac:dyDescent="0.25">
      <c r="A780" s="1"/>
      <c r="B780" s="4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x14ac:dyDescent="0.25">
      <c r="A781" s="1"/>
      <c r="B781" s="4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x14ac:dyDescent="0.25">
      <c r="A782" s="1"/>
      <c r="B782" s="4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x14ac:dyDescent="0.25">
      <c r="A783" s="1"/>
      <c r="B783" s="4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x14ac:dyDescent="0.25">
      <c r="A784" s="1"/>
      <c r="B784" s="4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x14ac:dyDescent="0.25">
      <c r="A785" s="1"/>
      <c r="B785" s="4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x14ac:dyDescent="0.25">
      <c r="A786" s="1"/>
      <c r="B786" s="4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x14ac:dyDescent="0.25">
      <c r="A787" s="1"/>
      <c r="B787" s="4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x14ac:dyDescent="0.25">
      <c r="A788" s="1"/>
      <c r="B788" s="4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x14ac:dyDescent="0.25">
      <c r="A789" s="1"/>
      <c r="B789" s="4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x14ac:dyDescent="0.25">
      <c r="A790" s="1"/>
      <c r="B790" s="4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x14ac:dyDescent="0.25">
      <c r="A791" s="1"/>
      <c r="B791" s="4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x14ac:dyDescent="0.25">
      <c r="A792" s="1"/>
      <c r="B792" s="4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x14ac:dyDescent="0.25">
      <c r="A793" s="1"/>
      <c r="B793" s="4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x14ac:dyDescent="0.25">
      <c r="A794" s="1"/>
      <c r="B794" s="4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x14ac:dyDescent="0.25">
      <c r="A795" s="1"/>
      <c r="B795" s="4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x14ac:dyDescent="0.25">
      <c r="A796" s="1"/>
      <c r="B796" s="4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x14ac:dyDescent="0.25">
      <c r="A797" s="1"/>
      <c r="B797" s="4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x14ac:dyDescent="0.25">
      <c r="A798" s="1"/>
      <c r="B798" s="4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x14ac:dyDescent="0.25">
      <c r="A799" s="1"/>
      <c r="B799" s="4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x14ac:dyDescent="0.25">
      <c r="A800" s="1"/>
      <c r="B800" s="4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x14ac:dyDescent="0.25">
      <c r="A801" s="1"/>
      <c r="B801" s="4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x14ac:dyDescent="0.25">
      <c r="A802" s="1"/>
      <c r="B802" s="4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x14ac:dyDescent="0.25">
      <c r="A803" s="1"/>
      <c r="B803" s="4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x14ac:dyDescent="0.25">
      <c r="A804" s="1"/>
      <c r="B804" s="4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x14ac:dyDescent="0.25">
      <c r="A805" s="1"/>
      <c r="B805" s="4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x14ac:dyDescent="0.25">
      <c r="A806" s="1"/>
      <c r="B806" s="4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x14ac:dyDescent="0.25">
      <c r="A807" s="1"/>
      <c r="B807" s="4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x14ac:dyDescent="0.25">
      <c r="A808" s="1"/>
      <c r="B808" s="4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x14ac:dyDescent="0.25">
      <c r="A809" s="1"/>
      <c r="B809" s="4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x14ac:dyDescent="0.25">
      <c r="A810" s="1"/>
      <c r="B810" s="4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x14ac:dyDescent="0.25">
      <c r="A811" s="1"/>
      <c r="B811" s="4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x14ac:dyDescent="0.25">
      <c r="A812" s="1"/>
      <c r="B812" s="4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x14ac:dyDescent="0.25">
      <c r="A813" s="1"/>
      <c r="B813" s="4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x14ac:dyDescent="0.25">
      <c r="A814" s="1"/>
      <c r="B814" s="4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x14ac:dyDescent="0.25">
      <c r="A815" s="1"/>
      <c r="B815" s="4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x14ac:dyDescent="0.25">
      <c r="A816" s="1"/>
      <c r="B816" s="4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x14ac:dyDescent="0.25">
      <c r="A817" s="1"/>
      <c r="B817" s="4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x14ac:dyDescent="0.25">
      <c r="A818" s="1"/>
      <c r="B818" s="4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x14ac:dyDescent="0.25">
      <c r="A819" s="1"/>
      <c r="B819" s="4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x14ac:dyDescent="0.25">
      <c r="A820" s="1"/>
      <c r="B820" s="4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x14ac:dyDescent="0.25">
      <c r="A821" s="1"/>
      <c r="B821" s="4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x14ac:dyDescent="0.25">
      <c r="A822" s="1"/>
      <c r="B822" s="4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x14ac:dyDescent="0.25">
      <c r="A823" s="1"/>
      <c r="B823" s="4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x14ac:dyDescent="0.25">
      <c r="A824" s="1"/>
      <c r="B824" s="4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x14ac:dyDescent="0.25">
      <c r="A825" s="1"/>
      <c r="B825" s="4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x14ac:dyDescent="0.25">
      <c r="A826" s="1"/>
      <c r="B826" s="4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x14ac:dyDescent="0.25">
      <c r="A827" s="1"/>
      <c r="B827" s="4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x14ac:dyDescent="0.25">
      <c r="A828" s="1"/>
      <c r="B828" s="4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x14ac:dyDescent="0.25">
      <c r="A829" s="1"/>
      <c r="B829" s="4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x14ac:dyDescent="0.25">
      <c r="A830" s="1"/>
      <c r="B830" s="4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x14ac:dyDescent="0.25">
      <c r="A831" s="1"/>
      <c r="B831" s="4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x14ac:dyDescent="0.25">
      <c r="A832" s="1"/>
      <c r="B832" s="4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x14ac:dyDescent="0.25">
      <c r="A833" s="1"/>
      <c r="B833" s="4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x14ac:dyDescent="0.25">
      <c r="A834" s="1"/>
      <c r="B834" s="4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x14ac:dyDescent="0.25">
      <c r="A835" s="1"/>
      <c r="B835" s="4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x14ac:dyDescent="0.25">
      <c r="A836" s="1"/>
      <c r="B836" s="4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x14ac:dyDescent="0.25">
      <c r="A837" s="1"/>
      <c r="B837" s="4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x14ac:dyDescent="0.25">
      <c r="A838" s="1"/>
      <c r="B838" s="4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x14ac:dyDescent="0.25">
      <c r="A839" s="1"/>
      <c r="B839" s="4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x14ac:dyDescent="0.25">
      <c r="A840" s="1"/>
      <c r="B840" s="4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x14ac:dyDescent="0.25">
      <c r="A841" s="1"/>
      <c r="B841" s="4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x14ac:dyDescent="0.25">
      <c r="A842" s="1"/>
      <c r="B842" s="4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x14ac:dyDescent="0.25">
      <c r="A843" s="1"/>
      <c r="B843" s="4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x14ac:dyDescent="0.25">
      <c r="A844" s="1"/>
      <c r="B844" s="4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x14ac:dyDescent="0.25">
      <c r="A845" s="1"/>
      <c r="B845" s="4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x14ac:dyDescent="0.25">
      <c r="A846" s="1"/>
      <c r="B846" s="4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x14ac:dyDescent="0.25">
      <c r="A847" s="1"/>
      <c r="B847" s="4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x14ac:dyDescent="0.25">
      <c r="A848" s="1"/>
      <c r="B848" s="4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x14ac:dyDescent="0.25">
      <c r="A849" s="1"/>
      <c r="B849" s="4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x14ac:dyDescent="0.25">
      <c r="A850" s="1"/>
      <c r="B850" s="4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x14ac:dyDescent="0.25">
      <c r="A851" s="1"/>
      <c r="B851" s="4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x14ac:dyDescent="0.25">
      <c r="A852" s="1"/>
      <c r="B852" s="4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x14ac:dyDescent="0.25">
      <c r="A853" s="1"/>
      <c r="B853" s="4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x14ac:dyDescent="0.25">
      <c r="A854" s="1"/>
      <c r="B854" s="4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x14ac:dyDescent="0.25">
      <c r="A855" s="1"/>
      <c r="B855" s="4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x14ac:dyDescent="0.25">
      <c r="A856" s="1"/>
      <c r="B856" s="4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x14ac:dyDescent="0.25">
      <c r="A857" s="1"/>
      <c r="B857" s="4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x14ac:dyDescent="0.25">
      <c r="A858" s="1"/>
      <c r="B858" s="4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x14ac:dyDescent="0.25">
      <c r="A859" s="1"/>
      <c r="B859" s="4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x14ac:dyDescent="0.25">
      <c r="A860" s="1"/>
      <c r="B860" s="4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x14ac:dyDescent="0.25">
      <c r="A861" s="1"/>
      <c r="B861" s="4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x14ac:dyDescent="0.25">
      <c r="A862" s="1"/>
      <c r="B862" s="4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x14ac:dyDescent="0.25">
      <c r="A863" s="1"/>
      <c r="B863" s="4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x14ac:dyDescent="0.25">
      <c r="A864" s="1"/>
      <c r="B864" s="4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x14ac:dyDescent="0.25">
      <c r="A865" s="1"/>
      <c r="B865" s="4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x14ac:dyDescent="0.25">
      <c r="A866" s="1"/>
      <c r="B866" s="4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x14ac:dyDescent="0.25">
      <c r="A867" s="1"/>
      <c r="B867" s="4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x14ac:dyDescent="0.25">
      <c r="A868" s="1"/>
      <c r="B868" s="4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x14ac:dyDescent="0.25">
      <c r="A869" s="1"/>
      <c r="B869" s="4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x14ac:dyDescent="0.25">
      <c r="A870" s="1"/>
      <c r="B870" s="4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x14ac:dyDescent="0.25">
      <c r="A871" s="1"/>
      <c r="B871" s="4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x14ac:dyDescent="0.25">
      <c r="A872" s="1"/>
      <c r="B872" s="4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x14ac:dyDescent="0.25">
      <c r="A873" s="1"/>
      <c r="B873" s="4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x14ac:dyDescent="0.25">
      <c r="A874" s="1"/>
      <c r="B874" s="4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x14ac:dyDescent="0.25">
      <c r="A875" s="1"/>
      <c r="B875" s="4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x14ac:dyDescent="0.25">
      <c r="A876" s="1"/>
      <c r="B876" s="4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x14ac:dyDescent="0.25">
      <c r="A877" s="1"/>
      <c r="B877" s="4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x14ac:dyDescent="0.25">
      <c r="A878" s="1"/>
      <c r="B878" s="4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x14ac:dyDescent="0.25">
      <c r="A879" s="1"/>
      <c r="B879" s="4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x14ac:dyDescent="0.25">
      <c r="A880" s="1"/>
      <c r="B880" s="4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x14ac:dyDescent="0.25">
      <c r="A881" s="1"/>
      <c r="B881" s="4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x14ac:dyDescent="0.25">
      <c r="A882" s="1"/>
      <c r="B882" s="4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x14ac:dyDescent="0.25">
      <c r="A883" s="1"/>
      <c r="B883" s="4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x14ac:dyDescent="0.25">
      <c r="A884" s="1"/>
      <c r="B884" s="4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x14ac:dyDescent="0.25">
      <c r="A885" s="1"/>
      <c r="B885" s="4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x14ac:dyDescent="0.25">
      <c r="A886" s="1"/>
      <c r="B886" s="4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x14ac:dyDescent="0.25">
      <c r="A887" s="1"/>
      <c r="B887" s="4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x14ac:dyDescent="0.25">
      <c r="A888" s="1"/>
      <c r="B888" s="4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x14ac:dyDescent="0.25">
      <c r="A889" s="1"/>
      <c r="B889" s="4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x14ac:dyDescent="0.25">
      <c r="A890" s="1"/>
      <c r="B890" s="4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x14ac:dyDescent="0.25">
      <c r="A891" s="1"/>
      <c r="B891" s="4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x14ac:dyDescent="0.25">
      <c r="A892" s="1"/>
      <c r="B892" s="4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x14ac:dyDescent="0.25">
      <c r="A893" s="1"/>
      <c r="B893" s="4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x14ac:dyDescent="0.25">
      <c r="A894" s="1"/>
      <c r="B894" s="4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x14ac:dyDescent="0.25">
      <c r="A895" s="1"/>
      <c r="B895" s="4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x14ac:dyDescent="0.25">
      <c r="A896" s="1"/>
      <c r="B896" s="4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x14ac:dyDescent="0.25">
      <c r="A897" s="1"/>
      <c r="B897" s="4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x14ac:dyDescent="0.25">
      <c r="A898" s="1"/>
      <c r="B898" s="4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x14ac:dyDescent="0.25">
      <c r="A899" s="1"/>
      <c r="B899" s="4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x14ac:dyDescent="0.25">
      <c r="A900" s="1"/>
      <c r="B900" s="4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x14ac:dyDescent="0.25">
      <c r="A901" s="1"/>
      <c r="B901" s="4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x14ac:dyDescent="0.25">
      <c r="A902" s="1"/>
      <c r="B902" s="4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x14ac:dyDescent="0.25">
      <c r="A903" s="1"/>
      <c r="B903" s="4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x14ac:dyDescent="0.25">
      <c r="A904" s="1"/>
      <c r="B904" s="4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x14ac:dyDescent="0.25">
      <c r="A905" s="1"/>
      <c r="B905" s="4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x14ac:dyDescent="0.25">
      <c r="A906" s="1"/>
      <c r="B906" s="4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x14ac:dyDescent="0.25">
      <c r="A907" s="1"/>
      <c r="B907" s="4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x14ac:dyDescent="0.25">
      <c r="A908" s="1"/>
      <c r="B908" s="4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x14ac:dyDescent="0.25">
      <c r="A909" s="1"/>
      <c r="B909" s="4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x14ac:dyDescent="0.25">
      <c r="A910" s="1"/>
      <c r="B910" s="4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x14ac:dyDescent="0.25">
      <c r="A911" s="1"/>
      <c r="B911" s="4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x14ac:dyDescent="0.25">
      <c r="A912" s="1"/>
      <c r="B912" s="4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x14ac:dyDescent="0.25">
      <c r="A913" s="1"/>
      <c r="B913" s="4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x14ac:dyDescent="0.25">
      <c r="A914" s="1"/>
      <c r="B914" s="4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x14ac:dyDescent="0.25">
      <c r="A915" s="1"/>
      <c r="B915" s="4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x14ac:dyDescent="0.25">
      <c r="A916" s="1"/>
      <c r="B916" s="4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x14ac:dyDescent="0.25">
      <c r="A917" s="1"/>
      <c r="B917" s="4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x14ac:dyDescent="0.25">
      <c r="A918" s="1"/>
      <c r="B918" s="4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x14ac:dyDescent="0.25">
      <c r="A919" s="1"/>
      <c r="B919" s="4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x14ac:dyDescent="0.25">
      <c r="A920" s="1"/>
      <c r="B920" s="4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x14ac:dyDescent="0.25">
      <c r="A921" s="1"/>
      <c r="B921" s="4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x14ac:dyDescent="0.25">
      <c r="A922" s="1"/>
      <c r="B922" s="4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x14ac:dyDescent="0.25">
      <c r="A923" s="1"/>
      <c r="B923" s="4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x14ac:dyDescent="0.25">
      <c r="A924" s="1"/>
      <c r="B924" s="4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x14ac:dyDescent="0.25">
      <c r="A925" s="1"/>
      <c r="B925" s="4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x14ac:dyDescent="0.25">
      <c r="A926" s="1"/>
      <c r="B926" s="4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x14ac:dyDescent="0.25">
      <c r="A927" s="1"/>
      <c r="B927" s="4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x14ac:dyDescent="0.25">
      <c r="A928" s="1"/>
      <c r="B928" s="4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x14ac:dyDescent="0.25">
      <c r="A929" s="1"/>
      <c r="B929" s="4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x14ac:dyDescent="0.25">
      <c r="A930" s="1"/>
      <c r="B930" s="4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x14ac:dyDescent="0.25">
      <c r="A931" s="1"/>
      <c r="B931" s="4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x14ac:dyDescent="0.25">
      <c r="A932" s="1"/>
      <c r="B932" s="4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x14ac:dyDescent="0.25">
      <c r="A933" s="1"/>
      <c r="B933" s="4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x14ac:dyDescent="0.25">
      <c r="A934" s="1"/>
      <c r="B934" s="4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x14ac:dyDescent="0.25">
      <c r="A935" s="1"/>
      <c r="B935" s="4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x14ac:dyDescent="0.25">
      <c r="A936" s="1"/>
      <c r="B936" s="4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x14ac:dyDescent="0.25">
      <c r="A937" s="1"/>
      <c r="B937" s="4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x14ac:dyDescent="0.25">
      <c r="A938" s="1"/>
      <c r="B938" s="4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x14ac:dyDescent="0.25">
      <c r="A939" s="1"/>
      <c r="B939" s="4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x14ac:dyDescent="0.25">
      <c r="A940" s="1"/>
      <c r="B940" s="4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x14ac:dyDescent="0.25">
      <c r="A941" s="1"/>
      <c r="B941" s="4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x14ac:dyDescent="0.25">
      <c r="A942" s="1"/>
      <c r="B942" s="4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x14ac:dyDescent="0.25">
      <c r="A943" s="1"/>
      <c r="B943" s="4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x14ac:dyDescent="0.25">
      <c r="A944" s="1"/>
      <c r="B944" s="4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x14ac:dyDescent="0.25">
      <c r="A945" s="1"/>
      <c r="B945" s="4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x14ac:dyDescent="0.25">
      <c r="A946" s="1"/>
      <c r="B946" s="4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x14ac:dyDescent="0.25">
      <c r="A947" s="1"/>
      <c r="B947" s="4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x14ac:dyDescent="0.25">
      <c r="A948" s="1"/>
      <c r="B948" s="4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x14ac:dyDescent="0.25">
      <c r="A949" s="1"/>
      <c r="B949" s="4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x14ac:dyDescent="0.25">
      <c r="A950" s="1"/>
      <c r="B950" s="4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x14ac:dyDescent="0.25">
      <c r="A951" s="1"/>
      <c r="B951" s="4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x14ac:dyDescent="0.25">
      <c r="A952" s="1"/>
      <c r="B952" s="4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x14ac:dyDescent="0.25">
      <c r="A953" s="1"/>
      <c r="B953" s="4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x14ac:dyDescent="0.25">
      <c r="A954" s="1"/>
      <c r="B954" s="4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x14ac:dyDescent="0.25">
      <c r="A955" s="1"/>
      <c r="B955" s="4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x14ac:dyDescent="0.25">
      <c r="A956" s="1"/>
      <c r="B956" s="4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x14ac:dyDescent="0.25">
      <c r="A957" s="1"/>
      <c r="B957" s="4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x14ac:dyDescent="0.25">
      <c r="A958" s="1"/>
      <c r="B958" s="4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x14ac:dyDescent="0.25">
      <c r="A959" s="1"/>
      <c r="B959" s="4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x14ac:dyDescent="0.25">
      <c r="A960" s="1"/>
      <c r="B960" s="4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x14ac:dyDescent="0.25">
      <c r="A961" s="1"/>
      <c r="B961" s="4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x14ac:dyDescent="0.25">
      <c r="A962" s="1"/>
      <c r="B962" s="4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x14ac:dyDescent="0.25">
      <c r="A963" s="1"/>
      <c r="B963" s="4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x14ac:dyDescent="0.25">
      <c r="A964" s="1"/>
      <c r="B964" s="4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x14ac:dyDescent="0.25">
      <c r="A965" s="1"/>
      <c r="B965" s="4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x14ac:dyDescent="0.25">
      <c r="A966" s="1"/>
      <c r="B966" s="4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x14ac:dyDescent="0.25">
      <c r="A967" s="1"/>
      <c r="B967" s="4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x14ac:dyDescent="0.25">
      <c r="A968" s="1"/>
      <c r="B968" s="4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x14ac:dyDescent="0.25">
      <c r="A969" s="1"/>
      <c r="B969" s="4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x14ac:dyDescent="0.25">
      <c r="A970" s="1"/>
      <c r="B970" s="4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x14ac:dyDescent="0.25">
      <c r="A971" s="1"/>
      <c r="B971" s="4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x14ac:dyDescent="0.25">
      <c r="A972" s="1"/>
      <c r="B972" s="4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x14ac:dyDescent="0.25">
      <c r="A973" s="1"/>
      <c r="B973" s="4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x14ac:dyDescent="0.25">
      <c r="A974" s="1"/>
      <c r="B974" s="4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x14ac:dyDescent="0.25">
      <c r="A975" s="1"/>
      <c r="B975" s="4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x14ac:dyDescent="0.25">
      <c r="A976" s="1"/>
      <c r="B976" s="4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x14ac:dyDescent="0.25">
      <c r="A977" s="1"/>
      <c r="B977" s="4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x14ac:dyDescent="0.25">
      <c r="A978" s="1"/>
      <c r="B978" s="4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x14ac:dyDescent="0.25">
      <c r="A979" s="1"/>
      <c r="B979" s="4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x14ac:dyDescent="0.25">
      <c r="A980" s="1"/>
      <c r="B980" s="4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x14ac:dyDescent="0.25">
      <c r="A981" s="1"/>
      <c r="B981" s="4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x14ac:dyDescent="0.25">
      <c r="A982" s="1"/>
      <c r="B982" s="4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x14ac:dyDescent="0.25">
      <c r="A983" s="1"/>
      <c r="B983" s="4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x14ac:dyDescent="0.25">
      <c r="A984" s="1"/>
      <c r="B984" s="4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x14ac:dyDescent="0.25">
      <c r="A985" s="1"/>
      <c r="B985" s="4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x14ac:dyDescent="0.25">
      <c r="A986" s="1"/>
      <c r="B986" s="4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x14ac:dyDescent="0.25">
      <c r="A987" s="1"/>
      <c r="B987" s="4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x14ac:dyDescent="0.25">
      <c r="A988" s="1"/>
      <c r="B988" s="4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x14ac:dyDescent="0.25">
      <c r="A989" s="1"/>
      <c r="B989" s="4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x14ac:dyDescent="0.25">
      <c r="A990" s="1"/>
      <c r="B990" s="4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x14ac:dyDescent="0.25">
      <c r="A991" s="1"/>
      <c r="B991" s="4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x14ac:dyDescent="0.25">
      <c r="A992" s="1"/>
      <c r="B992" s="4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x14ac:dyDescent="0.25">
      <c r="A993" s="1"/>
      <c r="B993" s="4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x14ac:dyDescent="0.25">
      <c r="A994" s="1"/>
      <c r="B994" s="4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x14ac:dyDescent="0.25">
      <c r="A995" s="1"/>
      <c r="B995" s="4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x14ac:dyDescent="0.25">
      <c r="A996" s="1"/>
      <c r="B996" s="4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x14ac:dyDescent="0.25">
      <c r="A997" s="1"/>
      <c r="B997" s="4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x14ac:dyDescent="0.25">
      <c r="A998" s="1"/>
      <c r="B998" s="4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x14ac:dyDescent="0.25">
      <c r="A999" s="1"/>
      <c r="B999" s="4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x14ac:dyDescent="0.25">
      <c r="A1000" s="1"/>
      <c r="B1000" s="4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4.42578125" defaultRowHeight="15" customHeight="1" x14ac:dyDescent="0.25"/>
  <cols>
    <col min="1" max="1" width="9.140625" customWidth="1"/>
    <col min="2" max="2" width="11.28515625" customWidth="1"/>
    <col min="3" max="12" width="12.7109375" customWidth="1"/>
    <col min="13" max="13" width="11.5703125" customWidth="1"/>
    <col min="14" max="14" width="28.140625" customWidth="1"/>
    <col min="15" max="15" width="13.28515625" customWidth="1"/>
    <col min="16" max="26" width="9.140625" customWidth="1"/>
  </cols>
  <sheetData>
    <row r="1" spans="1:26" x14ac:dyDescent="0.25">
      <c r="A1" s="1"/>
      <c r="B1" s="2" t="s">
        <v>57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38" t="str">
        <f>'Exhibit 7'!B2</f>
        <v>Date</v>
      </c>
      <c r="C2" s="27" t="s">
        <v>48</v>
      </c>
      <c r="D2" s="27" t="s">
        <v>49</v>
      </c>
      <c r="E2" s="27" t="s">
        <v>50</v>
      </c>
      <c r="F2" s="27" t="s">
        <v>51</v>
      </c>
      <c r="G2" s="27" t="s">
        <v>52</v>
      </c>
      <c r="H2" s="27" t="s">
        <v>53</v>
      </c>
      <c r="I2" s="27" t="s">
        <v>54</v>
      </c>
      <c r="J2" s="27" t="s">
        <v>55</v>
      </c>
      <c r="K2" s="27" t="s">
        <v>56</v>
      </c>
      <c r="L2" s="27" t="s">
        <v>58</v>
      </c>
      <c r="M2" s="1"/>
      <c r="N2" s="15"/>
      <c r="O2" s="16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0">
        <v>41639</v>
      </c>
      <c r="C3" s="39">
        <v>747968</v>
      </c>
      <c r="D3" s="39">
        <v>873839.99999999988</v>
      </c>
      <c r="E3" s="39">
        <v>580680</v>
      </c>
      <c r="F3" s="39">
        <v>1099840</v>
      </c>
      <c r="G3" s="39">
        <v>684917</v>
      </c>
      <c r="H3" s="39">
        <v>677484</v>
      </c>
      <c r="I3" s="39">
        <v>883470</v>
      </c>
      <c r="J3" s="39">
        <v>1038400.0000000001</v>
      </c>
      <c r="K3" s="39">
        <v>1242120</v>
      </c>
      <c r="L3" s="39">
        <v>7828719</v>
      </c>
      <c r="M3" s="1"/>
      <c r="N3" s="15"/>
      <c r="O3" s="30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0">
        <v>41638</v>
      </c>
      <c r="C4" s="39">
        <v>746200</v>
      </c>
      <c r="D4" s="39">
        <v>874680</v>
      </c>
      <c r="E4" s="39">
        <v>577980</v>
      </c>
      <c r="F4" s="39">
        <v>1084720</v>
      </c>
      <c r="G4" s="39">
        <v>678127</v>
      </c>
      <c r="H4" s="39">
        <v>677970</v>
      </c>
      <c r="I4" s="39">
        <v>870730</v>
      </c>
      <c r="J4" s="39">
        <v>1041280</v>
      </c>
      <c r="K4" s="39">
        <v>1241856</v>
      </c>
      <c r="L4" s="39">
        <v>7793543</v>
      </c>
      <c r="M4" s="1"/>
      <c r="N4" s="18"/>
      <c r="O4" s="30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0">
        <v>41635</v>
      </c>
      <c r="C5" s="39">
        <v>744639.99999999988</v>
      </c>
      <c r="D5" s="39">
        <v>859980.00000000012</v>
      </c>
      <c r="E5" s="39">
        <v>570960</v>
      </c>
      <c r="F5" s="39">
        <v>1089200</v>
      </c>
      <c r="G5" s="39">
        <v>684820</v>
      </c>
      <c r="H5" s="39">
        <v>684612</v>
      </c>
      <c r="I5" s="39">
        <v>872689.99999999988</v>
      </c>
      <c r="J5" s="39">
        <v>1042880.0000000001</v>
      </c>
      <c r="K5" s="39">
        <v>1239744</v>
      </c>
      <c r="L5" s="39">
        <v>7789526</v>
      </c>
      <c r="M5" s="1"/>
      <c r="N5" s="18"/>
      <c r="O5" s="30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0">
        <v>41634</v>
      </c>
      <c r="C6" s="39">
        <v>745368</v>
      </c>
      <c r="D6" s="39">
        <v>865379.99999999988</v>
      </c>
      <c r="E6" s="39">
        <v>570420</v>
      </c>
      <c r="F6" s="39">
        <v>1089760</v>
      </c>
      <c r="G6" s="39">
        <v>667651</v>
      </c>
      <c r="H6" s="39">
        <v>680562</v>
      </c>
      <c r="I6" s="39">
        <v>870730</v>
      </c>
      <c r="J6" s="39">
        <v>1052800</v>
      </c>
      <c r="K6" s="39">
        <v>1246080</v>
      </c>
      <c r="L6" s="39">
        <v>7788751</v>
      </c>
      <c r="M6" s="1"/>
      <c r="N6" s="18"/>
      <c r="O6" s="40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0">
        <v>41632</v>
      </c>
      <c r="C7" s="39">
        <v>739439.99999999988</v>
      </c>
      <c r="D7" s="39">
        <v>857760</v>
      </c>
      <c r="E7" s="39">
        <v>571680</v>
      </c>
      <c r="F7" s="39">
        <v>1086960</v>
      </c>
      <c r="G7" s="39">
        <v>663674</v>
      </c>
      <c r="H7" s="39">
        <v>676026</v>
      </c>
      <c r="I7" s="39">
        <v>857990.00000000012</v>
      </c>
      <c r="J7" s="39">
        <v>1054080</v>
      </c>
      <c r="K7" s="39">
        <v>1233936</v>
      </c>
      <c r="L7" s="39">
        <v>7741546</v>
      </c>
      <c r="M7" s="1"/>
      <c r="N7" s="18"/>
      <c r="O7" s="30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0">
        <v>41631</v>
      </c>
      <c r="C8" s="39">
        <v>744744</v>
      </c>
      <c r="D8" s="39">
        <v>859260</v>
      </c>
      <c r="E8" s="39">
        <v>567180</v>
      </c>
      <c r="F8" s="39">
        <v>1090880</v>
      </c>
      <c r="G8" s="39">
        <v>667166</v>
      </c>
      <c r="H8" s="39">
        <v>668736</v>
      </c>
      <c r="I8" s="39">
        <v>855540</v>
      </c>
      <c r="J8" s="39">
        <v>1024000</v>
      </c>
      <c r="K8" s="39">
        <v>1232352</v>
      </c>
      <c r="L8" s="39">
        <v>7709858</v>
      </c>
      <c r="M8" s="1"/>
      <c r="N8" s="18"/>
      <c r="O8" s="30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0">
        <v>41628</v>
      </c>
      <c r="C9" s="39">
        <v>744848</v>
      </c>
      <c r="D9" s="39">
        <v>849420</v>
      </c>
      <c r="E9" s="39">
        <v>568980</v>
      </c>
      <c r="F9" s="39">
        <v>1083040</v>
      </c>
      <c r="G9" s="39">
        <v>672403.99999999988</v>
      </c>
      <c r="H9" s="39">
        <v>656262</v>
      </c>
      <c r="I9" s="39">
        <v>852110</v>
      </c>
      <c r="J9" s="39">
        <v>1004800</v>
      </c>
      <c r="K9" s="39">
        <v>1210704</v>
      </c>
      <c r="L9" s="39">
        <v>7642568</v>
      </c>
      <c r="M9" s="1"/>
      <c r="N9" s="18"/>
      <c r="O9" s="30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0">
        <v>41627</v>
      </c>
      <c r="C10" s="39">
        <v>736008</v>
      </c>
      <c r="D10" s="39">
        <v>837540</v>
      </c>
      <c r="E10" s="39">
        <v>574200</v>
      </c>
      <c r="F10" s="39">
        <v>1082480</v>
      </c>
      <c r="G10" s="39">
        <v>660764</v>
      </c>
      <c r="H10" s="39">
        <v>653346</v>
      </c>
      <c r="I10" s="39">
        <v>818300</v>
      </c>
      <c r="J10" s="39">
        <v>1004160</v>
      </c>
      <c r="K10" s="39">
        <v>1193808</v>
      </c>
      <c r="L10" s="39">
        <v>7560606</v>
      </c>
      <c r="M10" s="1"/>
      <c r="N10" s="18"/>
      <c r="O10" s="30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0">
        <v>41626</v>
      </c>
      <c r="C11" s="39">
        <v>742352</v>
      </c>
      <c r="D11" s="39">
        <v>839460</v>
      </c>
      <c r="E11" s="39">
        <v>584820</v>
      </c>
      <c r="F11" s="39">
        <v>1071840</v>
      </c>
      <c r="G11" s="39">
        <v>656011</v>
      </c>
      <c r="H11" s="39">
        <v>652698</v>
      </c>
      <c r="I11" s="39">
        <v>815360</v>
      </c>
      <c r="J11" s="39">
        <v>1003200</v>
      </c>
      <c r="K11" s="39">
        <v>1199352</v>
      </c>
      <c r="L11" s="39">
        <v>7565093</v>
      </c>
      <c r="M11" s="1"/>
      <c r="N11" s="18"/>
      <c r="O11" s="30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0">
        <v>41625</v>
      </c>
      <c r="C12" s="39">
        <v>743392</v>
      </c>
      <c r="D12" s="39">
        <v>815400</v>
      </c>
      <c r="E12" s="39">
        <v>578700</v>
      </c>
      <c r="F12" s="39">
        <v>1044399.9999999999</v>
      </c>
      <c r="G12" s="39">
        <v>641946.00000000012</v>
      </c>
      <c r="H12" s="39">
        <v>665172</v>
      </c>
      <c r="I12" s="39">
        <v>809970</v>
      </c>
      <c r="J12" s="39">
        <v>972480</v>
      </c>
      <c r="K12" s="39">
        <v>1170840</v>
      </c>
      <c r="L12" s="39">
        <v>7442300</v>
      </c>
      <c r="M12" s="1"/>
      <c r="N12" s="18"/>
      <c r="O12" s="30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0">
        <v>41624</v>
      </c>
      <c r="C13" s="39">
        <v>734552</v>
      </c>
      <c r="D13" s="39">
        <v>813240</v>
      </c>
      <c r="E13" s="39">
        <v>582480</v>
      </c>
      <c r="F13" s="39">
        <v>1044399.9999999999</v>
      </c>
      <c r="G13" s="39">
        <v>641849</v>
      </c>
      <c r="H13" s="39">
        <v>668250</v>
      </c>
      <c r="I13" s="39">
        <v>814870</v>
      </c>
      <c r="J13" s="39">
        <v>962560</v>
      </c>
      <c r="K13" s="39">
        <v>1169784</v>
      </c>
      <c r="L13" s="39">
        <v>7431985</v>
      </c>
      <c r="M13" s="1"/>
      <c r="N13" s="18"/>
      <c r="O13" s="30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0">
        <v>41621</v>
      </c>
      <c r="C14" s="39">
        <v>732368</v>
      </c>
      <c r="D14" s="39">
        <v>802980.00000000012</v>
      </c>
      <c r="E14" s="39">
        <v>578520</v>
      </c>
      <c r="F14" s="39">
        <v>1037680.0000000001</v>
      </c>
      <c r="G14" s="39">
        <v>642819</v>
      </c>
      <c r="H14" s="39">
        <v>653994</v>
      </c>
      <c r="I14" s="39">
        <v>800169.99999999988</v>
      </c>
      <c r="J14" s="39">
        <v>958400</v>
      </c>
      <c r="K14" s="39">
        <v>1161336</v>
      </c>
      <c r="L14" s="39">
        <v>7368267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0">
        <v>41620</v>
      </c>
      <c r="C15" s="39">
        <v>735800</v>
      </c>
      <c r="D15" s="39">
        <v>806519.99999999988</v>
      </c>
      <c r="E15" s="39">
        <v>577260</v>
      </c>
      <c r="F15" s="39">
        <v>1030399.9999999999</v>
      </c>
      <c r="G15" s="39">
        <v>654847</v>
      </c>
      <c r="H15" s="39">
        <v>642492</v>
      </c>
      <c r="I15" s="39">
        <v>806050</v>
      </c>
      <c r="J15" s="39">
        <v>950720</v>
      </c>
      <c r="K15" s="39">
        <v>1143120</v>
      </c>
      <c r="L15" s="39">
        <v>7347209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0">
        <v>41619</v>
      </c>
      <c r="C16" s="39">
        <v>736527.99999999988</v>
      </c>
      <c r="D16" s="39">
        <v>809280</v>
      </c>
      <c r="E16" s="39">
        <v>573300</v>
      </c>
      <c r="F16" s="39">
        <v>1034319.9999999999</v>
      </c>
      <c r="G16" s="39">
        <v>644856</v>
      </c>
      <c r="H16" s="39">
        <v>657720</v>
      </c>
      <c r="I16" s="39">
        <v>807520</v>
      </c>
      <c r="J16" s="39">
        <v>947520</v>
      </c>
      <c r="K16" s="39">
        <v>1147080</v>
      </c>
      <c r="L16" s="39">
        <v>7358124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0">
        <v>41618</v>
      </c>
      <c r="C17" s="39">
        <v>750152</v>
      </c>
      <c r="D17" s="39">
        <v>832560</v>
      </c>
      <c r="E17" s="39">
        <v>572220</v>
      </c>
      <c r="F17" s="39">
        <v>1046640.0000000001</v>
      </c>
      <c r="G17" s="39">
        <v>662995</v>
      </c>
      <c r="H17" s="39">
        <v>667602</v>
      </c>
      <c r="I17" s="39">
        <v>802130</v>
      </c>
      <c r="J17" s="39">
        <v>965120</v>
      </c>
      <c r="K17" s="39">
        <v>1155264</v>
      </c>
      <c r="L17" s="39">
        <v>7454683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0">
        <v>41617</v>
      </c>
      <c r="C18" s="39">
        <v>760968</v>
      </c>
      <c r="D18" s="39">
        <v>832800.00000000012</v>
      </c>
      <c r="E18" s="39">
        <v>564120</v>
      </c>
      <c r="F18" s="39">
        <v>1019760</v>
      </c>
      <c r="G18" s="39">
        <v>659697</v>
      </c>
      <c r="H18" s="39">
        <v>682344</v>
      </c>
      <c r="I18" s="39">
        <v>800169.99999999988</v>
      </c>
      <c r="J18" s="39">
        <v>939520</v>
      </c>
      <c r="K18" s="39">
        <v>1161600</v>
      </c>
      <c r="L18" s="39">
        <v>7420979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0">
        <v>41614</v>
      </c>
      <c r="C19" s="39">
        <v>762632</v>
      </c>
      <c r="D19" s="39">
        <v>815879.99999999988</v>
      </c>
      <c r="E19" s="39">
        <v>577080</v>
      </c>
      <c r="F19" s="39">
        <v>1023680.0000000001</v>
      </c>
      <c r="G19" s="39">
        <v>665905</v>
      </c>
      <c r="H19" s="39">
        <v>699354</v>
      </c>
      <c r="I19" s="39">
        <v>807520</v>
      </c>
      <c r="J19" s="39">
        <v>922560</v>
      </c>
      <c r="K19" s="39">
        <v>1155528</v>
      </c>
      <c r="L19" s="39">
        <v>7430139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0">
        <v>41613</v>
      </c>
      <c r="C20" s="39">
        <v>730288</v>
      </c>
      <c r="D20" s="39">
        <v>810780</v>
      </c>
      <c r="E20" s="39">
        <v>571500</v>
      </c>
      <c r="F20" s="39">
        <v>1009680.0000000001</v>
      </c>
      <c r="G20" s="39">
        <v>682880</v>
      </c>
      <c r="H20" s="39">
        <v>684612</v>
      </c>
      <c r="I20" s="39">
        <v>798210</v>
      </c>
      <c r="J20" s="39">
        <v>908480</v>
      </c>
      <c r="K20" s="39">
        <v>1142064</v>
      </c>
      <c r="L20" s="39">
        <v>7338494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0">
        <v>41612</v>
      </c>
      <c r="C21" s="39">
        <v>736008</v>
      </c>
      <c r="D21" s="39">
        <v>803280</v>
      </c>
      <c r="E21" s="39">
        <v>569880</v>
      </c>
      <c r="F21" s="39">
        <v>1010800</v>
      </c>
      <c r="G21" s="39">
        <v>693065</v>
      </c>
      <c r="H21" s="39">
        <v>691902</v>
      </c>
      <c r="I21" s="39">
        <v>803110</v>
      </c>
      <c r="J21" s="39">
        <v>915520</v>
      </c>
      <c r="K21" s="39">
        <v>1141536</v>
      </c>
      <c r="L21" s="39">
        <v>7365101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0">
        <v>41611</v>
      </c>
      <c r="C22" s="39">
        <v>747448</v>
      </c>
      <c r="D22" s="39">
        <v>799560</v>
      </c>
      <c r="E22" s="39">
        <v>569520</v>
      </c>
      <c r="F22" s="39">
        <v>1014160</v>
      </c>
      <c r="G22" s="39">
        <v>694132</v>
      </c>
      <c r="H22" s="39">
        <v>698544</v>
      </c>
      <c r="I22" s="39">
        <v>800169.99999999988</v>
      </c>
      <c r="J22" s="39">
        <v>914240</v>
      </c>
      <c r="K22" s="39">
        <v>1135200</v>
      </c>
      <c r="L22" s="39">
        <v>7372974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0">
        <v>41610</v>
      </c>
      <c r="C23" s="39">
        <v>748176</v>
      </c>
      <c r="D23" s="39">
        <v>797940</v>
      </c>
      <c r="E23" s="39">
        <v>568980</v>
      </c>
      <c r="F23" s="39">
        <v>1013600.0000000001</v>
      </c>
      <c r="G23" s="39">
        <v>688311.99999999988</v>
      </c>
      <c r="H23" s="39">
        <v>707292</v>
      </c>
      <c r="I23" s="39">
        <v>817320</v>
      </c>
      <c r="J23" s="39">
        <v>918400</v>
      </c>
      <c r="K23" s="39">
        <v>1150512</v>
      </c>
      <c r="L23" s="39">
        <v>7410532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0">
        <v>41607</v>
      </c>
      <c r="C24" s="39">
        <v>711983.99999999988</v>
      </c>
      <c r="D24" s="39">
        <v>800820</v>
      </c>
      <c r="E24" s="39">
        <v>550620</v>
      </c>
      <c r="F24" s="39">
        <v>1003520.0000000001</v>
      </c>
      <c r="G24" s="39">
        <v>698594</v>
      </c>
      <c r="H24" s="39">
        <v>718794</v>
      </c>
      <c r="I24" s="39">
        <v>807030</v>
      </c>
      <c r="J24" s="39">
        <v>924480</v>
      </c>
      <c r="K24" s="39">
        <v>1131768</v>
      </c>
      <c r="L24" s="39">
        <v>7347610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0">
        <v>41605</v>
      </c>
      <c r="C25" s="39">
        <v>714168</v>
      </c>
      <c r="D25" s="39">
        <v>803879.99999999988</v>
      </c>
      <c r="E25" s="39">
        <v>553680</v>
      </c>
      <c r="F25" s="39">
        <v>1001840</v>
      </c>
      <c r="G25" s="39">
        <v>702959</v>
      </c>
      <c r="H25" s="39">
        <v>715554</v>
      </c>
      <c r="I25" s="39">
        <v>806540</v>
      </c>
      <c r="J25" s="39">
        <v>920640</v>
      </c>
      <c r="K25" s="39">
        <v>1129920</v>
      </c>
      <c r="L25" s="39">
        <v>7349181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0">
        <v>41604</v>
      </c>
      <c r="C26" s="39">
        <v>717600</v>
      </c>
      <c r="D26" s="39">
        <v>802199.99999999988</v>
      </c>
      <c r="E26" s="39">
        <v>555120</v>
      </c>
      <c r="F26" s="39">
        <v>1002399.9999999999</v>
      </c>
      <c r="G26" s="39">
        <v>721292</v>
      </c>
      <c r="H26" s="39">
        <v>719604</v>
      </c>
      <c r="I26" s="39">
        <v>806050</v>
      </c>
      <c r="J26" s="39">
        <v>916480</v>
      </c>
      <c r="K26" s="39">
        <v>1129920</v>
      </c>
      <c r="L26" s="39">
        <v>7370666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0">
        <v>41603</v>
      </c>
      <c r="C27" s="39">
        <v>706888</v>
      </c>
      <c r="D27" s="39">
        <v>803580</v>
      </c>
      <c r="E27" s="39">
        <v>558180</v>
      </c>
      <c r="F27" s="39">
        <v>990640.00000000012</v>
      </c>
      <c r="G27" s="39">
        <v>709846.00000000012</v>
      </c>
      <c r="H27" s="39">
        <v>725436</v>
      </c>
      <c r="I27" s="39">
        <v>807520</v>
      </c>
      <c r="J27" s="39">
        <v>907200</v>
      </c>
      <c r="K27" s="39">
        <v>1125696</v>
      </c>
      <c r="L27" s="39">
        <v>7334986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0">
        <v>41600</v>
      </c>
      <c r="C28" s="39">
        <v>696800</v>
      </c>
      <c r="D28" s="39">
        <v>799920</v>
      </c>
      <c r="E28" s="39">
        <v>559080</v>
      </c>
      <c r="F28" s="39">
        <v>994000</v>
      </c>
      <c r="G28" s="39">
        <v>723038.00000000012</v>
      </c>
      <c r="H28" s="39">
        <v>735156</v>
      </c>
      <c r="I28" s="39">
        <v>815849.99999999988</v>
      </c>
      <c r="J28" s="39">
        <v>893440</v>
      </c>
      <c r="K28" s="39">
        <v>1132032</v>
      </c>
      <c r="L28" s="39">
        <v>7349316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0">
        <v>41599</v>
      </c>
      <c r="C29" s="39">
        <v>698776</v>
      </c>
      <c r="D29" s="39">
        <v>804240</v>
      </c>
      <c r="E29" s="39">
        <v>555120</v>
      </c>
      <c r="F29" s="39">
        <v>985600.00000000012</v>
      </c>
      <c r="G29" s="39">
        <v>725075</v>
      </c>
      <c r="H29" s="39">
        <v>737100</v>
      </c>
      <c r="I29" s="39">
        <v>815360</v>
      </c>
      <c r="J29" s="39">
        <v>887360</v>
      </c>
      <c r="K29" s="39">
        <v>1129392</v>
      </c>
      <c r="L29" s="39">
        <v>7338023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0">
        <v>41598</v>
      </c>
      <c r="C30" s="39">
        <v>703560.00000000012</v>
      </c>
      <c r="D30" s="39">
        <v>781920</v>
      </c>
      <c r="E30" s="39">
        <v>544500</v>
      </c>
      <c r="F30" s="39">
        <v>975520.00000000012</v>
      </c>
      <c r="G30" s="39">
        <v>709070</v>
      </c>
      <c r="H30" s="39">
        <v>728838</v>
      </c>
      <c r="I30" s="39">
        <v>806540</v>
      </c>
      <c r="J30" s="39">
        <v>890880</v>
      </c>
      <c r="K30" s="39">
        <v>1118304</v>
      </c>
      <c r="L30" s="39">
        <v>7259132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0">
        <v>41597</v>
      </c>
      <c r="C31" s="39">
        <v>712296</v>
      </c>
      <c r="D31" s="39">
        <v>780720</v>
      </c>
      <c r="E31" s="39">
        <v>543960</v>
      </c>
      <c r="F31" s="39">
        <v>973280</v>
      </c>
      <c r="G31" s="39">
        <v>703928.99999999988</v>
      </c>
      <c r="H31" s="39">
        <v>729972</v>
      </c>
      <c r="I31" s="39">
        <v>812910</v>
      </c>
      <c r="J31" s="39">
        <v>886720</v>
      </c>
      <c r="K31" s="39">
        <v>1115136</v>
      </c>
      <c r="L31" s="39">
        <v>7258923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0">
        <v>41596</v>
      </c>
      <c r="C32" s="39">
        <v>724464</v>
      </c>
      <c r="D32" s="39">
        <v>788519.99999999988</v>
      </c>
      <c r="E32" s="39">
        <v>546120</v>
      </c>
      <c r="F32" s="39">
        <v>987280</v>
      </c>
      <c r="G32" s="39">
        <v>714405</v>
      </c>
      <c r="H32" s="39">
        <v>741798</v>
      </c>
      <c r="I32" s="39">
        <v>803110</v>
      </c>
      <c r="J32" s="39">
        <v>885440</v>
      </c>
      <c r="K32" s="39">
        <v>1124112</v>
      </c>
      <c r="L32" s="39">
        <v>7315249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0">
        <v>41593</v>
      </c>
      <c r="C33" s="39">
        <v>733512</v>
      </c>
      <c r="D33" s="39">
        <v>806280</v>
      </c>
      <c r="E33" s="39">
        <v>554400</v>
      </c>
      <c r="F33" s="39">
        <v>987840</v>
      </c>
      <c r="G33" s="39">
        <v>735260</v>
      </c>
      <c r="H33" s="39">
        <v>746658</v>
      </c>
      <c r="I33" s="39">
        <v>796740.00000000012</v>
      </c>
      <c r="J33" s="39">
        <v>886720</v>
      </c>
      <c r="K33" s="39">
        <v>1129392</v>
      </c>
      <c r="L33" s="39">
        <v>7376802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0">
        <v>41592</v>
      </c>
      <c r="C34" s="39">
        <v>726024</v>
      </c>
      <c r="D34" s="39">
        <v>801660.00000000012</v>
      </c>
      <c r="E34" s="39">
        <v>556920</v>
      </c>
      <c r="F34" s="39">
        <v>990080</v>
      </c>
      <c r="G34" s="39">
        <v>730701</v>
      </c>
      <c r="H34" s="39">
        <v>741798</v>
      </c>
      <c r="I34" s="39">
        <v>808500</v>
      </c>
      <c r="J34" s="39">
        <v>882560</v>
      </c>
      <c r="K34" s="39">
        <v>1130184</v>
      </c>
      <c r="L34" s="39">
        <v>7368427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0">
        <v>41591</v>
      </c>
      <c r="C35" s="39">
        <v>733096</v>
      </c>
      <c r="D35" s="39">
        <v>814680</v>
      </c>
      <c r="E35" s="39">
        <v>546660</v>
      </c>
      <c r="F35" s="39">
        <v>1004080</v>
      </c>
      <c r="G35" s="39">
        <v>724686.99999999988</v>
      </c>
      <c r="H35" s="39">
        <v>743904</v>
      </c>
      <c r="I35" s="39">
        <v>808990.00000000012</v>
      </c>
      <c r="J35" s="39">
        <v>871680</v>
      </c>
      <c r="K35" s="39">
        <v>1124640</v>
      </c>
      <c r="L35" s="39">
        <v>7372417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0">
        <v>41590</v>
      </c>
      <c r="C36" s="39">
        <v>716039.99999999988</v>
      </c>
      <c r="D36" s="39">
        <v>778199.99999999988</v>
      </c>
      <c r="E36" s="39">
        <v>555840</v>
      </c>
      <c r="F36" s="39">
        <v>987280</v>
      </c>
      <c r="G36" s="39">
        <v>716053.99999999988</v>
      </c>
      <c r="H36" s="39">
        <v>739368</v>
      </c>
      <c r="I36" s="39">
        <v>798700</v>
      </c>
      <c r="J36" s="39">
        <v>861760</v>
      </c>
      <c r="K36" s="39">
        <v>1108536</v>
      </c>
      <c r="L36" s="39">
        <v>7261778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0">
        <v>41589</v>
      </c>
      <c r="C37" s="39">
        <v>683072.00000000012</v>
      </c>
      <c r="D37" s="39">
        <v>778980.00000000012</v>
      </c>
      <c r="E37" s="39">
        <v>559260</v>
      </c>
      <c r="F37" s="39">
        <v>1004080</v>
      </c>
      <c r="G37" s="39">
        <v>728373</v>
      </c>
      <c r="H37" s="39">
        <v>745524</v>
      </c>
      <c r="I37" s="39">
        <v>808990.00000000012</v>
      </c>
      <c r="J37" s="39">
        <v>867200</v>
      </c>
      <c r="K37" s="39">
        <v>1095600</v>
      </c>
      <c r="L37" s="39">
        <v>7271079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0">
        <v>41586</v>
      </c>
      <c r="C38" s="39">
        <v>684839.99999999988</v>
      </c>
      <c r="D38" s="39">
        <v>760380</v>
      </c>
      <c r="E38" s="39">
        <v>558720</v>
      </c>
      <c r="F38" s="39">
        <v>994560.00000000012</v>
      </c>
      <c r="G38" s="39">
        <v>724978</v>
      </c>
      <c r="H38" s="39">
        <v>741150</v>
      </c>
      <c r="I38" s="39">
        <v>813400.00000000012</v>
      </c>
      <c r="J38" s="39">
        <v>863360</v>
      </c>
      <c r="K38" s="39">
        <v>1052040</v>
      </c>
      <c r="L38" s="39">
        <v>7193428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0">
        <v>41585</v>
      </c>
      <c r="C39" s="39">
        <v>670383.99999999988</v>
      </c>
      <c r="D39" s="39">
        <v>755040</v>
      </c>
      <c r="E39" s="39">
        <v>547560</v>
      </c>
      <c r="F39" s="39">
        <v>944720</v>
      </c>
      <c r="G39" s="39">
        <v>713726</v>
      </c>
      <c r="H39" s="39">
        <v>738234</v>
      </c>
      <c r="I39" s="39">
        <v>811439.99999999988</v>
      </c>
      <c r="J39" s="39">
        <v>855360</v>
      </c>
      <c r="K39" s="39">
        <v>1041480.0000000001</v>
      </c>
      <c r="L39" s="39">
        <v>7077944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0">
        <v>41584</v>
      </c>
      <c r="C40" s="39">
        <v>673920</v>
      </c>
      <c r="D40" s="39">
        <v>779160.00000000012</v>
      </c>
      <c r="E40" s="39">
        <v>550620</v>
      </c>
      <c r="F40" s="39">
        <v>967120</v>
      </c>
      <c r="G40" s="39">
        <v>729828</v>
      </c>
      <c r="H40" s="39">
        <v>768366</v>
      </c>
      <c r="I40" s="39">
        <v>813890</v>
      </c>
      <c r="J40" s="39">
        <v>870080</v>
      </c>
      <c r="K40" s="39">
        <v>1071576</v>
      </c>
      <c r="L40" s="39">
        <v>7224560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0">
        <v>41583</v>
      </c>
      <c r="C41" s="39">
        <v>657072</v>
      </c>
      <c r="D41" s="39">
        <v>790440</v>
      </c>
      <c r="E41" s="39">
        <v>557460</v>
      </c>
      <c r="F41" s="39">
        <v>966000</v>
      </c>
      <c r="G41" s="39">
        <v>755824</v>
      </c>
      <c r="H41" s="39">
        <v>761724</v>
      </c>
      <c r="I41" s="39">
        <v>811930</v>
      </c>
      <c r="J41" s="39">
        <v>866240</v>
      </c>
      <c r="K41" s="39">
        <v>1066560</v>
      </c>
      <c r="L41" s="39">
        <v>7233250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0">
        <v>41582</v>
      </c>
      <c r="C42" s="39">
        <v>671112</v>
      </c>
      <c r="D42" s="39">
        <v>796560</v>
      </c>
      <c r="E42" s="39">
        <v>544500</v>
      </c>
      <c r="F42" s="39">
        <v>964319.99999999988</v>
      </c>
      <c r="G42" s="39">
        <v>751556</v>
      </c>
      <c r="H42" s="39">
        <v>756378</v>
      </c>
      <c r="I42" s="39">
        <v>821730</v>
      </c>
      <c r="J42" s="39">
        <v>881280</v>
      </c>
      <c r="K42" s="39">
        <v>1074216</v>
      </c>
      <c r="L42" s="39">
        <v>7261652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0">
        <v>41579</v>
      </c>
      <c r="C43" s="39">
        <v>671216.00000000012</v>
      </c>
      <c r="D43" s="39">
        <v>784080</v>
      </c>
      <c r="E43" s="39">
        <v>531000</v>
      </c>
      <c r="F43" s="39">
        <v>959280</v>
      </c>
      <c r="G43" s="39">
        <v>735939</v>
      </c>
      <c r="H43" s="39">
        <v>761886</v>
      </c>
      <c r="I43" s="39">
        <v>833000</v>
      </c>
      <c r="J43" s="39">
        <v>888000</v>
      </c>
      <c r="K43" s="39">
        <v>1070784</v>
      </c>
      <c r="L43" s="39">
        <v>7235185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0">
        <v>41578</v>
      </c>
      <c r="C44" s="39">
        <v>653640</v>
      </c>
      <c r="D44" s="39">
        <v>783240</v>
      </c>
      <c r="E44" s="39">
        <v>503100</v>
      </c>
      <c r="F44" s="39">
        <v>946960</v>
      </c>
      <c r="G44" s="39">
        <v>756697</v>
      </c>
      <c r="H44" s="39">
        <v>784080</v>
      </c>
      <c r="I44" s="39">
        <v>859460</v>
      </c>
      <c r="J44" s="39">
        <v>895360</v>
      </c>
      <c r="K44" s="39">
        <v>1070520</v>
      </c>
      <c r="L44" s="39">
        <v>7253057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0">
        <v>41577</v>
      </c>
      <c r="C45" s="39">
        <v>648752</v>
      </c>
      <c r="D45" s="39">
        <v>780720</v>
      </c>
      <c r="E45" s="39">
        <v>507060.00000000006</v>
      </c>
      <c r="F45" s="39">
        <v>954800</v>
      </c>
      <c r="G45" s="39">
        <v>774060</v>
      </c>
      <c r="H45" s="39">
        <v>777924</v>
      </c>
      <c r="I45" s="39">
        <v>850150.00000000012</v>
      </c>
      <c r="J45" s="39">
        <v>886080</v>
      </c>
      <c r="K45" s="39">
        <v>1068936</v>
      </c>
      <c r="L45" s="39">
        <v>7248482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0">
        <v>41576</v>
      </c>
      <c r="C46" s="39">
        <v>658008</v>
      </c>
      <c r="D46" s="39">
        <v>788820</v>
      </c>
      <c r="E46" s="39">
        <v>506520</v>
      </c>
      <c r="F46" s="39">
        <v>971600.00000000012</v>
      </c>
      <c r="G46" s="39">
        <v>820814</v>
      </c>
      <c r="H46" s="39">
        <v>785376</v>
      </c>
      <c r="I46" s="39">
        <v>848189.99999999988</v>
      </c>
      <c r="J46" s="39">
        <v>892480</v>
      </c>
      <c r="K46" s="39">
        <v>1073952</v>
      </c>
      <c r="L46" s="39">
        <v>7345760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0">
        <v>41575</v>
      </c>
      <c r="C47" s="39">
        <v>650000</v>
      </c>
      <c r="D47" s="39">
        <v>785339.99999999988</v>
      </c>
      <c r="E47" s="39">
        <v>507420</v>
      </c>
      <c r="F47" s="39">
        <v>963760</v>
      </c>
      <c r="G47" s="39">
        <v>806749</v>
      </c>
      <c r="H47" s="39">
        <v>790560</v>
      </c>
      <c r="I47" s="39">
        <v>850150.00000000012</v>
      </c>
      <c r="J47" s="39">
        <v>882880</v>
      </c>
      <c r="K47" s="39">
        <v>1075272</v>
      </c>
      <c r="L47" s="39">
        <v>7312131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0">
        <v>41572</v>
      </c>
      <c r="C48" s="39">
        <v>666952</v>
      </c>
      <c r="D48" s="39">
        <v>795540</v>
      </c>
      <c r="E48" s="39">
        <v>516960</v>
      </c>
      <c r="F48" s="39">
        <v>969359.99999999988</v>
      </c>
      <c r="G48" s="39">
        <v>814315</v>
      </c>
      <c r="H48" s="39">
        <v>774360</v>
      </c>
      <c r="I48" s="39">
        <v>848189.99999999988</v>
      </c>
      <c r="J48" s="39">
        <v>877120</v>
      </c>
      <c r="K48" s="39">
        <v>1072632</v>
      </c>
      <c r="L48" s="39">
        <v>7335429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0">
        <v>41571</v>
      </c>
      <c r="C49" s="39">
        <v>682552</v>
      </c>
      <c r="D49" s="39">
        <v>795900</v>
      </c>
      <c r="E49" s="39">
        <v>518220</v>
      </c>
      <c r="F49" s="39">
        <v>941359.99999999988</v>
      </c>
      <c r="G49" s="39">
        <v>802093</v>
      </c>
      <c r="H49" s="39">
        <v>752976</v>
      </c>
      <c r="I49" s="39">
        <v>847210</v>
      </c>
      <c r="J49" s="39">
        <v>861440</v>
      </c>
      <c r="K49" s="39">
        <v>1064712</v>
      </c>
      <c r="L49" s="39">
        <v>7266463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0">
        <v>41570</v>
      </c>
      <c r="C50" s="39">
        <v>681200</v>
      </c>
      <c r="D50" s="39">
        <v>794460</v>
      </c>
      <c r="E50" s="39">
        <v>521460</v>
      </c>
      <c r="F50" s="39">
        <v>971040</v>
      </c>
      <c r="G50" s="39">
        <v>787543</v>
      </c>
      <c r="H50" s="39">
        <v>752166</v>
      </c>
      <c r="I50" s="39">
        <v>839860</v>
      </c>
      <c r="J50" s="39">
        <v>843520</v>
      </c>
      <c r="K50" s="39">
        <v>1062600</v>
      </c>
      <c r="L50" s="39">
        <v>7253849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0">
        <v>41569</v>
      </c>
      <c r="C51" s="39">
        <v>679744</v>
      </c>
      <c r="D51" s="39">
        <v>781680</v>
      </c>
      <c r="E51" s="39">
        <v>527400</v>
      </c>
      <c r="F51" s="39">
        <v>976640.00000000012</v>
      </c>
      <c r="G51" s="39">
        <v>804324</v>
      </c>
      <c r="H51" s="39">
        <v>755892</v>
      </c>
      <c r="I51" s="39">
        <v>854560.00000000012</v>
      </c>
      <c r="J51" s="39">
        <v>855680</v>
      </c>
      <c r="K51" s="39">
        <v>1059960</v>
      </c>
      <c r="L51" s="39">
        <v>7295880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0">
        <v>41568</v>
      </c>
      <c r="C52" s="39">
        <v>684216.00000000012</v>
      </c>
      <c r="D52" s="39">
        <v>813600</v>
      </c>
      <c r="E52" s="39">
        <v>515160</v>
      </c>
      <c r="F52" s="39">
        <v>976080</v>
      </c>
      <c r="G52" s="39">
        <v>824209</v>
      </c>
      <c r="H52" s="39">
        <v>747306</v>
      </c>
      <c r="I52" s="39">
        <v>850640</v>
      </c>
      <c r="J52" s="39">
        <v>847360</v>
      </c>
      <c r="K52" s="39">
        <v>1054416</v>
      </c>
      <c r="L52" s="39">
        <v>7312987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0">
        <v>41565</v>
      </c>
      <c r="C53" s="39">
        <v>683592</v>
      </c>
      <c r="D53" s="39">
        <v>805920</v>
      </c>
      <c r="E53" s="39">
        <v>523080</v>
      </c>
      <c r="F53" s="39">
        <v>979439.99999999988</v>
      </c>
      <c r="G53" s="39">
        <v>821978</v>
      </c>
      <c r="H53" s="39">
        <v>750870</v>
      </c>
      <c r="I53" s="39">
        <v>851130</v>
      </c>
      <c r="J53" s="39">
        <v>838720</v>
      </c>
      <c r="K53" s="39">
        <v>1051248</v>
      </c>
      <c r="L53" s="39">
        <v>7305978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0">
        <v>41564</v>
      </c>
      <c r="C54" s="39">
        <v>682344</v>
      </c>
      <c r="D54" s="39">
        <v>795000</v>
      </c>
      <c r="E54" s="39">
        <v>510300</v>
      </c>
      <c r="F54" s="39">
        <v>969920</v>
      </c>
      <c r="G54" s="39">
        <v>809853</v>
      </c>
      <c r="H54" s="39">
        <v>745686</v>
      </c>
      <c r="I54" s="39">
        <v>833490.00000000012</v>
      </c>
      <c r="J54" s="39">
        <v>848960</v>
      </c>
      <c r="K54" s="39">
        <v>1042800</v>
      </c>
      <c r="L54" s="39">
        <v>7238353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0">
        <v>41563</v>
      </c>
      <c r="C55" s="39">
        <v>680783.99999999988</v>
      </c>
      <c r="D55" s="39">
        <v>792360</v>
      </c>
      <c r="E55" s="39">
        <v>509040</v>
      </c>
      <c r="F55" s="39">
        <v>971600.00000000012</v>
      </c>
      <c r="G55" s="39">
        <v>806846.00000000012</v>
      </c>
      <c r="H55" s="39">
        <v>734346</v>
      </c>
      <c r="I55" s="39">
        <v>835450</v>
      </c>
      <c r="J55" s="39">
        <v>840320</v>
      </c>
      <c r="K55" s="39">
        <v>1034880.0000000001</v>
      </c>
      <c r="L55" s="39">
        <v>7205626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0">
        <v>41562</v>
      </c>
      <c r="C56" s="39">
        <v>679016.00000000012</v>
      </c>
      <c r="D56" s="39">
        <v>778140</v>
      </c>
      <c r="E56" s="39">
        <v>501840</v>
      </c>
      <c r="F56" s="39">
        <v>945280</v>
      </c>
      <c r="G56" s="39">
        <v>777552</v>
      </c>
      <c r="H56" s="39">
        <v>725274</v>
      </c>
      <c r="I56" s="39">
        <v>818300</v>
      </c>
      <c r="J56" s="39">
        <v>836160</v>
      </c>
      <c r="K56" s="39">
        <v>1014552</v>
      </c>
      <c r="L56" s="39">
        <v>7076114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0">
        <v>41561</v>
      </c>
      <c r="C57" s="39">
        <v>676936</v>
      </c>
      <c r="D57" s="39">
        <v>785160.00000000012</v>
      </c>
      <c r="E57" s="39">
        <v>496620</v>
      </c>
      <c r="F57" s="39">
        <v>947520.00000000012</v>
      </c>
      <c r="G57" s="39">
        <v>778425</v>
      </c>
      <c r="H57" s="39">
        <v>725598</v>
      </c>
      <c r="I57" s="39">
        <v>823200</v>
      </c>
      <c r="J57" s="39">
        <v>837120</v>
      </c>
      <c r="K57" s="39">
        <v>1016400</v>
      </c>
      <c r="L57" s="39">
        <v>7086979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0">
        <v>41558</v>
      </c>
      <c r="C58" s="39">
        <v>682552</v>
      </c>
      <c r="D58" s="39">
        <v>779760</v>
      </c>
      <c r="E58" s="39">
        <v>496439.99999999994</v>
      </c>
      <c r="F58" s="39">
        <v>952000</v>
      </c>
      <c r="G58" s="39">
        <v>776291</v>
      </c>
      <c r="H58" s="39">
        <v>731268</v>
      </c>
      <c r="I58" s="39">
        <v>825650.00000000012</v>
      </c>
      <c r="J58" s="39">
        <v>833280</v>
      </c>
      <c r="K58" s="39">
        <v>1017192</v>
      </c>
      <c r="L58" s="39">
        <v>7094433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0">
        <v>41557</v>
      </c>
      <c r="C59" s="39">
        <v>675168</v>
      </c>
      <c r="D59" s="39">
        <v>772080</v>
      </c>
      <c r="E59" s="39">
        <v>491400</v>
      </c>
      <c r="F59" s="39">
        <v>938000</v>
      </c>
      <c r="G59" s="39">
        <v>773284</v>
      </c>
      <c r="H59" s="39">
        <v>716526</v>
      </c>
      <c r="I59" s="39">
        <v>811930</v>
      </c>
      <c r="J59" s="39">
        <v>828480</v>
      </c>
      <c r="K59" s="39">
        <v>1009800</v>
      </c>
      <c r="L59" s="39">
        <v>7016668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0">
        <v>41556</v>
      </c>
      <c r="C60" s="39">
        <v>664352</v>
      </c>
      <c r="D60" s="39">
        <v>745860</v>
      </c>
      <c r="E60" s="39">
        <v>481500</v>
      </c>
      <c r="F60" s="39">
        <v>910560.00000000012</v>
      </c>
      <c r="G60" s="39">
        <v>744766</v>
      </c>
      <c r="H60" s="39">
        <v>710694</v>
      </c>
      <c r="I60" s="39">
        <v>791840</v>
      </c>
      <c r="J60" s="39">
        <v>818880</v>
      </c>
      <c r="K60" s="39">
        <v>985248</v>
      </c>
      <c r="L60" s="39">
        <v>6853700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0">
        <v>41555</v>
      </c>
      <c r="C61" s="39">
        <v>670800</v>
      </c>
      <c r="D61" s="39">
        <v>753540</v>
      </c>
      <c r="E61" s="39">
        <v>482400</v>
      </c>
      <c r="F61" s="39">
        <v>906640.00000000012</v>
      </c>
      <c r="G61" s="39">
        <v>750101</v>
      </c>
      <c r="H61" s="39">
        <v>710694</v>
      </c>
      <c r="I61" s="39">
        <v>783020</v>
      </c>
      <c r="J61" s="39">
        <v>819200</v>
      </c>
      <c r="K61" s="39">
        <v>972312</v>
      </c>
      <c r="L61" s="39">
        <v>6848707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0">
        <v>41554</v>
      </c>
      <c r="C62" s="39">
        <v>682552</v>
      </c>
      <c r="D62" s="39">
        <v>777240</v>
      </c>
      <c r="E62" s="39">
        <v>486720</v>
      </c>
      <c r="F62" s="39">
        <v>938560.00000000012</v>
      </c>
      <c r="G62" s="39">
        <v>762905</v>
      </c>
      <c r="H62" s="39">
        <v>728838</v>
      </c>
      <c r="I62" s="39">
        <v>807030</v>
      </c>
      <c r="J62" s="39">
        <v>823680</v>
      </c>
      <c r="K62" s="39">
        <v>998448</v>
      </c>
      <c r="L62" s="39">
        <v>7005973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0">
        <v>41551</v>
      </c>
      <c r="C63" s="39">
        <v>698776</v>
      </c>
      <c r="D63" s="39">
        <v>803460</v>
      </c>
      <c r="E63" s="39">
        <v>497880</v>
      </c>
      <c r="F63" s="39">
        <v>959280</v>
      </c>
      <c r="G63" s="39">
        <v>787155</v>
      </c>
      <c r="H63" s="39">
        <v>735156</v>
      </c>
      <c r="I63" s="39">
        <v>820259.99999999988</v>
      </c>
      <c r="J63" s="39">
        <v>832960</v>
      </c>
      <c r="K63" s="39">
        <v>1012704</v>
      </c>
      <c r="L63" s="39">
        <v>7147631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0">
        <v>41550</v>
      </c>
      <c r="C64" s="39">
        <v>682760.00000000012</v>
      </c>
      <c r="D64" s="39">
        <v>775920</v>
      </c>
      <c r="E64" s="39">
        <v>492840</v>
      </c>
      <c r="F64" s="39">
        <v>944720</v>
      </c>
      <c r="G64" s="39">
        <v>774351</v>
      </c>
      <c r="H64" s="39">
        <v>736776</v>
      </c>
      <c r="I64" s="39">
        <v>812910</v>
      </c>
      <c r="J64" s="39">
        <v>836800</v>
      </c>
      <c r="K64" s="39">
        <v>1005576.0000000001</v>
      </c>
      <c r="L64" s="39">
        <v>7062653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0">
        <v>41549</v>
      </c>
      <c r="C65" s="39">
        <v>690664</v>
      </c>
      <c r="D65" s="39">
        <v>768600</v>
      </c>
      <c r="E65" s="39">
        <v>490500</v>
      </c>
      <c r="F65" s="39">
        <v>934080</v>
      </c>
      <c r="G65" s="39">
        <v>757764</v>
      </c>
      <c r="H65" s="39">
        <v>749088</v>
      </c>
      <c r="I65" s="39">
        <v>817810.00000000012</v>
      </c>
      <c r="J65" s="39">
        <v>841600</v>
      </c>
      <c r="K65" s="39">
        <v>1017192</v>
      </c>
      <c r="L65" s="39">
        <v>7067298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0">
        <v>41548</v>
      </c>
      <c r="C66" s="39">
        <v>693368</v>
      </c>
      <c r="D66" s="39">
        <v>781500</v>
      </c>
      <c r="E66" s="39">
        <v>491939.99999999994</v>
      </c>
      <c r="F66" s="39">
        <v>940800</v>
      </c>
      <c r="G66" s="39">
        <v>760092</v>
      </c>
      <c r="H66" s="39">
        <v>742446</v>
      </c>
      <c r="I66" s="39">
        <v>825650.00000000012</v>
      </c>
      <c r="J66" s="39">
        <v>844480</v>
      </c>
      <c r="K66" s="39">
        <v>1015608</v>
      </c>
      <c r="L66" s="39">
        <v>7095884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0">
        <v>41547</v>
      </c>
      <c r="C67" s="39">
        <v>691392</v>
      </c>
      <c r="D67" s="39">
        <v>772680</v>
      </c>
      <c r="E67" s="39">
        <v>482400</v>
      </c>
      <c r="F67" s="39">
        <v>924000</v>
      </c>
      <c r="G67" s="39">
        <v>737976</v>
      </c>
      <c r="H67" s="39">
        <v>737586</v>
      </c>
      <c r="I67" s="39">
        <v>838880</v>
      </c>
      <c r="J67" s="39">
        <v>846080</v>
      </c>
      <c r="K67" s="39">
        <v>1006632.0000000001</v>
      </c>
      <c r="L67" s="39">
        <v>7037626</v>
      </c>
      <c r="M67" s="37"/>
      <c r="N67" s="37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0">
        <v>41544</v>
      </c>
      <c r="C68" s="39">
        <v>692120</v>
      </c>
      <c r="D68" s="39">
        <v>766800</v>
      </c>
      <c r="E68" s="39">
        <v>486000</v>
      </c>
      <c r="F68" s="39">
        <v>938560.00000000012</v>
      </c>
      <c r="G68" s="39">
        <v>740013.00000000012</v>
      </c>
      <c r="H68" s="39">
        <v>740826</v>
      </c>
      <c r="I68" s="39">
        <v>844270</v>
      </c>
      <c r="J68" s="39">
        <v>843200</v>
      </c>
      <c r="K68" s="41"/>
      <c r="L68" s="39">
        <v>6051789</v>
      </c>
      <c r="M68" s="1"/>
      <c r="N68" s="4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0">
        <v>41543</v>
      </c>
      <c r="C69" s="39">
        <v>705120</v>
      </c>
      <c r="D69" s="39">
        <v>767580</v>
      </c>
      <c r="E69" s="39">
        <v>482400</v>
      </c>
      <c r="F69" s="39">
        <v>940800</v>
      </c>
      <c r="G69" s="39">
        <v>748549</v>
      </c>
      <c r="H69" s="39">
        <v>738558</v>
      </c>
      <c r="I69" s="39">
        <v>853090</v>
      </c>
      <c r="J69" s="39">
        <v>848000</v>
      </c>
      <c r="K69" s="41"/>
      <c r="L69" s="39">
        <v>6084097</v>
      </c>
      <c r="M69" s="1"/>
      <c r="N69" s="4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0">
        <v>41542</v>
      </c>
      <c r="C70" s="39">
        <v>691183.99999999988</v>
      </c>
      <c r="D70" s="39">
        <v>754320</v>
      </c>
      <c r="E70" s="39">
        <v>477360</v>
      </c>
      <c r="F70" s="39">
        <v>940240</v>
      </c>
      <c r="G70" s="39">
        <v>735453.99999999988</v>
      </c>
      <c r="H70" s="39">
        <v>739854</v>
      </c>
      <c r="I70" s="39">
        <v>845250</v>
      </c>
      <c r="J70" s="39">
        <v>844160</v>
      </c>
      <c r="K70" s="41"/>
      <c r="L70" s="39">
        <v>6027822</v>
      </c>
      <c r="M70" s="1"/>
      <c r="N70" s="4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0">
        <v>41541</v>
      </c>
      <c r="C71" s="39">
        <v>688272.00000000012</v>
      </c>
      <c r="D71" s="39">
        <v>750900</v>
      </c>
      <c r="E71" s="39">
        <v>477900</v>
      </c>
      <c r="F71" s="39">
        <v>932960</v>
      </c>
      <c r="G71" s="39">
        <v>733417</v>
      </c>
      <c r="H71" s="39">
        <v>728028</v>
      </c>
      <c r="I71" s="39">
        <v>845250</v>
      </c>
      <c r="J71" s="39">
        <v>832960</v>
      </c>
      <c r="K71" s="41"/>
      <c r="L71" s="39">
        <v>5989687</v>
      </c>
      <c r="M71" s="1"/>
      <c r="N71" s="37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0">
        <v>41540</v>
      </c>
      <c r="C72" s="39">
        <v>683696</v>
      </c>
      <c r="D72" s="39">
        <v>748680</v>
      </c>
      <c r="E72" s="39">
        <v>477000</v>
      </c>
      <c r="F72" s="39">
        <v>922319.99999999988</v>
      </c>
      <c r="G72" s="39">
        <v>730119</v>
      </c>
      <c r="H72" s="39">
        <v>742284</v>
      </c>
      <c r="I72" s="39">
        <v>841330.00000000012</v>
      </c>
      <c r="J72" s="39">
        <v>822400</v>
      </c>
      <c r="K72" s="41"/>
      <c r="L72" s="39">
        <v>5967829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0">
        <v>41537</v>
      </c>
      <c r="C73" s="39">
        <v>702208</v>
      </c>
      <c r="D73" s="39">
        <v>746280</v>
      </c>
      <c r="E73" s="39">
        <v>477000</v>
      </c>
      <c r="F73" s="39">
        <v>935760</v>
      </c>
      <c r="G73" s="39">
        <v>723911</v>
      </c>
      <c r="H73" s="39">
        <v>702108</v>
      </c>
      <c r="I73" s="39">
        <v>842800</v>
      </c>
      <c r="J73" s="39">
        <v>826880</v>
      </c>
      <c r="K73" s="41"/>
      <c r="L73" s="39">
        <v>5956947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0">
        <v>41536</v>
      </c>
      <c r="C74" s="39">
        <v>703768</v>
      </c>
      <c r="D74" s="39">
        <v>757200</v>
      </c>
      <c r="E74" s="39">
        <v>475020</v>
      </c>
      <c r="F74" s="39">
        <v>944160</v>
      </c>
      <c r="G74" s="39">
        <v>730798</v>
      </c>
      <c r="H74" s="39">
        <v>700488</v>
      </c>
      <c r="I74" s="39">
        <v>843290</v>
      </c>
      <c r="J74" s="39">
        <v>829760</v>
      </c>
      <c r="K74" s="41"/>
      <c r="L74" s="39">
        <v>5984484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0">
        <v>41535</v>
      </c>
      <c r="C75" s="39">
        <v>709800</v>
      </c>
      <c r="D75" s="39">
        <v>755880</v>
      </c>
      <c r="E75" s="39">
        <v>477900</v>
      </c>
      <c r="F75" s="39">
        <v>950880</v>
      </c>
      <c r="G75" s="39">
        <v>720419</v>
      </c>
      <c r="H75" s="39">
        <v>706968</v>
      </c>
      <c r="I75" s="39">
        <v>848189.99999999988</v>
      </c>
      <c r="J75" s="39">
        <v>831040</v>
      </c>
      <c r="K75" s="41"/>
      <c r="L75" s="39">
        <v>6001077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0">
        <v>41534</v>
      </c>
      <c r="C76" s="39">
        <v>694512</v>
      </c>
      <c r="D76" s="39">
        <v>751740</v>
      </c>
      <c r="E76" s="39">
        <v>475920</v>
      </c>
      <c r="F76" s="39">
        <v>978880</v>
      </c>
      <c r="G76" s="39">
        <v>703347</v>
      </c>
      <c r="H76" s="39">
        <v>696762</v>
      </c>
      <c r="I76" s="39">
        <v>852599.99999999988</v>
      </c>
      <c r="J76" s="39">
        <v>811840</v>
      </c>
      <c r="K76" s="41"/>
      <c r="L76" s="39">
        <v>5965601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0">
        <v>41533</v>
      </c>
      <c r="C77" s="39">
        <v>688376</v>
      </c>
      <c r="D77" s="39">
        <v>741000</v>
      </c>
      <c r="E77" s="39">
        <v>479520</v>
      </c>
      <c r="F77" s="39">
        <v>955920</v>
      </c>
      <c r="G77" s="39">
        <v>684820</v>
      </c>
      <c r="H77" s="39">
        <v>689310</v>
      </c>
      <c r="I77" s="39">
        <v>845250</v>
      </c>
      <c r="J77" s="39">
        <v>788800</v>
      </c>
      <c r="K77" s="41"/>
      <c r="L77" s="39">
        <v>5872996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0">
        <v>41530</v>
      </c>
      <c r="C78" s="39">
        <v>681927.99999999988</v>
      </c>
      <c r="D78" s="39">
        <v>729660</v>
      </c>
      <c r="E78" s="39">
        <v>480240</v>
      </c>
      <c r="F78" s="39">
        <v>958160</v>
      </c>
      <c r="G78" s="39">
        <v>683171.00000000012</v>
      </c>
      <c r="H78" s="39">
        <v>716040</v>
      </c>
      <c r="I78" s="39">
        <v>833000</v>
      </c>
      <c r="J78" s="39">
        <v>777600</v>
      </c>
      <c r="K78" s="41"/>
      <c r="L78" s="39">
        <v>5859799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0">
        <v>41529</v>
      </c>
      <c r="C79" s="39">
        <v>670488</v>
      </c>
      <c r="D79" s="39">
        <v>721320</v>
      </c>
      <c r="E79" s="39">
        <v>483480</v>
      </c>
      <c r="F79" s="39">
        <v>952000</v>
      </c>
      <c r="G79" s="39">
        <v>679873</v>
      </c>
      <c r="H79" s="39">
        <v>710208</v>
      </c>
      <c r="I79" s="39">
        <v>847700</v>
      </c>
      <c r="J79" s="39">
        <v>768640</v>
      </c>
      <c r="K79" s="41"/>
      <c r="L79" s="39">
        <v>5833709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0">
        <v>41528</v>
      </c>
      <c r="C80" s="39">
        <v>675064</v>
      </c>
      <c r="D80" s="39">
        <v>723840</v>
      </c>
      <c r="E80" s="39">
        <v>488700</v>
      </c>
      <c r="F80" s="39">
        <v>953120</v>
      </c>
      <c r="G80" s="39">
        <v>670852</v>
      </c>
      <c r="H80" s="39">
        <v>720090</v>
      </c>
      <c r="I80" s="39">
        <v>846720</v>
      </c>
      <c r="J80" s="39">
        <v>782400</v>
      </c>
      <c r="K80" s="41"/>
      <c r="L80" s="39">
        <v>5860786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0">
        <v>41527</v>
      </c>
      <c r="C81" s="39">
        <v>671216.00000000012</v>
      </c>
      <c r="D81" s="39">
        <v>724320</v>
      </c>
      <c r="E81" s="39">
        <v>488880</v>
      </c>
      <c r="F81" s="39">
        <v>957600.00000000012</v>
      </c>
      <c r="G81" s="39">
        <v>671725</v>
      </c>
      <c r="H81" s="39">
        <v>727866</v>
      </c>
      <c r="I81" s="39">
        <v>856030</v>
      </c>
      <c r="J81" s="39">
        <v>786240</v>
      </c>
      <c r="K81" s="41"/>
      <c r="L81" s="39">
        <v>5883877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0">
        <v>41526</v>
      </c>
      <c r="C82" s="39">
        <v>662688</v>
      </c>
      <c r="D82" s="39">
        <v>686220</v>
      </c>
      <c r="E82" s="39">
        <v>479160</v>
      </c>
      <c r="F82" s="39">
        <v>924560.00000000012</v>
      </c>
      <c r="G82" s="39">
        <v>675508</v>
      </c>
      <c r="H82" s="39">
        <v>721872</v>
      </c>
      <c r="I82" s="39">
        <v>856030</v>
      </c>
      <c r="J82" s="39">
        <v>796160</v>
      </c>
      <c r="K82" s="41"/>
      <c r="L82" s="39">
        <v>5802198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0">
        <v>41523</v>
      </c>
      <c r="C83" s="39">
        <v>655408</v>
      </c>
      <c r="D83" s="39">
        <v>667320</v>
      </c>
      <c r="E83" s="39">
        <v>474120</v>
      </c>
      <c r="F83" s="39">
        <v>910560.00000000012</v>
      </c>
      <c r="G83" s="39">
        <v>658727</v>
      </c>
      <c r="H83" s="39">
        <v>697734</v>
      </c>
      <c r="I83" s="39">
        <v>848189.99999999988</v>
      </c>
      <c r="J83" s="39">
        <v>782720</v>
      </c>
      <c r="K83" s="41"/>
      <c r="L83" s="39">
        <v>5694779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0">
        <v>41522</v>
      </c>
      <c r="C84" s="39">
        <v>656344</v>
      </c>
      <c r="D84" s="39">
        <v>671340</v>
      </c>
      <c r="E84" s="39">
        <v>468180</v>
      </c>
      <c r="F84" s="39">
        <v>870800</v>
      </c>
      <c r="G84" s="39">
        <v>654556</v>
      </c>
      <c r="H84" s="39">
        <v>705672</v>
      </c>
      <c r="I84" s="39">
        <v>840349.99999999988</v>
      </c>
      <c r="J84" s="39">
        <v>774720</v>
      </c>
      <c r="K84" s="41"/>
      <c r="L84" s="39">
        <v>5641962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0">
        <v>41521</v>
      </c>
      <c r="C85" s="39">
        <v>655928</v>
      </c>
      <c r="D85" s="39">
        <v>664620</v>
      </c>
      <c r="E85" s="39">
        <v>469980</v>
      </c>
      <c r="F85" s="39">
        <v>879760</v>
      </c>
      <c r="G85" s="39">
        <v>654556</v>
      </c>
      <c r="H85" s="39">
        <v>698868</v>
      </c>
      <c r="I85" s="39">
        <v>843780</v>
      </c>
      <c r="J85" s="39">
        <v>777280</v>
      </c>
      <c r="K85" s="41"/>
      <c r="L85" s="39">
        <v>5644772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0">
        <v>41520</v>
      </c>
      <c r="C86" s="39">
        <v>657384</v>
      </c>
      <c r="D86" s="39">
        <v>657120</v>
      </c>
      <c r="E86" s="39">
        <v>478260</v>
      </c>
      <c r="F86" s="39">
        <v>814240</v>
      </c>
      <c r="G86" s="39">
        <v>646020</v>
      </c>
      <c r="H86" s="39">
        <v>694980</v>
      </c>
      <c r="I86" s="39">
        <v>860930</v>
      </c>
      <c r="J86" s="39">
        <v>775680</v>
      </c>
      <c r="K86" s="41"/>
      <c r="L86" s="39">
        <v>5584614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0">
        <v>41516</v>
      </c>
      <c r="C87" s="39">
        <v>655304</v>
      </c>
      <c r="D87" s="39">
        <v>653220</v>
      </c>
      <c r="E87" s="39">
        <v>472500</v>
      </c>
      <c r="F87" s="39">
        <v>786240</v>
      </c>
      <c r="G87" s="39">
        <v>640588.00000000012</v>
      </c>
      <c r="H87" s="39">
        <v>693036</v>
      </c>
      <c r="I87" s="39">
        <v>878570</v>
      </c>
      <c r="J87" s="39">
        <v>749120</v>
      </c>
      <c r="K87" s="41"/>
      <c r="L87" s="39">
        <v>5528578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0">
        <v>41515</v>
      </c>
      <c r="C88" s="39">
        <v>655616</v>
      </c>
      <c r="D88" s="39">
        <v>664500</v>
      </c>
      <c r="E88" s="39">
        <v>475200</v>
      </c>
      <c r="F88" s="39">
        <v>803040</v>
      </c>
      <c r="G88" s="39">
        <v>648639</v>
      </c>
      <c r="H88" s="39">
        <v>708264</v>
      </c>
      <c r="I88" s="39">
        <v>903560.00000000012</v>
      </c>
      <c r="J88" s="39">
        <v>759360</v>
      </c>
      <c r="K88" s="41"/>
      <c r="L88" s="39">
        <v>5618179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0">
        <v>41514</v>
      </c>
      <c r="C89" s="39">
        <v>650104</v>
      </c>
      <c r="D89" s="39">
        <v>660120</v>
      </c>
      <c r="E89" s="39">
        <v>462240</v>
      </c>
      <c r="F89" s="39">
        <v>790160</v>
      </c>
      <c r="G89" s="39">
        <v>659115</v>
      </c>
      <c r="H89" s="39">
        <v>700812</v>
      </c>
      <c r="I89" s="39">
        <v>884450</v>
      </c>
      <c r="J89" s="39">
        <v>759680</v>
      </c>
      <c r="K89" s="41"/>
      <c r="L89" s="39">
        <v>5566681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0">
        <v>41513</v>
      </c>
      <c r="C90" s="39">
        <v>651664</v>
      </c>
      <c r="D90" s="39">
        <v>654780</v>
      </c>
      <c r="E90" s="39">
        <v>457200</v>
      </c>
      <c r="F90" s="39">
        <v>787360</v>
      </c>
      <c r="G90" s="39">
        <v>645341</v>
      </c>
      <c r="H90" s="39">
        <v>692712</v>
      </c>
      <c r="I90" s="39">
        <v>877590</v>
      </c>
      <c r="J90" s="39">
        <v>762240</v>
      </c>
      <c r="K90" s="41"/>
      <c r="L90" s="39">
        <v>5528887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0">
        <v>41512</v>
      </c>
      <c r="C91" s="39">
        <v>666224</v>
      </c>
      <c r="D91" s="39">
        <v>676560</v>
      </c>
      <c r="E91" s="39">
        <v>457020</v>
      </c>
      <c r="F91" s="39">
        <v>813680</v>
      </c>
      <c r="G91" s="39">
        <v>655332</v>
      </c>
      <c r="H91" s="39">
        <v>703728</v>
      </c>
      <c r="I91" s="39">
        <v>924630</v>
      </c>
      <c r="J91" s="39">
        <v>775040</v>
      </c>
      <c r="K91" s="41"/>
      <c r="L91" s="39">
        <v>5672214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0">
        <v>41509</v>
      </c>
      <c r="C92" s="39">
        <v>666120</v>
      </c>
      <c r="D92" s="39">
        <v>679380</v>
      </c>
      <c r="E92" s="39">
        <v>466380</v>
      </c>
      <c r="F92" s="39">
        <v>820400</v>
      </c>
      <c r="G92" s="39">
        <v>653392</v>
      </c>
      <c r="H92" s="39">
        <v>705672</v>
      </c>
      <c r="I92" s="39">
        <v>905520</v>
      </c>
      <c r="J92" s="39">
        <v>773120</v>
      </c>
      <c r="K92" s="41"/>
      <c r="L92" s="39">
        <v>5669984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0">
        <v>41508</v>
      </c>
      <c r="C93" s="39">
        <v>663312</v>
      </c>
      <c r="D93" s="39">
        <v>673200</v>
      </c>
      <c r="E93" s="39">
        <v>461520</v>
      </c>
      <c r="F93" s="39">
        <v>822640</v>
      </c>
      <c r="G93" s="39">
        <v>650773</v>
      </c>
      <c r="H93" s="39">
        <v>700164</v>
      </c>
      <c r="I93" s="39">
        <v>906990.00000000012</v>
      </c>
      <c r="J93" s="39">
        <v>767360</v>
      </c>
      <c r="K93" s="41"/>
      <c r="L93" s="39">
        <v>5645959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0">
        <v>41507</v>
      </c>
      <c r="C94" s="39">
        <v>650936</v>
      </c>
      <c r="D94" s="39">
        <v>675720</v>
      </c>
      <c r="E94" s="39">
        <v>458100</v>
      </c>
      <c r="F94" s="39">
        <v>808080</v>
      </c>
      <c r="G94" s="39">
        <v>630209</v>
      </c>
      <c r="H94" s="39">
        <v>691578</v>
      </c>
      <c r="I94" s="39">
        <v>895230</v>
      </c>
      <c r="J94" s="39">
        <v>764800</v>
      </c>
      <c r="K94" s="41"/>
      <c r="L94" s="39">
        <v>5574653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0">
        <v>41506</v>
      </c>
      <c r="C95" s="39">
        <v>653536</v>
      </c>
      <c r="D95" s="39">
        <v>679380</v>
      </c>
      <c r="E95" s="39">
        <v>468000</v>
      </c>
      <c r="F95" s="39">
        <v>817040</v>
      </c>
      <c r="G95" s="39">
        <v>630985</v>
      </c>
      <c r="H95" s="39">
        <v>693036</v>
      </c>
      <c r="I95" s="39">
        <v>903560.00000000012</v>
      </c>
      <c r="J95" s="39">
        <v>764800</v>
      </c>
      <c r="K95" s="41"/>
      <c r="L95" s="39">
        <v>5610337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0">
        <v>41505</v>
      </c>
      <c r="C96" s="39">
        <v>653640</v>
      </c>
      <c r="D96" s="39">
        <v>672720</v>
      </c>
      <c r="E96" s="39">
        <v>458100</v>
      </c>
      <c r="F96" s="39">
        <v>804720</v>
      </c>
      <c r="G96" s="39">
        <v>631276</v>
      </c>
      <c r="H96" s="39">
        <v>687528</v>
      </c>
      <c r="I96" s="39">
        <v>891800</v>
      </c>
      <c r="J96" s="39">
        <v>761600</v>
      </c>
      <c r="K96" s="41"/>
      <c r="L96" s="39">
        <v>5561384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0">
        <v>41502</v>
      </c>
      <c r="C97" s="39">
        <v>665288</v>
      </c>
      <c r="D97" s="39">
        <v>676920</v>
      </c>
      <c r="E97" s="39">
        <v>461340</v>
      </c>
      <c r="F97" s="39">
        <v>815360</v>
      </c>
      <c r="G97" s="39">
        <v>640782</v>
      </c>
      <c r="H97" s="39">
        <v>686232</v>
      </c>
      <c r="I97" s="39">
        <v>907480</v>
      </c>
      <c r="J97" s="39">
        <v>772480</v>
      </c>
      <c r="K97" s="41"/>
      <c r="L97" s="39">
        <v>5625882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0">
        <v>41501</v>
      </c>
      <c r="C98" s="39">
        <v>668720</v>
      </c>
      <c r="D98" s="39">
        <v>674340</v>
      </c>
      <c r="E98" s="39">
        <v>452340</v>
      </c>
      <c r="F98" s="39">
        <v>814800</v>
      </c>
      <c r="G98" s="39">
        <v>643303.99999999988</v>
      </c>
      <c r="H98" s="39">
        <v>689148</v>
      </c>
      <c r="I98" s="39">
        <v>881020</v>
      </c>
      <c r="J98" s="39">
        <v>772480</v>
      </c>
      <c r="K98" s="41"/>
      <c r="L98" s="39">
        <v>5596152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0">
        <v>41500</v>
      </c>
      <c r="C99" s="39">
        <v>671632</v>
      </c>
      <c r="D99" s="39">
        <v>691020</v>
      </c>
      <c r="E99" s="39">
        <v>444240</v>
      </c>
      <c r="F99" s="39">
        <v>825440</v>
      </c>
      <c r="G99" s="39">
        <v>639133</v>
      </c>
      <c r="H99" s="39">
        <v>702594</v>
      </c>
      <c r="I99" s="39">
        <v>905030</v>
      </c>
      <c r="J99" s="39">
        <v>777600</v>
      </c>
      <c r="K99" s="41"/>
      <c r="L99" s="39">
        <v>5656689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0">
        <v>41499</v>
      </c>
      <c r="C100" s="39">
        <v>676104</v>
      </c>
      <c r="D100" s="39">
        <v>693540</v>
      </c>
      <c r="E100" s="39">
        <v>437939.99999999994</v>
      </c>
      <c r="F100" s="39">
        <v>818160</v>
      </c>
      <c r="G100" s="39">
        <v>642722</v>
      </c>
      <c r="H100" s="39">
        <v>708426</v>
      </c>
      <c r="I100" s="39">
        <v>901599.99999999988</v>
      </c>
      <c r="J100" s="39">
        <v>777600</v>
      </c>
      <c r="K100" s="41"/>
      <c r="L100" s="39">
        <v>5656092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0">
        <v>41498</v>
      </c>
      <c r="C101" s="39">
        <v>672048</v>
      </c>
      <c r="D101" s="39">
        <v>674040</v>
      </c>
      <c r="E101" s="39">
        <v>436860</v>
      </c>
      <c r="F101" s="39">
        <v>812560</v>
      </c>
      <c r="G101" s="39">
        <v>643983</v>
      </c>
      <c r="H101" s="39">
        <v>708102</v>
      </c>
      <c r="I101" s="39">
        <v>901110</v>
      </c>
      <c r="J101" s="39">
        <v>784640</v>
      </c>
      <c r="K101" s="41"/>
      <c r="L101" s="39">
        <v>5633343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0">
        <v>41495</v>
      </c>
      <c r="C102" s="39">
        <v>673504</v>
      </c>
      <c r="D102" s="39">
        <v>675780</v>
      </c>
      <c r="E102" s="39">
        <v>435960</v>
      </c>
      <c r="F102" s="39">
        <v>822080</v>
      </c>
      <c r="G102" s="39">
        <v>656690</v>
      </c>
      <c r="H102" s="39">
        <v>707940</v>
      </c>
      <c r="I102" s="39">
        <v>889840</v>
      </c>
      <c r="J102" s="39">
        <v>776960</v>
      </c>
      <c r="K102" s="41"/>
      <c r="L102" s="39">
        <v>5638754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0">
        <v>41494</v>
      </c>
      <c r="C103" s="39">
        <v>671839.99999999988</v>
      </c>
      <c r="D103" s="39">
        <v>676260</v>
      </c>
      <c r="E103" s="39">
        <v>434880</v>
      </c>
      <c r="F103" s="39">
        <v>819280</v>
      </c>
      <c r="G103" s="39">
        <v>641073</v>
      </c>
      <c r="H103" s="39">
        <v>702108</v>
      </c>
      <c r="I103" s="39">
        <v>894250</v>
      </c>
      <c r="J103" s="39">
        <v>773120</v>
      </c>
      <c r="K103" s="41"/>
      <c r="L103" s="39">
        <v>5612811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0">
        <v>41493</v>
      </c>
      <c r="C104" s="39">
        <v>665912</v>
      </c>
      <c r="D104" s="39">
        <v>671340</v>
      </c>
      <c r="E104" s="39">
        <v>433260</v>
      </c>
      <c r="F104" s="39">
        <v>818720</v>
      </c>
      <c r="G104" s="39">
        <v>617308</v>
      </c>
      <c r="H104" s="39">
        <v>694494</v>
      </c>
      <c r="I104" s="39">
        <v>882490.00000000012</v>
      </c>
      <c r="J104" s="39">
        <v>770560</v>
      </c>
      <c r="K104" s="41"/>
      <c r="L104" s="39">
        <v>5554084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0">
        <v>41492</v>
      </c>
      <c r="C105" s="39">
        <v>680680</v>
      </c>
      <c r="D105" s="39">
        <v>686460</v>
      </c>
      <c r="E105" s="39">
        <v>442620</v>
      </c>
      <c r="F105" s="39">
        <v>847840</v>
      </c>
      <c r="G105" s="39">
        <v>622643</v>
      </c>
      <c r="H105" s="39">
        <v>694332</v>
      </c>
      <c r="I105" s="39">
        <v>886410</v>
      </c>
      <c r="J105" s="39">
        <v>781120</v>
      </c>
      <c r="K105" s="41"/>
      <c r="L105" s="39">
        <v>5642105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0">
        <v>41491</v>
      </c>
      <c r="C106" s="39">
        <v>697839.99999999988</v>
      </c>
      <c r="D106" s="39">
        <v>686040</v>
      </c>
      <c r="E106" s="39">
        <v>445500</v>
      </c>
      <c r="F106" s="39">
        <v>857360</v>
      </c>
      <c r="G106" s="39">
        <v>640394</v>
      </c>
      <c r="H106" s="39">
        <v>681858</v>
      </c>
      <c r="I106" s="39">
        <v>878080.00000000012</v>
      </c>
      <c r="J106" s="39">
        <v>791360</v>
      </c>
      <c r="K106" s="41"/>
      <c r="L106" s="39">
        <v>5678432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0">
        <v>41488</v>
      </c>
      <c r="C107" s="39">
        <v>700232</v>
      </c>
      <c r="D107" s="39">
        <v>685620</v>
      </c>
      <c r="E107" s="39">
        <v>435060.00000000006</v>
      </c>
      <c r="F107" s="39">
        <v>856240</v>
      </c>
      <c r="G107" s="39">
        <v>630597</v>
      </c>
      <c r="H107" s="39">
        <v>647028</v>
      </c>
      <c r="I107" s="39">
        <v>907480</v>
      </c>
      <c r="J107" s="39">
        <v>794560</v>
      </c>
      <c r="K107" s="41"/>
      <c r="L107" s="39">
        <v>5656817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0">
        <v>41487</v>
      </c>
      <c r="C108" s="39">
        <v>697112</v>
      </c>
      <c r="D108" s="39">
        <v>685920</v>
      </c>
      <c r="E108" s="39">
        <v>488700</v>
      </c>
      <c r="F108" s="39">
        <v>851760</v>
      </c>
      <c r="G108" s="39">
        <v>635932</v>
      </c>
      <c r="H108" s="39">
        <v>653184</v>
      </c>
      <c r="I108" s="39">
        <v>900620</v>
      </c>
      <c r="J108" s="39">
        <v>791040</v>
      </c>
      <c r="K108" s="41"/>
      <c r="L108" s="39">
        <v>5704268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0">
        <v>41486</v>
      </c>
      <c r="C109" s="39">
        <v>695032</v>
      </c>
      <c r="D109" s="39">
        <v>668220</v>
      </c>
      <c r="E109" s="39">
        <v>482760</v>
      </c>
      <c r="F109" s="39">
        <v>834400</v>
      </c>
      <c r="G109" s="39">
        <v>577344</v>
      </c>
      <c r="H109" s="39">
        <v>643302</v>
      </c>
      <c r="I109" s="39">
        <v>923650.00000000012</v>
      </c>
      <c r="J109" s="39">
        <v>773440</v>
      </c>
      <c r="K109" s="41"/>
      <c r="L109" s="39">
        <v>5598148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0">
        <v>41485</v>
      </c>
      <c r="C110" s="39">
        <v>688583.99999999988</v>
      </c>
      <c r="D110" s="39">
        <v>655980</v>
      </c>
      <c r="E110" s="39">
        <v>485820</v>
      </c>
      <c r="F110" s="39">
        <v>834960</v>
      </c>
      <c r="G110" s="39">
        <v>544849</v>
      </c>
      <c r="H110" s="39">
        <v>637794</v>
      </c>
      <c r="I110" s="39">
        <v>834960</v>
      </c>
      <c r="J110" s="39">
        <v>769600</v>
      </c>
      <c r="K110" s="41"/>
      <c r="L110" s="39">
        <v>5452547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0">
        <v>41484</v>
      </c>
      <c r="C111" s="39">
        <v>690872.00000000012</v>
      </c>
      <c r="D111" s="39">
        <v>648840</v>
      </c>
      <c r="E111" s="39">
        <v>481320</v>
      </c>
      <c r="F111" s="39">
        <v>833280</v>
      </c>
      <c r="G111" s="39">
        <v>544558</v>
      </c>
      <c r="H111" s="39">
        <v>640062</v>
      </c>
      <c r="I111" s="39">
        <v>813890</v>
      </c>
      <c r="J111" s="39">
        <v>781760</v>
      </c>
      <c r="K111" s="41"/>
      <c r="L111" s="39">
        <v>5434582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0">
        <v>41481</v>
      </c>
      <c r="C112" s="39">
        <v>678183.99999999988</v>
      </c>
      <c r="D112" s="39">
        <v>648660</v>
      </c>
      <c r="E112" s="39">
        <v>488700</v>
      </c>
      <c r="F112" s="39">
        <v>831600</v>
      </c>
      <c r="G112" s="39">
        <v>551542</v>
      </c>
      <c r="H112" s="39">
        <v>643140</v>
      </c>
      <c r="I112" s="39">
        <v>808990.00000000012</v>
      </c>
      <c r="J112" s="39">
        <v>782720</v>
      </c>
      <c r="K112" s="41"/>
      <c r="L112" s="39">
        <v>5433536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0">
        <v>41480</v>
      </c>
      <c r="C113" s="39">
        <v>685256</v>
      </c>
      <c r="D113" s="39">
        <v>653040</v>
      </c>
      <c r="E113" s="39">
        <v>479520</v>
      </c>
      <c r="F113" s="39">
        <v>822640</v>
      </c>
      <c r="G113" s="39">
        <v>543200</v>
      </c>
      <c r="H113" s="39">
        <v>652050</v>
      </c>
      <c r="I113" s="39">
        <v>816340</v>
      </c>
      <c r="J113" s="39">
        <v>777280</v>
      </c>
      <c r="K113" s="41"/>
      <c r="L113" s="39">
        <v>5429326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0">
        <v>41479</v>
      </c>
      <c r="C114" s="39">
        <v>686192</v>
      </c>
      <c r="D114" s="39">
        <v>641220</v>
      </c>
      <c r="E114" s="39">
        <v>490860</v>
      </c>
      <c r="F114" s="39">
        <v>762720</v>
      </c>
      <c r="G114" s="39">
        <v>542618</v>
      </c>
      <c r="H114" s="39">
        <v>654318</v>
      </c>
      <c r="I114" s="39">
        <v>813400.00000000012</v>
      </c>
      <c r="J114" s="39">
        <v>773760</v>
      </c>
      <c r="K114" s="41"/>
      <c r="L114" s="39">
        <v>5365088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0">
        <v>41478</v>
      </c>
      <c r="C115" s="39">
        <v>689832</v>
      </c>
      <c r="D115" s="39">
        <v>631740</v>
      </c>
      <c r="E115" s="39">
        <v>501660</v>
      </c>
      <c r="F115" s="39">
        <v>762160</v>
      </c>
      <c r="G115" s="39">
        <v>553676</v>
      </c>
      <c r="H115" s="39">
        <v>662256</v>
      </c>
      <c r="I115" s="39">
        <v>809480</v>
      </c>
      <c r="J115" s="39">
        <v>777280</v>
      </c>
      <c r="K115" s="41"/>
      <c r="L115" s="39">
        <v>5388084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0">
        <v>41477</v>
      </c>
      <c r="C116" s="39">
        <v>689727.99999999988</v>
      </c>
      <c r="D116" s="39">
        <v>616560</v>
      </c>
      <c r="E116" s="39">
        <v>504000</v>
      </c>
      <c r="F116" s="39">
        <v>760480</v>
      </c>
      <c r="G116" s="39">
        <v>547856</v>
      </c>
      <c r="H116" s="39">
        <v>663714</v>
      </c>
      <c r="I116" s="39">
        <v>820259.99999999988</v>
      </c>
      <c r="J116" s="39">
        <v>778560</v>
      </c>
      <c r="K116" s="41"/>
      <c r="L116" s="39">
        <v>5381158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0">
        <v>41474</v>
      </c>
      <c r="C117" s="39">
        <v>688376</v>
      </c>
      <c r="D117" s="39">
        <v>613680</v>
      </c>
      <c r="E117" s="39">
        <v>509939.99999999994</v>
      </c>
      <c r="F117" s="39">
        <v>755440</v>
      </c>
      <c r="G117" s="39">
        <v>548729</v>
      </c>
      <c r="H117" s="39">
        <v>648324</v>
      </c>
      <c r="I117" s="39">
        <v>811930</v>
      </c>
      <c r="J117" s="39">
        <v>773760</v>
      </c>
      <c r="K117" s="41"/>
      <c r="L117" s="39">
        <v>5350179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0">
        <v>41473</v>
      </c>
      <c r="C118" s="39">
        <v>686816.00000000012</v>
      </c>
      <c r="D118" s="39">
        <v>614760</v>
      </c>
      <c r="E118" s="39">
        <v>513000</v>
      </c>
      <c r="F118" s="39">
        <v>753200</v>
      </c>
      <c r="G118" s="39">
        <v>542230</v>
      </c>
      <c r="H118" s="39">
        <v>649782</v>
      </c>
      <c r="I118" s="39">
        <v>809970</v>
      </c>
      <c r="J118" s="39">
        <v>777920</v>
      </c>
      <c r="K118" s="41"/>
      <c r="L118" s="39">
        <v>5347678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0">
        <v>41472</v>
      </c>
      <c r="C119" s="39">
        <v>685464</v>
      </c>
      <c r="D119" s="39">
        <v>607440</v>
      </c>
      <c r="E119" s="39">
        <v>521460</v>
      </c>
      <c r="F119" s="39">
        <v>747040</v>
      </c>
      <c r="G119" s="39">
        <v>533597</v>
      </c>
      <c r="H119" s="39">
        <v>636012</v>
      </c>
      <c r="I119" s="39">
        <v>805070</v>
      </c>
      <c r="J119" s="39">
        <v>778240</v>
      </c>
      <c r="K119" s="41"/>
      <c r="L119" s="39">
        <v>5314323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0">
        <v>41471</v>
      </c>
      <c r="C120" s="39">
        <v>677248</v>
      </c>
      <c r="D120" s="39">
        <v>605640</v>
      </c>
      <c r="E120" s="39">
        <v>518040</v>
      </c>
      <c r="F120" s="39">
        <v>739760</v>
      </c>
      <c r="G120" s="39">
        <v>533015</v>
      </c>
      <c r="H120" s="39">
        <v>642978</v>
      </c>
      <c r="I120" s="39">
        <v>784980</v>
      </c>
      <c r="J120" s="39">
        <v>758720</v>
      </c>
      <c r="K120" s="41"/>
      <c r="L120" s="39">
        <v>5260381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0">
        <v>41470</v>
      </c>
      <c r="C121" s="39">
        <v>687856</v>
      </c>
      <c r="D121" s="39">
        <v>606900</v>
      </c>
      <c r="E121" s="39">
        <v>513720</v>
      </c>
      <c r="F121" s="39">
        <v>756560</v>
      </c>
      <c r="G121" s="39">
        <v>536992</v>
      </c>
      <c r="H121" s="39">
        <v>628074</v>
      </c>
      <c r="I121" s="39">
        <v>794780</v>
      </c>
      <c r="J121" s="39">
        <v>767040</v>
      </c>
      <c r="K121" s="41"/>
      <c r="L121" s="39">
        <v>5291922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0">
        <v>41467</v>
      </c>
      <c r="C122" s="39">
        <v>689208</v>
      </c>
      <c r="D122" s="39">
        <v>603000</v>
      </c>
      <c r="E122" s="39">
        <v>514439.99999999994</v>
      </c>
      <c r="F122" s="39">
        <v>751520</v>
      </c>
      <c r="G122" s="39">
        <v>534373</v>
      </c>
      <c r="H122" s="39">
        <v>580122</v>
      </c>
      <c r="I122" s="39">
        <v>797230</v>
      </c>
      <c r="J122" s="39">
        <v>758720</v>
      </c>
      <c r="K122" s="41"/>
      <c r="L122" s="39">
        <v>5228613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0">
        <v>41466</v>
      </c>
      <c r="C123" s="39">
        <v>686400</v>
      </c>
      <c r="D123" s="39">
        <v>598440</v>
      </c>
      <c r="E123" s="39">
        <v>517680</v>
      </c>
      <c r="F123" s="39">
        <v>748160</v>
      </c>
      <c r="G123" s="39">
        <v>543782</v>
      </c>
      <c r="H123" s="39">
        <v>576882</v>
      </c>
      <c r="I123" s="39">
        <v>784000</v>
      </c>
      <c r="J123" s="39">
        <v>757120</v>
      </c>
      <c r="K123" s="41"/>
      <c r="L123" s="39">
        <v>5212464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0">
        <v>41465</v>
      </c>
      <c r="C124" s="39">
        <v>685464</v>
      </c>
      <c r="D124" s="39">
        <v>585300</v>
      </c>
      <c r="E124" s="39">
        <v>515700</v>
      </c>
      <c r="F124" s="39">
        <v>757680</v>
      </c>
      <c r="G124" s="39">
        <v>543200</v>
      </c>
      <c r="H124" s="39">
        <v>566514</v>
      </c>
      <c r="I124" s="39">
        <v>783510</v>
      </c>
      <c r="J124" s="39">
        <v>737920</v>
      </c>
      <c r="K124" s="41"/>
      <c r="L124" s="39">
        <v>5175288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0">
        <v>41464</v>
      </c>
      <c r="C125" s="39">
        <v>691496</v>
      </c>
      <c r="D125" s="39">
        <v>587580</v>
      </c>
      <c r="E125" s="39">
        <v>515160</v>
      </c>
      <c r="F125" s="39">
        <v>756560</v>
      </c>
      <c r="G125" s="39">
        <v>537768</v>
      </c>
      <c r="H125" s="39">
        <v>567000</v>
      </c>
      <c r="I125" s="39">
        <v>772730</v>
      </c>
      <c r="J125" s="39">
        <v>755840</v>
      </c>
      <c r="K125" s="41"/>
      <c r="L125" s="39">
        <v>5184134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0">
        <v>41463</v>
      </c>
      <c r="C126" s="39">
        <v>692327.99999999988</v>
      </c>
      <c r="D126" s="39">
        <v>577560</v>
      </c>
      <c r="E126" s="39">
        <v>515160</v>
      </c>
      <c r="F126" s="39">
        <v>750400</v>
      </c>
      <c r="G126" s="39">
        <v>530008</v>
      </c>
      <c r="H126" s="39">
        <v>567648</v>
      </c>
      <c r="I126" s="39">
        <v>769790</v>
      </c>
      <c r="J126" s="39">
        <v>752640</v>
      </c>
      <c r="K126" s="41"/>
      <c r="L126" s="39">
        <v>5155534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0">
        <v>41460</v>
      </c>
      <c r="C127" s="39">
        <v>679432</v>
      </c>
      <c r="D127" s="39">
        <v>576000</v>
      </c>
      <c r="E127" s="39">
        <v>521100</v>
      </c>
      <c r="F127" s="39">
        <v>736960</v>
      </c>
      <c r="G127" s="39">
        <v>534373</v>
      </c>
      <c r="H127" s="39">
        <v>567972</v>
      </c>
      <c r="I127" s="39">
        <v>767830</v>
      </c>
      <c r="J127" s="39">
        <v>757120</v>
      </c>
      <c r="K127" s="41"/>
      <c r="L127" s="39">
        <v>5140787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0">
        <v>41458</v>
      </c>
      <c r="C128" s="39">
        <v>671216.00000000012</v>
      </c>
      <c r="D128" s="39">
        <v>571020</v>
      </c>
      <c r="E128" s="39">
        <v>514260</v>
      </c>
      <c r="F128" s="39">
        <v>720160</v>
      </c>
      <c r="G128" s="39">
        <v>525449</v>
      </c>
      <c r="H128" s="39">
        <v>561168</v>
      </c>
      <c r="I128" s="39">
        <v>759500</v>
      </c>
      <c r="J128" s="39">
        <v>752000</v>
      </c>
      <c r="K128" s="41"/>
      <c r="L128" s="39">
        <v>5074773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0">
        <v>41457</v>
      </c>
      <c r="C129" s="39">
        <v>672360.00000000012</v>
      </c>
      <c r="D129" s="39">
        <v>572220</v>
      </c>
      <c r="E129" s="39">
        <v>509580</v>
      </c>
      <c r="F129" s="39">
        <v>722400</v>
      </c>
      <c r="G129" s="39">
        <v>518853</v>
      </c>
      <c r="H129" s="39">
        <v>564894</v>
      </c>
      <c r="I129" s="39">
        <v>760970</v>
      </c>
      <c r="J129" s="39">
        <v>745280</v>
      </c>
      <c r="K129" s="41"/>
      <c r="L129" s="39">
        <v>5066557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0">
        <v>41456</v>
      </c>
      <c r="C130" s="39">
        <v>661856</v>
      </c>
      <c r="D130" s="39">
        <v>570240</v>
      </c>
      <c r="E130" s="39">
        <v>506160</v>
      </c>
      <c r="F130" s="39">
        <v>717920</v>
      </c>
      <c r="G130" s="39">
        <v>513518</v>
      </c>
      <c r="H130" s="39">
        <v>562302</v>
      </c>
      <c r="I130" s="39">
        <v>759010</v>
      </c>
      <c r="J130" s="39">
        <v>751680</v>
      </c>
      <c r="K130" s="41"/>
      <c r="L130" s="39">
        <v>5042686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0">
        <v>41453</v>
      </c>
      <c r="C131" s="39">
        <v>657072</v>
      </c>
      <c r="D131" s="39">
        <v>566040</v>
      </c>
      <c r="E131" s="39">
        <v>497160</v>
      </c>
      <c r="F131" s="39">
        <v>708960</v>
      </c>
      <c r="G131" s="39">
        <v>503818</v>
      </c>
      <c r="H131" s="39">
        <v>594378</v>
      </c>
      <c r="I131" s="39">
        <v>750680</v>
      </c>
      <c r="J131" s="39">
        <v>752320</v>
      </c>
      <c r="K131" s="41"/>
      <c r="L131" s="39">
        <v>5030428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0">
        <v>41452</v>
      </c>
      <c r="C132" s="39">
        <v>662168</v>
      </c>
      <c r="D132" s="39">
        <v>565740</v>
      </c>
      <c r="E132" s="39">
        <v>513900</v>
      </c>
      <c r="F132" s="39">
        <v>705040</v>
      </c>
      <c r="G132" s="39">
        <v>505855</v>
      </c>
      <c r="H132" s="39">
        <v>559224</v>
      </c>
      <c r="I132" s="41"/>
      <c r="J132" s="41"/>
      <c r="K132" s="41"/>
      <c r="L132" s="39">
        <v>3511927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0">
        <v>41451</v>
      </c>
      <c r="C133" s="39">
        <v>655512</v>
      </c>
      <c r="D133" s="39">
        <v>557100</v>
      </c>
      <c r="E133" s="39">
        <v>502560.00000000006</v>
      </c>
      <c r="F133" s="39">
        <v>685440</v>
      </c>
      <c r="G133" s="39">
        <v>504012</v>
      </c>
      <c r="H133" s="39">
        <v>548532</v>
      </c>
      <c r="I133" s="41"/>
      <c r="J133" s="41"/>
      <c r="K133" s="41"/>
      <c r="L133" s="39">
        <v>3453156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0">
        <v>41450</v>
      </c>
      <c r="C134" s="39">
        <v>644800</v>
      </c>
      <c r="D134" s="39">
        <v>555000</v>
      </c>
      <c r="E134" s="39">
        <v>500400</v>
      </c>
      <c r="F134" s="39">
        <v>668080</v>
      </c>
      <c r="G134" s="39">
        <v>503236</v>
      </c>
      <c r="H134" s="39">
        <v>542214</v>
      </c>
      <c r="I134" s="41"/>
      <c r="J134" s="41"/>
      <c r="K134" s="41"/>
      <c r="L134" s="39">
        <v>3413730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0">
        <v>41449</v>
      </c>
      <c r="C135" s="39">
        <v>637104</v>
      </c>
      <c r="D135" s="39">
        <v>552540</v>
      </c>
      <c r="E135" s="39">
        <v>491760</v>
      </c>
      <c r="F135" s="39">
        <v>665840</v>
      </c>
      <c r="G135" s="39">
        <v>501393</v>
      </c>
      <c r="H135" s="39">
        <v>528444</v>
      </c>
      <c r="I135" s="41"/>
      <c r="J135" s="41"/>
      <c r="K135" s="41"/>
      <c r="L135" s="39">
        <v>3377081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0">
        <v>41446</v>
      </c>
      <c r="C136" s="39">
        <v>643656</v>
      </c>
      <c r="D136" s="39">
        <v>557100</v>
      </c>
      <c r="E136" s="39">
        <v>493020</v>
      </c>
      <c r="F136" s="39">
        <v>685440</v>
      </c>
      <c r="G136" s="39">
        <v>505951.99999999994</v>
      </c>
      <c r="H136" s="39">
        <v>535086</v>
      </c>
      <c r="I136" s="41"/>
      <c r="J136" s="41"/>
      <c r="K136" s="41"/>
      <c r="L136" s="39">
        <v>3420254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0">
        <v>41445</v>
      </c>
      <c r="C137" s="39">
        <v>661336</v>
      </c>
      <c r="D137" s="39">
        <v>566280</v>
      </c>
      <c r="E137" s="39">
        <v>490500</v>
      </c>
      <c r="F137" s="39">
        <v>679840</v>
      </c>
      <c r="G137" s="39">
        <v>508862</v>
      </c>
      <c r="H137" s="39">
        <v>530064</v>
      </c>
      <c r="I137" s="41"/>
      <c r="J137" s="41"/>
      <c r="K137" s="41"/>
      <c r="L137" s="39">
        <v>3436882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0">
        <v>41444</v>
      </c>
      <c r="C138" s="39">
        <v>679432</v>
      </c>
      <c r="D138" s="39">
        <v>575580</v>
      </c>
      <c r="E138" s="39">
        <v>496800</v>
      </c>
      <c r="F138" s="39">
        <v>674800</v>
      </c>
      <c r="G138" s="39">
        <v>532724</v>
      </c>
      <c r="H138" s="39">
        <v>537840</v>
      </c>
      <c r="I138" s="41"/>
      <c r="J138" s="41"/>
      <c r="K138" s="41"/>
      <c r="L138" s="39">
        <v>3497176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0">
        <v>41443</v>
      </c>
      <c r="C139" s="39">
        <v>692744</v>
      </c>
      <c r="D139" s="39">
        <v>576540</v>
      </c>
      <c r="E139" s="39">
        <v>498240</v>
      </c>
      <c r="F139" s="39">
        <v>677040</v>
      </c>
      <c r="G139" s="39">
        <v>534179</v>
      </c>
      <c r="H139" s="39">
        <v>544644</v>
      </c>
      <c r="I139" s="41"/>
      <c r="J139" s="41"/>
      <c r="K139" s="41"/>
      <c r="L139" s="39">
        <v>3523387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0">
        <v>41442</v>
      </c>
      <c r="C140" s="39">
        <v>689312</v>
      </c>
      <c r="D140" s="39">
        <v>568500</v>
      </c>
      <c r="E140" s="39">
        <v>483300</v>
      </c>
      <c r="F140" s="39">
        <v>666400</v>
      </c>
      <c r="G140" s="39">
        <v>528941</v>
      </c>
      <c r="H140" s="39">
        <v>542538</v>
      </c>
      <c r="I140" s="41"/>
      <c r="J140" s="41"/>
      <c r="K140" s="41"/>
      <c r="L140" s="39">
        <v>3478991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0">
        <v>41439</v>
      </c>
      <c r="C141" s="39">
        <v>682968</v>
      </c>
      <c r="D141" s="39">
        <v>569160</v>
      </c>
      <c r="E141" s="39">
        <v>485100</v>
      </c>
      <c r="F141" s="39">
        <v>640640</v>
      </c>
      <c r="G141" s="39">
        <v>520793</v>
      </c>
      <c r="H141" s="39">
        <v>544320</v>
      </c>
      <c r="I141" s="41"/>
      <c r="J141" s="41"/>
      <c r="K141" s="41"/>
      <c r="L141" s="39">
        <v>3442981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0">
        <v>41438</v>
      </c>
      <c r="C142" s="39">
        <v>669552</v>
      </c>
      <c r="D142" s="39">
        <v>566100</v>
      </c>
      <c r="E142" s="39">
        <v>486180</v>
      </c>
      <c r="F142" s="39">
        <v>654080</v>
      </c>
      <c r="G142" s="39">
        <v>519920</v>
      </c>
      <c r="H142" s="39">
        <v>545940</v>
      </c>
      <c r="I142" s="41"/>
      <c r="J142" s="41"/>
      <c r="K142" s="41"/>
      <c r="L142" s="39">
        <v>3441772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0">
        <v>41437</v>
      </c>
      <c r="C143" s="39">
        <v>657072</v>
      </c>
      <c r="D143" s="39">
        <v>560100</v>
      </c>
      <c r="E143" s="39">
        <v>485280</v>
      </c>
      <c r="F143" s="39">
        <v>644000</v>
      </c>
      <c r="G143" s="39">
        <v>506825</v>
      </c>
      <c r="H143" s="39">
        <v>538488</v>
      </c>
      <c r="I143" s="41"/>
      <c r="J143" s="41"/>
      <c r="K143" s="41"/>
      <c r="L143" s="39">
        <v>3391765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0">
        <v>41436</v>
      </c>
      <c r="C144" s="39">
        <v>663520</v>
      </c>
      <c r="D144" s="39">
        <v>563820</v>
      </c>
      <c r="E144" s="39">
        <v>491400</v>
      </c>
      <c r="F144" s="39">
        <v>645680</v>
      </c>
      <c r="G144" s="39">
        <v>512354</v>
      </c>
      <c r="H144" s="39">
        <v>540108</v>
      </c>
      <c r="I144" s="41"/>
      <c r="J144" s="41"/>
      <c r="K144" s="41"/>
      <c r="L144" s="39">
        <v>3416882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0">
        <v>41435</v>
      </c>
      <c r="C145" s="39">
        <v>671944</v>
      </c>
      <c r="D145" s="39">
        <v>572220</v>
      </c>
      <c r="E145" s="39">
        <v>491040</v>
      </c>
      <c r="F145" s="39">
        <v>664720</v>
      </c>
      <c r="G145" s="39">
        <v>525061</v>
      </c>
      <c r="H145" s="39">
        <v>546102</v>
      </c>
      <c r="I145" s="41"/>
      <c r="J145" s="41"/>
      <c r="K145" s="41"/>
      <c r="L145" s="39">
        <v>3471087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0">
        <v>41432</v>
      </c>
      <c r="C146" s="39">
        <v>665184</v>
      </c>
      <c r="D146" s="39">
        <v>572820</v>
      </c>
      <c r="E146" s="39">
        <v>491580</v>
      </c>
      <c r="F146" s="39">
        <v>658560</v>
      </c>
      <c r="G146" s="39">
        <v>530396</v>
      </c>
      <c r="H146" s="39">
        <v>542376</v>
      </c>
      <c r="I146" s="41"/>
      <c r="J146" s="41"/>
      <c r="K146" s="41"/>
      <c r="L146" s="39">
        <v>3460916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0">
        <v>41431</v>
      </c>
      <c r="C147" s="39">
        <v>657280</v>
      </c>
      <c r="D147" s="39">
        <v>568380</v>
      </c>
      <c r="E147" s="39">
        <v>492120</v>
      </c>
      <c r="F147" s="39">
        <v>637840</v>
      </c>
      <c r="G147" s="39">
        <v>523412</v>
      </c>
      <c r="H147" s="39">
        <v>561492</v>
      </c>
      <c r="I147" s="41"/>
      <c r="J147" s="41"/>
      <c r="K147" s="41"/>
      <c r="L147" s="39">
        <v>3440524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0">
        <v>41430</v>
      </c>
      <c r="C148" s="39">
        <v>658320</v>
      </c>
      <c r="D148" s="39">
        <v>562860</v>
      </c>
      <c r="E148" s="39">
        <v>484740</v>
      </c>
      <c r="F148" s="39">
        <v>621600</v>
      </c>
      <c r="G148" s="39">
        <v>518853</v>
      </c>
      <c r="H148" s="39">
        <v>559062</v>
      </c>
      <c r="I148" s="41"/>
      <c r="J148" s="41"/>
      <c r="K148" s="41"/>
      <c r="L148" s="39">
        <v>3405435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0">
        <v>41429</v>
      </c>
      <c r="C149" s="39">
        <v>679639.99999999988</v>
      </c>
      <c r="D149" s="39">
        <v>568500</v>
      </c>
      <c r="E149" s="39">
        <v>484740</v>
      </c>
      <c r="F149" s="39">
        <v>641760</v>
      </c>
      <c r="G149" s="39">
        <v>523412</v>
      </c>
      <c r="H149" s="39">
        <v>559224</v>
      </c>
      <c r="I149" s="41"/>
      <c r="J149" s="41"/>
      <c r="K149" s="41"/>
      <c r="L149" s="39">
        <v>3457276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0">
        <v>41428</v>
      </c>
      <c r="C150" s="39">
        <v>682656</v>
      </c>
      <c r="D150" s="39">
        <v>570660</v>
      </c>
      <c r="E150" s="39">
        <v>507960</v>
      </c>
      <c r="F150" s="39">
        <v>648480</v>
      </c>
      <c r="G150" s="39">
        <v>525352</v>
      </c>
      <c r="H150" s="39">
        <v>560844</v>
      </c>
      <c r="I150" s="41"/>
      <c r="J150" s="41"/>
      <c r="K150" s="41"/>
      <c r="L150" s="39">
        <v>3495952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0">
        <v>41425</v>
      </c>
      <c r="C151" s="39">
        <v>684008</v>
      </c>
      <c r="D151" s="39">
        <v>569100</v>
      </c>
      <c r="E151" s="39">
        <v>511020</v>
      </c>
      <c r="F151" s="39">
        <v>650720</v>
      </c>
      <c r="G151" s="39">
        <v>522442</v>
      </c>
      <c r="H151" s="39">
        <v>551610</v>
      </c>
      <c r="I151" s="41"/>
      <c r="J151" s="41"/>
      <c r="K151" s="41"/>
      <c r="L151" s="39">
        <v>3488900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0">
        <v>41424</v>
      </c>
      <c r="C152" s="39">
        <v>687752</v>
      </c>
      <c r="D152" s="39">
        <v>566460</v>
      </c>
      <c r="E152" s="39">
        <v>493200</v>
      </c>
      <c r="F152" s="39">
        <v>660800</v>
      </c>
      <c r="G152" s="39">
        <v>533694</v>
      </c>
      <c r="H152" s="39">
        <v>550476</v>
      </c>
      <c r="I152" s="41"/>
      <c r="J152" s="41"/>
      <c r="K152" s="41"/>
      <c r="L152" s="39">
        <v>3492382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0">
        <v>41423</v>
      </c>
      <c r="C153" s="39">
        <v>680992</v>
      </c>
      <c r="D153" s="39">
        <v>543480</v>
      </c>
      <c r="E153" s="39">
        <v>513180</v>
      </c>
      <c r="F153" s="39">
        <v>658000</v>
      </c>
      <c r="G153" s="39">
        <v>543685</v>
      </c>
      <c r="H153" s="39">
        <v>551286</v>
      </c>
      <c r="I153" s="41"/>
      <c r="J153" s="41"/>
      <c r="K153" s="41"/>
      <c r="L153" s="39">
        <v>3490623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0">
        <v>41422</v>
      </c>
      <c r="C154" s="39">
        <v>690248</v>
      </c>
      <c r="D154" s="39">
        <v>552360</v>
      </c>
      <c r="E154" s="39">
        <v>597600</v>
      </c>
      <c r="F154" s="39">
        <v>658560</v>
      </c>
      <c r="G154" s="39">
        <v>541551</v>
      </c>
      <c r="H154" s="39">
        <v>559548</v>
      </c>
      <c r="I154" s="41"/>
      <c r="J154" s="41"/>
      <c r="K154" s="41"/>
      <c r="L154" s="39">
        <v>3599867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0">
        <v>41418</v>
      </c>
      <c r="C155" s="39">
        <v>685880</v>
      </c>
      <c r="D155" s="39">
        <v>546300</v>
      </c>
      <c r="E155" s="39">
        <v>589320</v>
      </c>
      <c r="F155" s="39">
        <v>633360</v>
      </c>
      <c r="G155" s="39">
        <v>534664</v>
      </c>
      <c r="H155" s="39">
        <v>559062</v>
      </c>
      <c r="I155" s="41"/>
      <c r="J155" s="41"/>
      <c r="K155" s="41"/>
      <c r="L155" s="39">
        <v>3548586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0">
        <v>41417</v>
      </c>
      <c r="C156" s="39">
        <v>689000</v>
      </c>
      <c r="D156" s="39">
        <v>549240</v>
      </c>
      <c r="E156" s="39">
        <v>596160</v>
      </c>
      <c r="F156" s="39">
        <v>638400</v>
      </c>
      <c r="G156" s="39">
        <v>538253</v>
      </c>
      <c r="H156" s="39">
        <v>559710</v>
      </c>
      <c r="I156" s="41"/>
      <c r="J156" s="41"/>
      <c r="K156" s="41"/>
      <c r="L156" s="39">
        <v>3570763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0">
        <v>41416</v>
      </c>
      <c r="C157" s="39">
        <v>688064</v>
      </c>
      <c r="D157" s="39">
        <v>547140</v>
      </c>
      <c r="E157" s="39">
        <v>595800</v>
      </c>
      <c r="F157" s="39">
        <v>633920</v>
      </c>
      <c r="G157" s="39">
        <v>530008</v>
      </c>
      <c r="H157" s="39">
        <v>560034</v>
      </c>
      <c r="I157" s="41"/>
      <c r="J157" s="41"/>
      <c r="K157" s="41"/>
      <c r="L157" s="39">
        <v>3554966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0">
        <v>41415</v>
      </c>
      <c r="C158" s="39">
        <v>693992</v>
      </c>
      <c r="D158" s="39">
        <v>557580</v>
      </c>
      <c r="E158" s="39">
        <v>606600</v>
      </c>
      <c r="F158" s="39">
        <v>642320</v>
      </c>
      <c r="G158" s="39">
        <v>514876</v>
      </c>
      <c r="H158" s="39">
        <v>571860</v>
      </c>
      <c r="I158" s="41"/>
      <c r="J158" s="41"/>
      <c r="K158" s="41"/>
      <c r="L158" s="39">
        <v>3587228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0">
        <v>41414</v>
      </c>
      <c r="C159" s="39">
        <v>689000</v>
      </c>
      <c r="D159" s="39">
        <v>545940</v>
      </c>
      <c r="E159" s="39">
        <v>606240</v>
      </c>
      <c r="F159" s="39">
        <v>645120</v>
      </c>
      <c r="G159" s="39">
        <v>513712</v>
      </c>
      <c r="H159" s="39">
        <v>560034</v>
      </c>
      <c r="I159" s="41"/>
      <c r="J159" s="41"/>
      <c r="K159" s="41"/>
      <c r="L159" s="39">
        <v>3560046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0">
        <v>41411</v>
      </c>
      <c r="C160" s="39">
        <v>693783.99999999988</v>
      </c>
      <c r="D160" s="39">
        <v>542460</v>
      </c>
      <c r="E160" s="39">
        <v>599580</v>
      </c>
      <c r="F160" s="39">
        <v>645680</v>
      </c>
      <c r="G160" s="39">
        <v>504885</v>
      </c>
      <c r="H160" s="39">
        <v>551610</v>
      </c>
      <c r="I160" s="41"/>
      <c r="J160" s="41"/>
      <c r="K160" s="41"/>
      <c r="L160" s="39">
        <v>3537999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0">
        <v>41410</v>
      </c>
      <c r="C161" s="39">
        <v>682032</v>
      </c>
      <c r="D161" s="39">
        <v>536040</v>
      </c>
      <c r="E161" s="39">
        <v>585540</v>
      </c>
      <c r="F161" s="39">
        <v>633920</v>
      </c>
      <c r="G161" s="39">
        <v>494215</v>
      </c>
      <c r="H161" s="39">
        <v>525366</v>
      </c>
      <c r="I161" s="41"/>
      <c r="J161" s="41"/>
      <c r="K161" s="41"/>
      <c r="L161" s="39">
        <v>3457113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0">
        <v>41409</v>
      </c>
      <c r="C162" s="39">
        <v>687752</v>
      </c>
      <c r="D162" s="39">
        <v>535440</v>
      </c>
      <c r="E162" s="39">
        <v>585900</v>
      </c>
      <c r="F162" s="39">
        <v>635040</v>
      </c>
      <c r="G162" s="39">
        <v>490335</v>
      </c>
      <c r="H162" s="39">
        <v>528282</v>
      </c>
      <c r="I162" s="41"/>
      <c r="J162" s="41"/>
      <c r="K162" s="41"/>
      <c r="L162" s="39">
        <v>3462749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0">
        <v>41408</v>
      </c>
      <c r="C163" s="39">
        <v>680680</v>
      </c>
      <c r="D163" s="39">
        <v>530220</v>
      </c>
      <c r="E163" s="39">
        <v>577980</v>
      </c>
      <c r="F163" s="39">
        <v>645120</v>
      </c>
      <c r="G163" s="39">
        <v>494894.00000000006</v>
      </c>
      <c r="H163" s="39">
        <v>527958</v>
      </c>
      <c r="I163" s="41"/>
      <c r="J163" s="41"/>
      <c r="K163" s="41"/>
      <c r="L163" s="39">
        <v>3456852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0">
        <v>41407</v>
      </c>
      <c r="C164" s="39">
        <v>668616.00000000012</v>
      </c>
      <c r="D164" s="39">
        <v>522780</v>
      </c>
      <c r="E164" s="39">
        <v>563040</v>
      </c>
      <c r="F164" s="39">
        <v>626640</v>
      </c>
      <c r="G164" s="39">
        <v>483448.00000000006</v>
      </c>
      <c r="H164" s="39">
        <v>524556</v>
      </c>
      <c r="I164" s="41"/>
      <c r="J164" s="41"/>
      <c r="K164" s="41"/>
      <c r="L164" s="39">
        <v>3389080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0">
        <v>41404</v>
      </c>
      <c r="C165" s="39">
        <v>678288</v>
      </c>
      <c r="D165" s="39">
        <v>520860</v>
      </c>
      <c r="E165" s="39">
        <v>563220</v>
      </c>
      <c r="F165" s="39">
        <v>624960</v>
      </c>
      <c r="G165" s="39">
        <v>483836</v>
      </c>
      <c r="H165" s="39">
        <v>526176</v>
      </c>
      <c r="I165" s="41"/>
      <c r="J165" s="41"/>
      <c r="K165" s="41"/>
      <c r="L165" s="39">
        <v>3397340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0">
        <v>41403</v>
      </c>
      <c r="C166" s="39">
        <v>679016.00000000012</v>
      </c>
      <c r="D166" s="39">
        <v>514860</v>
      </c>
      <c r="E166" s="39">
        <v>568980</v>
      </c>
      <c r="F166" s="39">
        <v>609840</v>
      </c>
      <c r="G166" s="39">
        <v>482284</v>
      </c>
      <c r="H166" s="39">
        <v>525204</v>
      </c>
      <c r="I166" s="41"/>
      <c r="J166" s="41"/>
      <c r="K166" s="41"/>
      <c r="L166" s="39">
        <v>3380184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0">
        <v>41402</v>
      </c>
      <c r="C167" s="39">
        <v>680264</v>
      </c>
      <c r="D167" s="39">
        <v>522000</v>
      </c>
      <c r="E167" s="39">
        <v>577260</v>
      </c>
      <c r="F167" s="39">
        <v>609840</v>
      </c>
      <c r="G167" s="39">
        <v>475300</v>
      </c>
      <c r="H167" s="39">
        <v>527472</v>
      </c>
      <c r="I167" s="41"/>
      <c r="J167" s="41"/>
      <c r="K167" s="41"/>
      <c r="L167" s="39">
        <v>3392136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0">
        <v>41401</v>
      </c>
      <c r="C168" s="39">
        <v>676312</v>
      </c>
      <c r="D168" s="39">
        <v>514080.00000000006</v>
      </c>
      <c r="E168" s="39">
        <v>572400</v>
      </c>
      <c r="F168" s="39">
        <v>610960</v>
      </c>
      <c r="G168" s="39">
        <v>476367</v>
      </c>
      <c r="H168" s="39">
        <v>526014</v>
      </c>
      <c r="I168" s="41"/>
      <c r="J168" s="41"/>
      <c r="K168" s="41"/>
      <c r="L168" s="39">
        <v>3376133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0">
        <v>41400</v>
      </c>
      <c r="C169" s="39">
        <v>665600</v>
      </c>
      <c r="D169" s="39">
        <v>504480</v>
      </c>
      <c r="E169" s="39">
        <v>565020</v>
      </c>
      <c r="F169" s="39">
        <v>608160</v>
      </c>
      <c r="G169" s="39">
        <v>469189</v>
      </c>
      <c r="H169" s="39">
        <v>523908.00000000006</v>
      </c>
      <c r="I169" s="41"/>
      <c r="J169" s="41"/>
      <c r="K169" s="41"/>
      <c r="L169" s="39">
        <v>3336357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0">
        <v>41397</v>
      </c>
      <c r="C170" s="39">
        <v>656136</v>
      </c>
      <c r="D170" s="39">
        <v>506400.00000000006</v>
      </c>
      <c r="E170" s="39">
        <v>555120</v>
      </c>
      <c r="F170" s="39">
        <v>607600</v>
      </c>
      <c r="G170" s="39">
        <v>466376</v>
      </c>
      <c r="H170" s="39">
        <v>519372.00000000006</v>
      </c>
      <c r="I170" s="41"/>
      <c r="J170" s="41"/>
      <c r="K170" s="41"/>
      <c r="L170" s="39">
        <v>3311004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0">
        <v>41396</v>
      </c>
      <c r="C171" s="39">
        <v>642720</v>
      </c>
      <c r="D171" s="39">
        <v>504360</v>
      </c>
      <c r="E171" s="39">
        <v>516600</v>
      </c>
      <c r="F171" s="39">
        <v>584080</v>
      </c>
      <c r="G171" s="39">
        <v>444842</v>
      </c>
      <c r="H171" s="39">
        <v>534600</v>
      </c>
      <c r="I171" s="41"/>
      <c r="J171" s="41"/>
      <c r="K171" s="41"/>
      <c r="L171" s="39">
        <v>3227202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0">
        <v>41395</v>
      </c>
      <c r="C172" s="39">
        <v>633984</v>
      </c>
      <c r="D172" s="39">
        <v>495660</v>
      </c>
      <c r="E172" s="39">
        <v>520020</v>
      </c>
      <c r="F172" s="39">
        <v>564480</v>
      </c>
      <c r="G172" s="39">
        <v>442320</v>
      </c>
      <c r="H172" s="39">
        <v>530388</v>
      </c>
      <c r="I172" s="41"/>
      <c r="J172" s="41"/>
      <c r="K172" s="41"/>
      <c r="L172" s="39">
        <v>3186852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0">
        <v>41394</v>
      </c>
      <c r="C173" s="39">
        <v>661856</v>
      </c>
      <c r="D173" s="39">
        <v>511200</v>
      </c>
      <c r="E173" s="39">
        <v>539100</v>
      </c>
      <c r="F173" s="39">
        <v>576240</v>
      </c>
      <c r="G173" s="39">
        <v>455803</v>
      </c>
      <c r="H173" s="39">
        <v>534114</v>
      </c>
      <c r="I173" s="41"/>
      <c r="J173" s="41"/>
      <c r="K173" s="41"/>
      <c r="L173" s="39">
        <v>3278313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0">
        <v>41393</v>
      </c>
      <c r="C174" s="39">
        <v>654160</v>
      </c>
      <c r="D174" s="39">
        <v>511620</v>
      </c>
      <c r="E174" s="39">
        <v>538200</v>
      </c>
      <c r="F174" s="39">
        <v>577360</v>
      </c>
      <c r="G174" s="39">
        <v>456579</v>
      </c>
      <c r="H174" s="39">
        <v>526824</v>
      </c>
      <c r="I174" s="41"/>
      <c r="J174" s="41"/>
      <c r="K174" s="41"/>
      <c r="L174" s="39">
        <v>3264743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0">
        <v>41390</v>
      </c>
      <c r="C175" s="39">
        <v>655928</v>
      </c>
      <c r="D175" s="39">
        <v>510060.00000000006</v>
      </c>
      <c r="E175" s="39">
        <v>527040</v>
      </c>
      <c r="F175" s="39">
        <v>571200</v>
      </c>
      <c r="G175" s="39">
        <v>440283</v>
      </c>
      <c r="H175" s="39">
        <v>526500</v>
      </c>
      <c r="I175" s="41"/>
      <c r="J175" s="41"/>
      <c r="K175" s="41"/>
      <c r="L175" s="39">
        <v>3231011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0">
        <v>41389</v>
      </c>
      <c r="C176" s="39">
        <v>660088</v>
      </c>
      <c r="D176" s="39">
        <v>515340</v>
      </c>
      <c r="E176" s="39">
        <v>539820</v>
      </c>
      <c r="F176" s="39">
        <v>575120</v>
      </c>
      <c r="G176" s="39">
        <v>455415</v>
      </c>
      <c r="H176" s="39">
        <v>529740</v>
      </c>
      <c r="I176" s="41"/>
      <c r="J176" s="41"/>
      <c r="K176" s="41"/>
      <c r="L176" s="39">
        <v>3275523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0">
        <v>41388</v>
      </c>
      <c r="C177" s="39">
        <v>656864</v>
      </c>
      <c r="D177" s="39">
        <v>509400.00000000006</v>
      </c>
      <c r="E177" s="39">
        <v>541800</v>
      </c>
      <c r="F177" s="39">
        <v>570080</v>
      </c>
      <c r="G177" s="39">
        <v>457646</v>
      </c>
      <c r="H177" s="39">
        <v>517428</v>
      </c>
      <c r="I177" s="41"/>
      <c r="J177" s="41"/>
      <c r="K177" s="41"/>
      <c r="L177" s="39">
        <v>3253218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0">
        <v>41387</v>
      </c>
      <c r="C178" s="39">
        <v>653328</v>
      </c>
      <c r="D178" s="39">
        <v>509820</v>
      </c>
      <c r="E178" s="39">
        <v>530820</v>
      </c>
      <c r="F178" s="39">
        <v>557200</v>
      </c>
      <c r="G178" s="39">
        <v>449789</v>
      </c>
      <c r="H178" s="39">
        <v>517590</v>
      </c>
      <c r="I178" s="41"/>
      <c r="J178" s="41"/>
      <c r="K178" s="41"/>
      <c r="L178" s="39">
        <v>3218547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0">
        <v>41386</v>
      </c>
      <c r="C179" s="39">
        <v>645216</v>
      </c>
      <c r="D179" s="39">
        <v>505560.00000000006</v>
      </c>
      <c r="E179" s="39">
        <v>518760</v>
      </c>
      <c r="F179" s="39">
        <v>546000</v>
      </c>
      <c r="G179" s="39">
        <v>446879</v>
      </c>
      <c r="H179" s="39">
        <v>516456</v>
      </c>
      <c r="I179" s="41"/>
      <c r="J179" s="41"/>
      <c r="K179" s="41"/>
      <c r="L179" s="39">
        <v>3178871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0">
        <v>41383</v>
      </c>
      <c r="C180" s="39">
        <v>641576</v>
      </c>
      <c r="D180" s="39">
        <v>508980</v>
      </c>
      <c r="E180" s="39">
        <v>518580</v>
      </c>
      <c r="F180" s="39">
        <v>550480</v>
      </c>
      <c r="G180" s="39">
        <v>448043</v>
      </c>
      <c r="H180" s="39">
        <v>517104</v>
      </c>
      <c r="I180" s="41"/>
      <c r="J180" s="41"/>
      <c r="K180" s="41"/>
      <c r="L180" s="39">
        <v>3184763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0">
        <v>41382</v>
      </c>
      <c r="C181" s="39">
        <v>626080</v>
      </c>
      <c r="D181" s="39">
        <v>501840</v>
      </c>
      <c r="E181" s="39">
        <v>511740</v>
      </c>
      <c r="F181" s="39">
        <v>534240</v>
      </c>
      <c r="G181" s="39">
        <v>448140</v>
      </c>
      <c r="H181" s="39">
        <v>517266</v>
      </c>
      <c r="I181" s="41"/>
      <c r="J181" s="41"/>
      <c r="K181" s="41"/>
      <c r="L181" s="39">
        <v>3139306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0">
        <v>41381</v>
      </c>
      <c r="C182" s="39">
        <v>628264</v>
      </c>
      <c r="D182" s="39">
        <v>499800</v>
      </c>
      <c r="E182" s="39">
        <v>515340</v>
      </c>
      <c r="F182" s="39">
        <v>543760</v>
      </c>
      <c r="G182" s="39">
        <v>443484</v>
      </c>
      <c r="H182" s="39">
        <v>513054</v>
      </c>
      <c r="I182" s="41"/>
      <c r="J182" s="41"/>
      <c r="K182" s="41"/>
      <c r="L182" s="39">
        <v>3143702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0">
        <v>41380</v>
      </c>
      <c r="C183" s="39">
        <v>639184</v>
      </c>
      <c r="D183" s="39">
        <v>513000</v>
      </c>
      <c r="E183" s="39">
        <v>527760</v>
      </c>
      <c r="F183" s="39">
        <v>544320</v>
      </c>
      <c r="G183" s="39">
        <v>449013</v>
      </c>
      <c r="H183" s="39">
        <v>519048</v>
      </c>
      <c r="I183" s="41"/>
      <c r="J183" s="41"/>
      <c r="K183" s="41"/>
      <c r="L183" s="39">
        <v>3192325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0">
        <v>41379</v>
      </c>
      <c r="C184" s="39">
        <v>617032</v>
      </c>
      <c r="D184" s="39">
        <v>503580.00000000006</v>
      </c>
      <c r="E184" s="39">
        <v>529020</v>
      </c>
      <c r="F184" s="39">
        <v>546000</v>
      </c>
      <c r="G184" s="39">
        <v>442611</v>
      </c>
      <c r="H184" s="39">
        <v>512730</v>
      </c>
      <c r="I184" s="41"/>
      <c r="J184" s="41"/>
      <c r="K184" s="41"/>
      <c r="L184" s="39">
        <v>3150973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0">
        <v>41376</v>
      </c>
      <c r="C185" s="39">
        <v>641368</v>
      </c>
      <c r="D185" s="39">
        <v>526200</v>
      </c>
      <c r="E185" s="39">
        <v>551700</v>
      </c>
      <c r="F185" s="39">
        <v>569520</v>
      </c>
      <c r="G185" s="39">
        <v>472680.99999999994</v>
      </c>
      <c r="H185" s="39">
        <v>524394</v>
      </c>
      <c r="I185" s="41"/>
      <c r="J185" s="41"/>
      <c r="K185" s="41"/>
      <c r="L185" s="39">
        <v>3285863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0">
        <v>41375</v>
      </c>
      <c r="C186" s="39">
        <v>641264</v>
      </c>
      <c r="D186" s="39">
        <v>531480</v>
      </c>
      <c r="E186" s="39">
        <v>558360</v>
      </c>
      <c r="F186" s="39">
        <v>581840</v>
      </c>
      <c r="G186" s="39">
        <v>488298.00000000006</v>
      </c>
      <c r="H186" s="39">
        <v>521154</v>
      </c>
      <c r="I186" s="41"/>
      <c r="J186" s="41"/>
      <c r="K186" s="41"/>
      <c r="L186" s="39">
        <v>3322396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0">
        <v>41374</v>
      </c>
      <c r="C187" s="39">
        <v>624208</v>
      </c>
      <c r="D187" s="39">
        <v>520740.00000000006</v>
      </c>
      <c r="E187" s="39">
        <v>560700</v>
      </c>
      <c r="F187" s="39">
        <v>576800</v>
      </c>
      <c r="G187" s="39">
        <v>487910</v>
      </c>
      <c r="H187" s="39">
        <v>516780</v>
      </c>
      <c r="I187" s="41"/>
      <c r="J187" s="41"/>
      <c r="K187" s="41"/>
      <c r="L187" s="39">
        <v>3287138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0">
        <v>41373</v>
      </c>
      <c r="C188" s="39">
        <v>620152</v>
      </c>
      <c r="D188" s="39">
        <v>515040</v>
      </c>
      <c r="E188" s="39">
        <v>554940</v>
      </c>
      <c r="F188" s="39">
        <v>570080</v>
      </c>
      <c r="G188" s="39">
        <v>487425</v>
      </c>
      <c r="H188" s="39">
        <v>505440</v>
      </c>
      <c r="I188" s="41"/>
      <c r="J188" s="41"/>
      <c r="K188" s="41"/>
      <c r="L188" s="39">
        <v>3253077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0">
        <v>41372</v>
      </c>
      <c r="C189" s="39">
        <v>620776</v>
      </c>
      <c r="D189" s="39">
        <v>520980</v>
      </c>
      <c r="E189" s="39">
        <v>542160</v>
      </c>
      <c r="F189" s="39">
        <v>567280</v>
      </c>
      <c r="G189" s="39">
        <v>485000</v>
      </c>
      <c r="H189" s="39">
        <v>511434</v>
      </c>
      <c r="I189" s="41"/>
      <c r="J189" s="41"/>
      <c r="K189" s="41"/>
      <c r="L189" s="39">
        <v>3247630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0">
        <v>41369</v>
      </c>
      <c r="C190" s="39">
        <v>612456</v>
      </c>
      <c r="D190" s="39">
        <v>523680</v>
      </c>
      <c r="E190" s="39">
        <v>539820</v>
      </c>
      <c r="F190" s="39">
        <v>557200</v>
      </c>
      <c r="G190" s="39">
        <v>482963</v>
      </c>
      <c r="H190" s="39">
        <v>507546</v>
      </c>
      <c r="I190" s="41"/>
      <c r="J190" s="41"/>
      <c r="K190" s="41"/>
      <c r="L190" s="39">
        <v>3223665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0">
        <v>41368</v>
      </c>
      <c r="C191" s="39">
        <v>616304</v>
      </c>
      <c r="D191" s="39">
        <v>529080</v>
      </c>
      <c r="E191" s="39">
        <v>546300</v>
      </c>
      <c r="F191" s="39">
        <v>566160</v>
      </c>
      <c r="G191" s="39">
        <v>480053</v>
      </c>
      <c r="H191" s="39">
        <v>505926</v>
      </c>
      <c r="I191" s="41"/>
      <c r="J191" s="41"/>
      <c r="K191" s="41"/>
      <c r="L191" s="39">
        <v>3243823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0">
        <v>41367</v>
      </c>
      <c r="C192" s="39">
        <v>632424</v>
      </c>
      <c r="D192" s="39">
        <v>533880</v>
      </c>
      <c r="E192" s="39">
        <v>551340</v>
      </c>
      <c r="F192" s="39">
        <v>571760</v>
      </c>
      <c r="G192" s="39">
        <v>483933</v>
      </c>
      <c r="H192" s="39">
        <v>507384</v>
      </c>
      <c r="I192" s="41"/>
      <c r="J192" s="41"/>
      <c r="K192" s="41"/>
      <c r="L192" s="39">
        <v>3280721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0">
        <v>41366</v>
      </c>
      <c r="C193" s="39">
        <v>650936</v>
      </c>
      <c r="D193" s="39">
        <v>532320</v>
      </c>
      <c r="E193" s="39">
        <v>565020</v>
      </c>
      <c r="F193" s="39">
        <v>580720</v>
      </c>
      <c r="G193" s="39">
        <v>492372</v>
      </c>
      <c r="H193" s="39">
        <v>505440</v>
      </c>
      <c r="I193" s="41"/>
      <c r="J193" s="41"/>
      <c r="K193" s="41"/>
      <c r="L193" s="39">
        <v>3326808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0">
        <v>41365</v>
      </c>
      <c r="C194" s="39">
        <v>659464</v>
      </c>
      <c r="D194" s="39">
        <v>533340</v>
      </c>
      <c r="E194" s="39">
        <v>568980</v>
      </c>
      <c r="F194" s="39">
        <v>581840</v>
      </c>
      <c r="G194" s="39">
        <v>493148.00000000006</v>
      </c>
      <c r="H194" s="39">
        <v>504954</v>
      </c>
      <c r="I194" s="41"/>
      <c r="J194" s="41"/>
      <c r="K194" s="41"/>
      <c r="L194" s="39">
        <v>3341726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0">
        <v>41361</v>
      </c>
      <c r="C195" s="39">
        <v>667472.00000000012</v>
      </c>
      <c r="D195" s="39">
        <v>548580</v>
      </c>
      <c r="E195" s="39">
        <v>592740</v>
      </c>
      <c r="F195" s="39">
        <v>599760</v>
      </c>
      <c r="G195" s="39">
        <v>499938</v>
      </c>
      <c r="H195" s="39">
        <v>500256</v>
      </c>
      <c r="I195" s="41"/>
      <c r="J195" s="41"/>
      <c r="K195" s="41"/>
      <c r="L195" s="39">
        <v>3408746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0">
        <v>41360</v>
      </c>
      <c r="C196" s="39">
        <v>653640</v>
      </c>
      <c r="D196" s="39">
        <v>546120</v>
      </c>
      <c r="E196" s="39">
        <v>587160</v>
      </c>
      <c r="F196" s="39">
        <v>596400</v>
      </c>
      <c r="G196" s="41"/>
      <c r="H196" s="41"/>
      <c r="I196" s="41"/>
      <c r="J196" s="41"/>
      <c r="K196" s="41"/>
      <c r="L196" s="39">
        <v>2383320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0">
        <v>41359</v>
      </c>
      <c r="C197" s="39">
        <v>663416</v>
      </c>
      <c r="D197" s="39">
        <v>537900</v>
      </c>
      <c r="E197" s="39">
        <v>579240</v>
      </c>
      <c r="F197" s="39">
        <v>594160</v>
      </c>
      <c r="G197" s="41"/>
      <c r="H197" s="41"/>
      <c r="I197" s="41"/>
      <c r="J197" s="41"/>
      <c r="K197" s="41"/>
      <c r="L197" s="39">
        <v>2374716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0">
        <v>41358</v>
      </c>
      <c r="C198" s="39">
        <v>660400</v>
      </c>
      <c r="D198" s="39">
        <v>535800</v>
      </c>
      <c r="E198" s="39">
        <v>574200</v>
      </c>
      <c r="F198" s="39">
        <v>591360</v>
      </c>
      <c r="G198" s="41"/>
      <c r="H198" s="41"/>
      <c r="I198" s="41"/>
      <c r="J198" s="41"/>
      <c r="K198" s="41"/>
      <c r="L198" s="39">
        <v>2361760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0">
        <v>41355</v>
      </c>
      <c r="C199" s="39">
        <v>660400</v>
      </c>
      <c r="D199" s="39">
        <v>532380</v>
      </c>
      <c r="E199" s="39">
        <v>585180</v>
      </c>
      <c r="F199" s="39">
        <v>596960</v>
      </c>
      <c r="G199" s="41"/>
      <c r="H199" s="41"/>
      <c r="I199" s="41"/>
      <c r="J199" s="41"/>
      <c r="K199" s="41"/>
      <c r="L199" s="39">
        <v>2374920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0">
        <v>41354</v>
      </c>
      <c r="C200" s="39">
        <v>656552</v>
      </c>
      <c r="D200" s="39">
        <v>522540</v>
      </c>
      <c r="E200" s="39">
        <v>576900</v>
      </c>
      <c r="F200" s="39">
        <v>595840</v>
      </c>
      <c r="G200" s="41"/>
      <c r="H200" s="41"/>
      <c r="I200" s="41"/>
      <c r="J200" s="41"/>
      <c r="K200" s="41"/>
      <c r="L200" s="39">
        <v>2351832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0">
        <v>41353</v>
      </c>
      <c r="C201" s="39">
        <v>659152</v>
      </c>
      <c r="D201" s="39">
        <v>532440</v>
      </c>
      <c r="E201" s="39">
        <v>568260</v>
      </c>
      <c r="F201" s="39">
        <v>604240</v>
      </c>
      <c r="G201" s="41"/>
      <c r="H201" s="41"/>
      <c r="I201" s="41"/>
      <c r="J201" s="41"/>
      <c r="K201" s="41"/>
      <c r="L201" s="39">
        <v>2364092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0">
        <v>41352</v>
      </c>
      <c r="C202" s="39">
        <v>651768</v>
      </c>
      <c r="D202" s="39">
        <v>515759.99999999994</v>
      </c>
      <c r="E202" s="39">
        <v>543600</v>
      </c>
      <c r="F202" s="39">
        <v>584640</v>
      </c>
      <c r="G202" s="41"/>
      <c r="H202" s="41"/>
      <c r="I202" s="41"/>
      <c r="J202" s="41"/>
      <c r="K202" s="41"/>
      <c r="L202" s="39">
        <v>2295768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0">
        <v>41351</v>
      </c>
      <c r="C203" s="39">
        <v>660608</v>
      </c>
      <c r="D203" s="39">
        <v>526920</v>
      </c>
      <c r="E203" s="39">
        <v>549180</v>
      </c>
      <c r="F203" s="39">
        <v>588000</v>
      </c>
      <c r="G203" s="41"/>
      <c r="H203" s="41"/>
      <c r="I203" s="41"/>
      <c r="J203" s="41"/>
      <c r="K203" s="41"/>
      <c r="L203" s="39">
        <v>2324708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0">
        <v>41348</v>
      </c>
      <c r="C204" s="39">
        <v>660920</v>
      </c>
      <c r="D204" s="39">
        <v>529200</v>
      </c>
      <c r="E204" s="39">
        <v>550800</v>
      </c>
      <c r="F204" s="39">
        <v>596960</v>
      </c>
      <c r="G204" s="41"/>
      <c r="H204" s="41"/>
      <c r="I204" s="41"/>
      <c r="J204" s="41"/>
      <c r="K204" s="41"/>
      <c r="L204" s="39">
        <v>2337880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0">
        <v>41347</v>
      </c>
      <c r="C205" s="39">
        <v>666536</v>
      </c>
      <c r="D205" s="39">
        <v>530220</v>
      </c>
      <c r="E205" s="39">
        <v>549000</v>
      </c>
      <c r="F205" s="39">
        <v>607600</v>
      </c>
      <c r="G205" s="41"/>
      <c r="H205" s="41"/>
      <c r="I205" s="41"/>
      <c r="J205" s="41"/>
      <c r="K205" s="41"/>
      <c r="L205" s="39">
        <v>2353356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0">
        <v>41346</v>
      </c>
      <c r="C206" s="39">
        <v>664456</v>
      </c>
      <c r="D206" s="39">
        <v>529080</v>
      </c>
      <c r="E206" s="39">
        <v>540900</v>
      </c>
      <c r="F206" s="39">
        <v>661920</v>
      </c>
      <c r="G206" s="41"/>
      <c r="H206" s="41"/>
      <c r="I206" s="41"/>
      <c r="J206" s="41"/>
      <c r="K206" s="41"/>
      <c r="L206" s="39">
        <v>2396356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0">
        <v>41345</v>
      </c>
      <c r="C207" s="39">
        <v>661544</v>
      </c>
      <c r="D207" s="39">
        <v>528360</v>
      </c>
      <c r="E207" s="39">
        <v>535140</v>
      </c>
      <c r="F207" s="39">
        <v>638400</v>
      </c>
      <c r="G207" s="41"/>
      <c r="H207" s="41"/>
      <c r="I207" s="41"/>
      <c r="J207" s="41"/>
      <c r="K207" s="41"/>
      <c r="L207" s="39">
        <v>2363444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0">
        <v>41344</v>
      </c>
      <c r="C208" s="39">
        <v>662376</v>
      </c>
      <c r="D208" s="39">
        <v>531960</v>
      </c>
      <c r="E208" s="39">
        <v>549000</v>
      </c>
      <c r="F208" s="39">
        <v>636720</v>
      </c>
      <c r="G208" s="41"/>
      <c r="H208" s="41"/>
      <c r="I208" s="41"/>
      <c r="J208" s="41"/>
      <c r="K208" s="41"/>
      <c r="L208" s="39">
        <v>2380056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0">
        <v>41341</v>
      </c>
      <c r="C209" s="39">
        <v>658424</v>
      </c>
      <c r="D209" s="39">
        <v>531480</v>
      </c>
      <c r="E209" s="39">
        <v>552600</v>
      </c>
      <c r="F209" s="39">
        <v>632800</v>
      </c>
      <c r="G209" s="41"/>
      <c r="H209" s="41"/>
      <c r="I209" s="41"/>
      <c r="J209" s="41"/>
      <c r="K209" s="41"/>
      <c r="L209" s="39">
        <v>2375304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0">
        <v>41340</v>
      </c>
      <c r="C210" s="39">
        <v>659152</v>
      </c>
      <c r="D210" s="39">
        <v>526620</v>
      </c>
      <c r="E210" s="39">
        <v>540000</v>
      </c>
      <c r="F210" s="39">
        <v>633360</v>
      </c>
      <c r="G210" s="41"/>
      <c r="H210" s="41"/>
      <c r="I210" s="41"/>
      <c r="J210" s="41"/>
      <c r="K210" s="41"/>
      <c r="L210" s="39">
        <v>2359132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0">
        <v>41339</v>
      </c>
      <c r="C211" s="39">
        <v>654680</v>
      </c>
      <c r="D211" s="39">
        <v>529200</v>
      </c>
      <c r="E211" s="39">
        <v>528300</v>
      </c>
      <c r="F211" s="39">
        <v>616000</v>
      </c>
      <c r="G211" s="41"/>
      <c r="H211" s="41"/>
      <c r="I211" s="41"/>
      <c r="J211" s="41"/>
      <c r="K211" s="41"/>
      <c r="L211" s="39">
        <v>2328180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0">
        <v>41338</v>
      </c>
      <c r="C212" s="39">
        <v>646776</v>
      </c>
      <c r="D212" s="39">
        <v>528720</v>
      </c>
      <c r="E212" s="39">
        <v>548100</v>
      </c>
      <c r="F212" s="39">
        <v>609840</v>
      </c>
      <c r="G212" s="41"/>
      <c r="H212" s="41"/>
      <c r="I212" s="41"/>
      <c r="J212" s="41"/>
      <c r="K212" s="41"/>
      <c r="L212" s="39">
        <v>2333436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0">
        <v>41337</v>
      </c>
      <c r="C213" s="39">
        <v>645944</v>
      </c>
      <c r="D213" s="39">
        <v>523919.99999999994</v>
      </c>
      <c r="E213" s="39">
        <v>545400</v>
      </c>
      <c r="F213" s="39">
        <v>604240</v>
      </c>
      <c r="G213" s="41"/>
      <c r="H213" s="41"/>
      <c r="I213" s="41"/>
      <c r="J213" s="41"/>
      <c r="K213" s="41"/>
      <c r="L213" s="39">
        <v>2319504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0">
        <v>41334</v>
      </c>
      <c r="C214" s="39">
        <v>640224</v>
      </c>
      <c r="D214" s="39">
        <v>514680</v>
      </c>
      <c r="E214" s="39">
        <v>550980</v>
      </c>
      <c r="F214" s="39">
        <v>595280</v>
      </c>
      <c r="G214" s="41"/>
      <c r="H214" s="41"/>
      <c r="I214" s="41"/>
      <c r="J214" s="41"/>
      <c r="K214" s="41"/>
      <c r="L214" s="39">
        <v>2301164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0">
        <v>41333</v>
      </c>
      <c r="C215" s="39">
        <v>634504</v>
      </c>
      <c r="D215" s="39">
        <v>518220</v>
      </c>
      <c r="E215" s="39">
        <v>552960</v>
      </c>
      <c r="F215" s="39">
        <v>599760</v>
      </c>
      <c r="G215" s="41"/>
      <c r="H215" s="41"/>
      <c r="I215" s="41"/>
      <c r="J215" s="41"/>
      <c r="K215" s="41"/>
      <c r="L215" s="39">
        <v>2305444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0">
        <v>41332</v>
      </c>
      <c r="C216" s="39">
        <v>627848</v>
      </c>
      <c r="D216" s="39">
        <v>514020</v>
      </c>
      <c r="E216" s="39">
        <v>557460</v>
      </c>
      <c r="F216" s="39">
        <v>600320</v>
      </c>
      <c r="G216" s="41"/>
      <c r="H216" s="41"/>
      <c r="I216" s="41"/>
      <c r="J216" s="41"/>
      <c r="K216" s="41"/>
      <c r="L216" s="39">
        <v>2299648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0">
        <v>41331</v>
      </c>
      <c r="C217" s="39">
        <v>607360</v>
      </c>
      <c r="D217" s="39">
        <v>494160</v>
      </c>
      <c r="E217" s="39">
        <v>530640</v>
      </c>
      <c r="F217" s="39">
        <v>590800</v>
      </c>
      <c r="G217" s="41"/>
      <c r="H217" s="41"/>
      <c r="I217" s="41"/>
      <c r="J217" s="41"/>
      <c r="K217" s="41"/>
      <c r="L217" s="39">
        <v>2222960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0">
        <v>41330</v>
      </c>
      <c r="C218" s="39">
        <v>596544</v>
      </c>
      <c r="D218" s="39">
        <v>491220</v>
      </c>
      <c r="E218" s="39">
        <v>524700</v>
      </c>
      <c r="F218" s="39">
        <v>595840</v>
      </c>
      <c r="G218" s="41"/>
      <c r="H218" s="41"/>
      <c r="I218" s="41"/>
      <c r="J218" s="41"/>
      <c r="K218" s="41"/>
      <c r="L218" s="39">
        <v>2208304</v>
      </c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0">
        <v>41327</v>
      </c>
      <c r="C219" s="39">
        <v>603512</v>
      </c>
      <c r="D219" s="39">
        <v>506460</v>
      </c>
      <c r="E219" s="39">
        <v>531540</v>
      </c>
      <c r="F219" s="39">
        <v>607040</v>
      </c>
      <c r="G219" s="41"/>
      <c r="H219" s="41"/>
      <c r="I219" s="41"/>
      <c r="J219" s="41"/>
      <c r="K219" s="41"/>
      <c r="L219" s="39">
        <v>2248552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0">
        <v>41326</v>
      </c>
      <c r="C220" s="39">
        <v>602680</v>
      </c>
      <c r="D220" s="39">
        <v>495840</v>
      </c>
      <c r="E220" s="39">
        <v>557460</v>
      </c>
      <c r="F220" s="39">
        <v>603680</v>
      </c>
      <c r="G220" s="41"/>
      <c r="H220" s="41"/>
      <c r="I220" s="41"/>
      <c r="J220" s="41"/>
      <c r="K220" s="41"/>
      <c r="L220" s="39">
        <v>2259660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0">
        <v>41325</v>
      </c>
      <c r="C221" s="39">
        <v>597896</v>
      </c>
      <c r="D221" s="39">
        <v>498360</v>
      </c>
      <c r="E221" s="39">
        <v>565560</v>
      </c>
      <c r="F221" s="39">
        <v>622720</v>
      </c>
      <c r="G221" s="41"/>
      <c r="H221" s="41"/>
      <c r="I221" s="41"/>
      <c r="J221" s="41"/>
      <c r="K221" s="41"/>
      <c r="L221" s="39">
        <v>2284536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0">
        <v>41324</v>
      </c>
      <c r="C222" s="39">
        <v>617656</v>
      </c>
      <c r="D222" s="39">
        <v>509340</v>
      </c>
      <c r="E222" s="39">
        <v>574020</v>
      </c>
      <c r="F222" s="39">
        <v>632240</v>
      </c>
      <c r="G222" s="41"/>
      <c r="H222" s="41"/>
      <c r="I222" s="41"/>
      <c r="J222" s="41"/>
      <c r="K222" s="41"/>
      <c r="L222" s="39">
        <v>2333256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0">
        <v>41320</v>
      </c>
      <c r="C223" s="39">
        <v>582816</v>
      </c>
      <c r="D223" s="39">
        <v>506820</v>
      </c>
      <c r="E223" s="39">
        <v>576360</v>
      </c>
      <c r="F223" s="39">
        <v>628320</v>
      </c>
      <c r="G223" s="41"/>
      <c r="H223" s="41"/>
      <c r="I223" s="41"/>
      <c r="J223" s="41"/>
      <c r="K223" s="41"/>
      <c r="L223" s="39">
        <v>2294316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0">
        <v>41319</v>
      </c>
      <c r="C224" s="39">
        <v>587912</v>
      </c>
      <c r="D224" s="39">
        <v>505020</v>
      </c>
      <c r="E224" s="39">
        <v>571320</v>
      </c>
      <c r="F224" s="39">
        <v>639520</v>
      </c>
      <c r="G224" s="41"/>
      <c r="H224" s="41"/>
      <c r="I224" s="41"/>
      <c r="J224" s="41"/>
      <c r="K224" s="41"/>
      <c r="L224" s="39">
        <v>2303772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0">
        <v>41318</v>
      </c>
      <c r="C225" s="39">
        <v>585208</v>
      </c>
      <c r="D225" s="39">
        <v>501780</v>
      </c>
      <c r="E225" s="39">
        <v>558000</v>
      </c>
      <c r="F225" s="39">
        <v>632800</v>
      </c>
      <c r="G225" s="41"/>
      <c r="H225" s="41"/>
      <c r="I225" s="41"/>
      <c r="J225" s="41"/>
      <c r="K225" s="41"/>
      <c r="L225" s="39">
        <v>2277788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0">
        <v>41317</v>
      </c>
      <c r="C226" s="39">
        <v>577720</v>
      </c>
      <c r="D226" s="39">
        <v>499320</v>
      </c>
      <c r="E226" s="39">
        <v>548460</v>
      </c>
      <c r="F226" s="39">
        <v>633360</v>
      </c>
      <c r="G226" s="41"/>
      <c r="H226" s="41"/>
      <c r="I226" s="41"/>
      <c r="J226" s="41"/>
      <c r="K226" s="41"/>
      <c r="L226" s="39">
        <v>2258860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0">
        <v>41316</v>
      </c>
      <c r="C227" s="39">
        <v>583544</v>
      </c>
      <c r="D227" s="39">
        <v>500700</v>
      </c>
      <c r="E227" s="39">
        <v>545220</v>
      </c>
      <c r="F227" s="39">
        <v>619360</v>
      </c>
      <c r="G227" s="41"/>
      <c r="H227" s="41"/>
      <c r="I227" s="41"/>
      <c r="J227" s="41"/>
      <c r="K227" s="41"/>
      <c r="L227" s="39">
        <v>2248824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0">
        <v>41313</v>
      </c>
      <c r="C228" s="39">
        <v>602368</v>
      </c>
      <c r="D228" s="39">
        <v>500220</v>
      </c>
      <c r="E228" s="39">
        <v>540900</v>
      </c>
      <c r="F228" s="39">
        <v>617120</v>
      </c>
      <c r="G228" s="41"/>
      <c r="H228" s="41"/>
      <c r="I228" s="41"/>
      <c r="J228" s="41"/>
      <c r="K228" s="41"/>
      <c r="L228" s="39">
        <v>2260608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0">
        <v>41312</v>
      </c>
      <c r="C229" s="39">
        <v>558272</v>
      </c>
      <c r="D229" s="39">
        <v>499080.00000000006</v>
      </c>
      <c r="E229" s="39">
        <v>541800</v>
      </c>
      <c r="F229" s="39">
        <v>615440</v>
      </c>
      <c r="G229" s="41"/>
      <c r="H229" s="41"/>
      <c r="I229" s="41"/>
      <c r="J229" s="41"/>
      <c r="K229" s="41"/>
      <c r="L229" s="39">
        <v>2214592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0">
        <v>41311</v>
      </c>
      <c r="C230" s="39">
        <v>554008</v>
      </c>
      <c r="D230" s="39">
        <v>508500</v>
      </c>
      <c r="E230" s="39">
        <v>541980</v>
      </c>
      <c r="F230" s="39">
        <v>611520</v>
      </c>
      <c r="G230" s="41"/>
      <c r="H230" s="41"/>
      <c r="I230" s="41"/>
      <c r="J230" s="41"/>
      <c r="K230" s="41"/>
      <c r="L230" s="39">
        <v>2216008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0">
        <v>41310</v>
      </c>
      <c r="C231" s="39">
        <v>553592</v>
      </c>
      <c r="D231" s="39">
        <v>507180</v>
      </c>
      <c r="E231" s="39">
        <v>542700</v>
      </c>
      <c r="F231" s="39">
        <v>610960</v>
      </c>
      <c r="G231" s="41"/>
      <c r="H231" s="41"/>
      <c r="I231" s="41"/>
      <c r="J231" s="41"/>
      <c r="K231" s="41"/>
      <c r="L231" s="39">
        <v>2214432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0">
        <v>41309</v>
      </c>
      <c r="C232" s="39">
        <v>545376</v>
      </c>
      <c r="D232" s="39">
        <v>505800</v>
      </c>
      <c r="E232" s="39">
        <v>545940</v>
      </c>
      <c r="F232" s="39">
        <v>604800</v>
      </c>
      <c r="G232" s="41"/>
      <c r="H232" s="41"/>
      <c r="I232" s="41"/>
      <c r="J232" s="41"/>
      <c r="K232" s="41"/>
      <c r="L232" s="39">
        <v>2201916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0">
        <v>41306</v>
      </c>
      <c r="C233" s="39">
        <v>553488</v>
      </c>
      <c r="D233" s="39">
        <v>513660</v>
      </c>
      <c r="E233" s="39">
        <v>559260</v>
      </c>
      <c r="F233" s="39">
        <v>604800</v>
      </c>
      <c r="G233" s="41"/>
      <c r="H233" s="41"/>
      <c r="I233" s="41"/>
      <c r="J233" s="41"/>
      <c r="K233" s="41"/>
      <c r="L233" s="39">
        <v>2231208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0">
        <v>41305</v>
      </c>
      <c r="C234" s="39">
        <v>554736</v>
      </c>
      <c r="D234" s="39">
        <v>513960</v>
      </c>
      <c r="E234" s="39">
        <v>553140</v>
      </c>
      <c r="F234" s="39">
        <v>593600</v>
      </c>
      <c r="G234" s="41"/>
      <c r="H234" s="41"/>
      <c r="I234" s="41"/>
      <c r="J234" s="41"/>
      <c r="K234" s="41"/>
      <c r="L234" s="39">
        <v>2215436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0">
        <v>41304</v>
      </c>
      <c r="C235" s="39">
        <v>552032</v>
      </c>
      <c r="D235" s="39">
        <v>510180</v>
      </c>
      <c r="E235" s="39">
        <v>550980</v>
      </c>
      <c r="F235" s="39">
        <v>586320</v>
      </c>
      <c r="G235" s="41"/>
      <c r="H235" s="41"/>
      <c r="I235" s="41"/>
      <c r="J235" s="41"/>
      <c r="K235" s="41"/>
      <c r="L235" s="39">
        <v>2199512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0">
        <v>41303</v>
      </c>
      <c r="C236" s="39">
        <v>555568</v>
      </c>
      <c r="D236" s="39">
        <v>511200</v>
      </c>
      <c r="E236" s="39">
        <v>556920</v>
      </c>
      <c r="F236" s="39">
        <v>591360</v>
      </c>
      <c r="G236" s="41"/>
      <c r="H236" s="41"/>
      <c r="I236" s="41"/>
      <c r="J236" s="41"/>
      <c r="K236" s="41"/>
      <c r="L236" s="39">
        <v>2215048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0">
        <v>41302</v>
      </c>
      <c r="C237" s="39">
        <v>552760</v>
      </c>
      <c r="D237" s="39">
        <v>542520</v>
      </c>
      <c r="E237" s="39">
        <v>560340</v>
      </c>
      <c r="F237" s="39">
        <v>593600</v>
      </c>
      <c r="G237" s="41"/>
      <c r="H237" s="41"/>
      <c r="I237" s="41"/>
      <c r="J237" s="41"/>
      <c r="K237" s="41"/>
      <c r="L237" s="39">
        <v>2249220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0">
        <v>41299</v>
      </c>
      <c r="C238" s="39">
        <v>558584</v>
      </c>
      <c r="D238" s="39">
        <v>550200</v>
      </c>
      <c r="E238" s="39">
        <v>564300</v>
      </c>
      <c r="F238" s="39">
        <v>578480</v>
      </c>
      <c r="G238" s="41"/>
      <c r="H238" s="41"/>
      <c r="I238" s="41"/>
      <c r="J238" s="41"/>
      <c r="K238" s="41"/>
      <c r="L238" s="39">
        <v>2251564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0">
        <v>41298</v>
      </c>
      <c r="C239" s="39">
        <v>546728</v>
      </c>
      <c r="D239" s="39">
        <v>541740</v>
      </c>
      <c r="E239" s="39">
        <v>565200</v>
      </c>
      <c r="F239" s="39">
        <v>575120</v>
      </c>
      <c r="G239" s="41"/>
      <c r="H239" s="41"/>
      <c r="I239" s="41"/>
      <c r="J239" s="41"/>
      <c r="K239" s="41"/>
      <c r="L239" s="39">
        <v>2228788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0">
        <v>41297</v>
      </c>
      <c r="C240" s="39">
        <v>551824</v>
      </c>
      <c r="D240" s="39">
        <v>537180</v>
      </c>
      <c r="E240" s="39">
        <v>562320</v>
      </c>
      <c r="F240" s="39">
        <v>576800</v>
      </c>
      <c r="G240" s="41"/>
      <c r="H240" s="41"/>
      <c r="I240" s="41"/>
      <c r="J240" s="41"/>
      <c r="K240" s="41"/>
      <c r="L240" s="39">
        <v>2228124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0">
        <v>41296</v>
      </c>
      <c r="C241" s="39">
        <v>551928</v>
      </c>
      <c r="D241" s="39">
        <v>534480</v>
      </c>
      <c r="E241" s="39">
        <v>559620</v>
      </c>
      <c r="F241" s="39">
        <v>581280</v>
      </c>
      <c r="G241" s="41"/>
      <c r="H241" s="41"/>
      <c r="I241" s="41"/>
      <c r="J241" s="41"/>
      <c r="K241" s="41"/>
      <c r="L241" s="39">
        <v>2227308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0">
        <v>41292</v>
      </c>
      <c r="C242" s="39">
        <v>542672</v>
      </c>
      <c r="D242" s="39">
        <v>531720</v>
      </c>
      <c r="E242" s="39">
        <v>550440</v>
      </c>
      <c r="F242" s="39">
        <v>570080</v>
      </c>
      <c r="G242" s="41"/>
      <c r="H242" s="41"/>
      <c r="I242" s="41"/>
      <c r="J242" s="41"/>
      <c r="K242" s="41"/>
      <c r="L242" s="39">
        <v>2194912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0">
        <v>41291</v>
      </c>
      <c r="C243" s="39">
        <v>514176</v>
      </c>
      <c r="D243" s="39">
        <v>531420</v>
      </c>
      <c r="E243" s="39">
        <v>535140</v>
      </c>
      <c r="F243" s="39">
        <v>552720</v>
      </c>
      <c r="G243" s="41"/>
      <c r="H243" s="41"/>
      <c r="I243" s="41"/>
      <c r="J243" s="41"/>
      <c r="K243" s="41"/>
      <c r="L243" s="39">
        <v>2133456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0">
        <v>41290</v>
      </c>
      <c r="C244" s="39">
        <v>512512</v>
      </c>
      <c r="D244" s="39">
        <v>523380</v>
      </c>
      <c r="E244" s="39">
        <v>529740</v>
      </c>
      <c r="F244" s="39">
        <v>552160</v>
      </c>
      <c r="G244" s="41"/>
      <c r="H244" s="41"/>
      <c r="I244" s="41"/>
      <c r="J244" s="41"/>
      <c r="K244" s="41"/>
      <c r="L244" s="39">
        <v>2117792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0">
        <v>41289</v>
      </c>
      <c r="C245" s="39">
        <v>519063.99999999994</v>
      </c>
      <c r="D245" s="39">
        <v>527580</v>
      </c>
      <c r="E245" s="39">
        <v>521280</v>
      </c>
      <c r="F245" s="39">
        <v>547120</v>
      </c>
      <c r="G245" s="41"/>
      <c r="H245" s="41"/>
      <c r="I245" s="41"/>
      <c r="J245" s="41"/>
      <c r="K245" s="41"/>
      <c r="L245" s="39">
        <v>2115044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0">
        <v>41288</v>
      </c>
      <c r="C246" s="39">
        <v>522600</v>
      </c>
      <c r="D246" s="39">
        <v>523320</v>
      </c>
      <c r="E246" s="39">
        <v>517680</v>
      </c>
      <c r="F246" s="39">
        <v>531440</v>
      </c>
      <c r="G246" s="41"/>
      <c r="H246" s="41"/>
      <c r="I246" s="41"/>
      <c r="J246" s="41"/>
      <c r="K246" s="41"/>
      <c r="L246" s="39">
        <v>2095040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0">
        <v>41285</v>
      </c>
      <c r="C247" s="39">
        <v>517400</v>
      </c>
      <c r="D247" s="39">
        <v>524640</v>
      </c>
      <c r="E247" s="39">
        <v>524700</v>
      </c>
      <c r="F247" s="39">
        <v>536480</v>
      </c>
      <c r="G247" s="41"/>
      <c r="H247" s="41"/>
      <c r="I247" s="41"/>
      <c r="J247" s="41"/>
      <c r="K247" s="41"/>
      <c r="L247" s="39">
        <v>2103220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0">
        <v>41284</v>
      </c>
      <c r="C248" s="39">
        <v>520208.00000000006</v>
      </c>
      <c r="D248" s="39">
        <v>518220</v>
      </c>
      <c r="E248" s="39">
        <v>521280</v>
      </c>
      <c r="F248" s="39">
        <v>534800</v>
      </c>
      <c r="G248" s="41"/>
      <c r="H248" s="41"/>
      <c r="I248" s="41"/>
      <c r="J248" s="41"/>
      <c r="K248" s="41"/>
      <c r="L248" s="39">
        <v>2094508</v>
      </c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0">
        <v>41283</v>
      </c>
      <c r="C249" s="39">
        <v>517712</v>
      </c>
      <c r="D249" s="39">
        <v>515700</v>
      </c>
      <c r="E249" s="39">
        <v>520380</v>
      </c>
      <c r="F249" s="39">
        <v>524720</v>
      </c>
      <c r="G249" s="41"/>
      <c r="H249" s="41"/>
      <c r="I249" s="41"/>
      <c r="J249" s="41"/>
      <c r="K249" s="41"/>
      <c r="L249" s="39">
        <v>2078512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0">
        <v>41282</v>
      </c>
      <c r="C250" s="39">
        <v>512408.00000000006</v>
      </c>
      <c r="D250" s="39">
        <v>515460</v>
      </c>
      <c r="E250" s="39">
        <v>527220</v>
      </c>
      <c r="F250" s="39">
        <v>518560</v>
      </c>
      <c r="G250" s="41"/>
      <c r="H250" s="41"/>
      <c r="I250" s="41"/>
      <c r="J250" s="41"/>
      <c r="K250" s="41"/>
      <c r="L250" s="39">
        <v>2073648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0">
        <v>41281</v>
      </c>
      <c r="C251" s="39">
        <v>518960</v>
      </c>
      <c r="D251" s="39">
        <v>504599.99999999994</v>
      </c>
      <c r="E251" s="39">
        <v>523260</v>
      </c>
      <c r="F251" s="39">
        <v>523600</v>
      </c>
      <c r="G251" s="41"/>
      <c r="H251" s="41"/>
      <c r="I251" s="41"/>
      <c r="J251" s="41"/>
      <c r="K251" s="41"/>
      <c r="L251" s="39">
        <v>2070420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0">
        <v>41278</v>
      </c>
      <c r="C252" s="39">
        <v>520104</v>
      </c>
      <c r="D252" s="39">
        <v>505259.99999999994</v>
      </c>
      <c r="E252" s="39">
        <v>517140</v>
      </c>
      <c r="F252" s="39">
        <v>525840</v>
      </c>
      <c r="G252" s="41"/>
      <c r="H252" s="41"/>
      <c r="I252" s="41"/>
      <c r="J252" s="41"/>
      <c r="K252" s="41"/>
      <c r="L252" s="39">
        <v>2068344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0">
        <v>41277</v>
      </c>
      <c r="C253" s="39">
        <v>513760</v>
      </c>
      <c r="D253" s="39">
        <v>505800</v>
      </c>
      <c r="E253" s="39">
        <v>510120</v>
      </c>
      <c r="F253" s="39">
        <v>514640</v>
      </c>
      <c r="G253" s="41"/>
      <c r="H253" s="41"/>
      <c r="I253" s="41"/>
      <c r="J253" s="41"/>
      <c r="K253" s="41"/>
      <c r="L253" s="39">
        <v>2044320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0">
        <v>41276</v>
      </c>
      <c r="C254" s="39">
        <v>511160</v>
      </c>
      <c r="D254" s="39">
        <v>508800</v>
      </c>
      <c r="E254" s="39">
        <v>497160</v>
      </c>
      <c r="F254" s="39">
        <v>514640</v>
      </c>
      <c r="G254" s="41"/>
      <c r="H254" s="41"/>
      <c r="I254" s="41"/>
      <c r="J254" s="41"/>
      <c r="K254" s="41"/>
      <c r="L254" s="39">
        <v>2031760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0">
        <v>41274</v>
      </c>
      <c r="C255" s="39">
        <v>501384</v>
      </c>
      <c r="D255" s="39">
        <v>496620</v>
      </c>
      <c r="E255" s="39">
        <v>500040</v>
      </c>
      <c r="F255" s="39">
        <v>501199.99999999994</v>
      </c>
      <c r="G255" s="41"/>
      <c r="H255" s="41"/>
      <c r="I255" s="41"/>
      <c r="J255" s="41"/>
      <c r="K255" s="41"/>
      <c r="L255" s="39">
        <v>1999244</v>
      </c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45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45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45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45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45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45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4.42578125" defaultRowHeight="15" customHeight="1" x14ac:dyDescent="0.25"/>
  <cols>
    <col min="1" max="1" width="9.140625" customWidth="1"/>
    <col min="2" max="2" width="11.28515625" customWidth="1"/>
    <col min="3" max="13" width="9.140625" customWidth="1"/>
    <col min="14" max="14" width="16.7109375" customWidth="1"/>
    <col min="15" max="15" width="21.42578125" customWidth="1"/>
    <col min="16" max="16" width="25.85546875" customWidth="1"/>
    <col min="17" max="17" width="28.7109375" customWidth="1"/>
    <col min="18" max="18" width="19.42578125" customWidth="1"/>
    <col min="19" max="19" width="9.140625" customWidth="1"/>
    <col min="20" max="20" width="31.140625" customWidth="1"/>
    <col min="21" max="22" width="9.140625" customWidth="1"/>
    <col min="23" max="23" width="11.7109375" customWidth="1"/>
    <col min="24" max="26" width="9.140625" customWidth="1"/>
  </cols>
  <sheetData>
    <row r="1" spans="1:26" ht="15.75" x14ac:dyDescent="0.25">
      <c r="A1" s="1"/>
      <c r="B1" s="2" t="s">
        <v>59</v>
      </c>
      <c r="C1" s="1"/>
      <c r="D1" s="1"/>
      <c r="E1" s="1"/>
      <c r="F1" s="1"/>
      <c r="G1" s="1"/>
      <c r="H1" s="1"/>
      <c r="I1" s="1"/>
      <c r="J1" s="1"/>
      <c r="K1" s="1"/>
      <c r="L1" s="46"/>
      <c r="M1" s="1"/>
      <c r="N1" s="3"/>
      <c r="O1" s="17"/>
      <c r="P1" s="1"/>
      <c r="Q1" s="30"/>
      <c r="R1" s="30"/>
      <c r="S1" s="1"/>
      <c r="T1" s="1"/>
      <c r="U1" s="1"/>
      <c r="V1" s="1"/>
      <c r="W1" s="1"/>
      <c r="X1" s="1"/>
      <c r="Y1" s="1"/>
      <c r="Z1" s="1"/>
    </row>
    <row r="2" spans="1:26" ht="31.5" x14ac:dyDescent="0.25">
      <c r="A2" s="1"/>
      <c r="B2" s="31" t="s">
        <v>1</v>
      </c>
      <c r="C2" s="47" t="s">
        <v>48</v>
      </c>
      <c r="D2" s="47" t="s">
        <v>49</v>
      </c>
      <c r="E2" s="47" t="s">
        <v>50</v>
      </c>
      <c r="F2" s="47" t="s">
        <v>51</v>
      </c>
      <c r="G2" s="47" t="s">
        <v>52</v>
      </c>
      <c r="H2" s="47" t="s">
        <v>53</v>
      </c>
      <c r="I2" s="47" t="s">
        <v>54</v>
      </c>
      <c r="J2" s="47" t="s">
        <v>55</v>
      </c>
      <c r="K2" s="47" t="s">
        <v>56</v>
      </c>
      <c r="L2" s="47" t="s">
        <v>60</v>
      </c>
      <c r="M2" s="47" t="s">
        <v>61</v>
      </c>
      <c r="N2" s="6" t="s">
        <v>62</v>
      </c>
      <c r="O2" s="19" t="s">
        <v>63</v>
      </c>
      <c r="P2" s="48" t="s">
        <v>64</v>
      </c>
      <c r="Q2" s="49" t="s">
        <v>65</v>
      </c>
      <c r="R2" s="49" t="s">
        <v>6</v>
      </c>
      <c r="S2" s="1"/>
      <c r="T2" s="15" t="s">
        <v>7</v>
      </c>
      <c r="U2" s="16">
        <f>(P3-P255)/P255</f>
        <v>2.9158396874018377</v>
      </c>
      <c r="V2" s="1"/>
      <c r="W2" s="17">
        <f>((N3/N255)^(1/253)-1)*252</f>
        <v>0.27339566784433433</v>
      </c>
      <c r="X2" s="1"/>
      <c r="Y2" s="1"/>
      <c r="Z2" s="1"/>
    </row>
    <row r="3" spans="1:26" ht="15.75" x14ac:dyDescent="0.25">
      <c r="A3" s="1"/>
      <c r="B3" s="10">
        <v>41639</v>
      </c>
      <c r="C3" s="50">
        <v>71.92</v>
      </c>
      <c r="D3" s="50">
        <v>145.63999999999999</v>
      </c>
      <c r="E3" s="50">
        <v>32.26</v>
      </c>
      <c r="F3" s="50">
        <v>19.64</v>
      </c>
      <c r="G3" s="50">
        <v>70.61</v>
      </c>
      <c r="H3" s="50">
        <v>41.82</v>
      </c>
      <c r="I3" s="50">
        <v>18.03</v>
      </c>
      <c r="J3" s="50">
        <v>32.450000000000003</v>
      </c>
      <c r="K3" s="50">
        <v>47.05</v>
      </c>
      <c r="L3" s="50">
        <v>45.42</v>
      </c>
      <c r="M3" s="50">
        <v>17.690000000000001</v>
      </c>
      <c r="N3" s="51">
        <v>1342.53</v>
      </c>
      <c r="O3" s="16">
        <f t="shared" ref="O3:O254" si="0">(SUM(C3:M3)-(SUM(C4:M4)))/SUM(C4:M4)</f>
        <v>3.1062216880834797E-3</v>
      </c>
      <c r="P3" s="39">
        <v>7828719</v>
      </c>
      <c r="Q3" s="16">
        <f t="shared" ref="Q3:Q254" si="1">(N3-N4)/N4</f>
        <v>3.2281928845248027E-3</v>
      </c>
      <c r="R3" s="16">
        <f t="shared" ref="R3:R254" si="2">O3-Q3</f>
        <v>-1.2197119644132308E-4</v>
      </c>
      <c r="S3" s="1"/>
      <c r="T3" s="15" t="s">
        <v>8</v>
      </c>
      <c r="U3" s="52">
        <f>((P3/P255)^(1/253)-1)*252</f>
        <v>1.36330888527025</v>
      </c>
      <c r="V3" s="1"/>
      <c r="W3" s="1"/>
      <c r="X3" s="1"/>
      <c r="Y3" s="1"/>
      <c r="Z3" s="1"/>
    </row>
    <row r="4" spans="1:26" ht="15.75" x14ac:dyDescent="0.25">
      <c r="A4" s="1"/>
      <c r="B4" s="10">
        <v>41638</v>
      </c>
      <c r="C4" s="50">
        <v>71.75</v>
      </c>
      <c r="D4" s="50">
        <v>145.78</v>
      </c>
      <c r="E4" s="50">
        <v>32.11</v>
      </c>
      <c r="F4" s="50">
        <v>19.37</v>
      </c>
      <c r="G4" s="50">
        <v>69.91</v>
      </c>
      <c r="H4" s="50">
        <v>41.85</v>
      </c>
      <c r="I4" s="50">
        <v>17.77</v>
      </c>
      <c r="J4" s="50">
        <v>32.54</v>
      </c>
      <c r="K4" s="50">
        <v>47.04</v>
      </c>
      <c r="L4" s="50">
        <v>45.2</v>
      </c>
      <c r="M4" s="50">
        <v>17.53</v>
      </c>
      <c r="N4" s="51">
        <v>1338.21</v>
      </c>
      <c r="O4" s="16">
        <f t="shared" si="0"/>
        <v>3.0042838862822997E-3</v>
      </c>
      <c r="P4" s="39">
        <v>7793543</v>
      </c>
      <c r="Q4" s="16">
        <f t="shared" si="1"/>
        <v>1.4293197635262156E-3</v>
      </c>
      <c r="R4" s="16">
        <f t="shared" si="2"/>
        <v>1.574964122756084E-3</v>
      </c>
      <c r="S4" s="1"/>
      <c r="T4" s="18" t="s">
        <v>9</v>
      </c>
      <c r="U4" s="16">
        <f>STDEV(O3:O254)</f>
        <v>9.547725422920799E-3</v>
      </c>
      <c r="V4" s="1"/>
      <c r="W4" s="1"/>
      <c r="X4" s="1"/>
      <c r="Y4" s="1"/>
      <c r="Z4" s="1"/>
    </row>
    <row r="5" spans="1:26" ht="19.5" customHeight="1" x14ac:dyDescent="0.25">
      <c r="A5" s="1"/>
      <c r="B5" s="10">
        <v>41635</v>
      </c>
      <c r="C5" s="50">
        <v>71.599999999999994</v>
      </c>
      <c r="D5" s="50">
        <v>143.33000000000001</v>
      </c>
      <c r="E5" s="50">
        <v>31.72</v>
      </c>
      <c r="F5" s="50">
        <v>19.45</v>
      </c>
      <c r="G5" s="50">
        <v>70.599999999999994</v>
      </c>
      <c r="H5" s="50">
        <v>42.26</v>
      </c>
      <c r="I5" s="50">
        <v>17.809999999999999</v>
      </c>
      <c r="J5" s="50">
        <v>32.590000000000003</v>
      </c>
      <c r="K5" s="50">
        <v>46.96</v>
      </c>
      <c r="L5" s="50">
        <v>45.17</v>
      </c>
      <c r="M5" s="50">
        <v>17.739999999999998</v>
      </c>
      <c r="N5" s="51">
        <v>1336.3</v>
      </c>
      <c r="O5" s="16">
        <f t="shared" si="0"/>
        <v>1.3370225251158588E-3</v>
      </c>
      <c r="P5" s="39">
        <v>7789526</v>
      </c>
      <c r="Q5" s="16">
        <f t="shared" si="1"/>
        <v>6.814488651254348E-4</v>
      </c>
      <c r="R5" s="16">
        <f t="shared" si="2"/>
        <v>6.5557365999042397E-4</v>
      </c>
      <c r="S5" s="1"/>
      <c r="T5" s="18" t="s">
        <v>10</v>
      </c>
      <c r="U5" s="16">
        <f>U4*(SQRT(252))</f>
        <v>0.15156544233226457</v>
      </c>
      <c r="V5" s="1"/>
      <c r="W5" s="1"/>
      <c r="X5" s="1"/>
      <c r="Y5" s="1"/>
      <c r="Z5" s="1"/>
    </row>
    <row r="6" spans="1:26" ht="15.75" x14ac:dyDescent="0.25">
      <c r="A6" s="1"/>
      <c r="B6" s="10">
        <v>41634</v>
      </c>
      <c r="C6" s="50">
        <v>71.67</v>
      </c>
      <c r="D6" s="50">
        <v>144.22999999999999</v>
      </c>
      <c r="E6" s="50">
        <v>31.69</v>
      </c>
      <c r="F6" s="50">
        <v>19.46</v>
      </c>
      <c r="G6" s="50">
        <v>68.83</v>
      </c>
      <c r="H6" s="50">
        <v>42.01</v>
      </c>
      <c r="I6" s="50">
        <v>17.77</v>
      </c>
      <c r="J6" s="50">
        <v>32.9</v>
      </c>
      <c r="K6" s="50">
        <v>47.2</v>
      </c>
      <c r="L6" s="50">
        <v>45.01</v>
      </c>
      <c r="M6" s="50">
        <v>17.739999999999998</v>
      </c>
      <c r="N6" s="51">
        <v>1335.39</v>
      </c>
      <c r="O6" s="16">
        <f t="shared" si="0"/>
        <v>5.6209150326792957E-3</v>
      </c>
      <c r="P6" s="39">
        <v>7788751</v>
      </c>
      <c r="Q6" s="16">
        <f t="shared" si="1"/>
        <v>7.269075703302013E-4</v>
      </c>
      <c r="R6" s="16">
        <f t="shared" si="2"/>
        <v>4.8940074623490945E-3</v>
      </c>
      <c r="S6" s="1"/>
      <c r="T6" s="18" t="s">
        <v>11</v>
      </c>
      <c r="U6" s="40">
        <f>CORREL(P3:P255,N3:N255)</f>
        <v>0.94881091804853368</v>
      </c>
      <c r="V6" s="1"/>
      <c r="W6" s="1"/>
      <c r="X6" s="1"/>
      <c r="Y6" s="1"/>
      <c r="Z6" s="1"/>
    </row>
    <row r="7" spans="1:26" ht="15.75" x14ac:dyDescent="0.25">
      <c r="A7" s="1"/>
      <c r="B7" s="10">
        <v>41632</v>
      </c>
      <c r="C7" s="50">
        <v>71.099999999999994</v>
      </c>
      <c r="D7" s="50">
        <v>142.96</v>
      </c>
      <c r="E7" s="50">
        <v>31.76</v>
      </c>
      <c r="F7" s="50">
        <v>19.41</v>
      </c>
      <c r="G7" s="50">
        <v>68.42</v>
      </c>
      <c r="H7" s="50">
        <v>41.73</v>
      </c>
      <c r="I7" s="50">
        <v>17.510000000000002</v>
      </c>
      <c r="J7" s="50">
        <v>32.94</v>
      </c>
      <c r="K7" s="50">
        <v>46.74</v>
      </c>
      <c r="L7" s="50">
        <v>45.21</v>
      </c>
      <c r="M7" s="50">
        <v>17.72</v>
      </c>
      <c r="N7" s="51">
        <v>1334.42</v>
      </c>
      <c r="O7" s="16">
        <f t="shared" si="0"/>
        <v>1.4774363673770662E-3</v>
      </c>
      <c r="P7" s="39">
        <v>7741546</v>
      </c>
      <c r="Q7" s="16">
        <f t="shared" si="1"/>
        <v>4.1235872198895499E-3</v>
      </c>
      <c r="R7" s="16">
        <f t="shared" si="2"/>
        <v>-2.6461508525124837E-3</v>
      </c>
      <c r="S7" s="1"/>
      <c r="T7" s="18" t="s">
        <v>12</v>
      </c>
      <c r="U7" s="21">
        <f>(COVAR(O3:O254,Q3:Q254))/VAR(Q3:Q254)</f>
        <v>1.0137721030273903</v>
      </c>
      <c r="V7" s="1"/>
      <c r="W7" s="1"/>
      <c r="X7" s="1"/>
      <c r="Y7" s="1"/>
      <c r="Z7" s="1"/>
    </row>
    <row r="8" spans="1:26" ht="15.75" x14ac:dyDescent="0.25">
      <c r="A8" s="1"/>
      <c r="B8" s="10">
        <v>41631</v>
      </c>
      <c r="C8" s="50">
        <v>71.61</v>
      </c>
      <c r="D8" s="50">
        <v>143.21</v>
      </c>
      <c r="E8" s="50">
        <v>31.51</v>
      </c>
      <c r="F8" s="50">
        <v>19.48</v>
      </c>
      <c r="G8" s="50">
        <v>68.78</v>
      </c>
      <c r="H8" s="50">
        <v>41.28</v>
      </c>
      <c r="I8" s="50">
        <v>17.46</v>
      </c>
      <c r="J8" s="50">
        <v>32</v>
      </c>
      <c r="K8" s="50">
        <v>46.68</v>
      </c>
      <c r="L8" s="50">
        <v>45.02</v>
      </c>
      <c r="M8" s="50">
        <v>17.68</v>
      </c>
      <c r="N8" s="51">
        <v>1328.94</v>
      </c>
      <c r="O8" s="16">
        <f t="shared" si="0"/>
        <v>6.399277258097867E-3</v>
      </c>
      <c r="P8" s="39">
        <v>7709858</v>
      </c>
      <c r="Q8" s="16">
        <f t="shared" si="1"/>
        <v>7.6506046934830697E-3</v>
      </c>
      <c r="R8" s="16">
        <f t="shared" si="2"/>
        <v>-1.2513274353852027E-3</v>
      </c>
      <c r="S8" s="1"/>
      <c r="T8" s="18" t="s">
        <v>13</v>
      </c>
      <c r="U8" s="53">
        <f>(U3-2%)/U5</f>
        <v>8.8628968754330106</v>
      </c>
      <c r="V8" s="1"/>
      <c r="W8" s="1"/>
      <c r="X8" s="1"/>
      <c r="Y8" s="1"/>
      <c r="Z8" s="1"/>
    </row>
    <row r="9" spans="1:26" ht="15.75" x14ac:dyDescent="0.25">
      <c r="A9" s="1"/>
      <c r="B9" s="10">
        <v>41628</v>
      </c>
      <c r="C9" s="50">
        <v>71.62</v>
      </c>
      <c r="D9" s="50">
        <v>141.57</v>
      </c>
      <c r="E9" s="50">
        <v>31.61</v>
      </c>
      <c r="F9" s="50">
        <v>19.34</v>
      </c>
      <c r="G9" s="50">
        <v>69.319999999999993</v>
      </c>
      <c r="H9" s="50">
        <v>40.51</v>
      </c>
      <c r="I9" s="50">
        <v>17.39</v>
      </c>
      <c r="J9" s="50">
        <v>31.4</v>
      </c>
      <c r="K9" s="50">
        <v>45.86</v>
      </c>
      <c r="L9" s="50">
        <v>45.21</v>
      </c>
      <c r="M9" s="50">
        <v>17.48</v>
      </c>
      <c r="N9" s="51">
        <v>1318.85</v>
      </c>
      <c r="O9" s="16">
        <f t="shared" si="0"/>
        <v>1.221184987616661E-2</v>
      </c>
      <c r="P9" s="39">
        <v>7642568</v>
      </c>
      <c r="Q9" s="16">
        <f t="shared" si="1"/>
        <v>1.1124400079733806E-2</v>
      </c>
      <c r="R9" s="16">
        <f t="shared" si="2"/>
        <v>1.0874497964328041E-3</v>
      </c>
      <c r="S9" s="1"/>
      <c r="T9" s="18" t="s">
        <v>14</v>
      </c>
      <c r="U9" s="54">
        <f>(U3-0.02)/U7</f>
        <v>1.3250600221280266</v>
      </c>
      <c r="V9" s="1"/>
      <c r="W9" s="1"/>
      <c r="X9" s="1"/>
      <c r="Y9" s="1"/>
      <c r="Z9" s="1"/>
    </row>
    <row r="10" spans="1:26" ht="15.75" x14ac:dyDescent="0.25">
      <c r="A10" s="1"/>
      <c r="B10" s="10">
        <v>41627</v>
      </c>
      <c r="C10" s="50">
        <v>70.77</v>
      </c>
      <c r="D10" s="50">
        <v>139.59</v>
      </c>
      <c r="E10" s="50">
        <v>31.9</v>
      </c>
      <c r="F10" s="50">
        <v>19.329999999999998</v>
      </c>
      <c r="G10" s="50">
        <v>68.12</v>
      </c>
      <c r="H10" s="50">
        <v>40.33</v>
      </c>
      <c r="I10" s="50">
        <v>16.7</v>
      </c>
      <c r="J10" s="50">
        <v>31.38</v>
      </c>
      <c r="K10" s="50">
        <v>45.22</v>
      </c>
      <c r="L10" s="50">
        <v>44.29</v>
      </c>
      <c r="M10" s="50">
        <v>17.27</v>
      </c>
      <c r="N10" s="51">
        <v>1304.3399999999999</v>
      </c>
      <c r="O10" s="16">
        <f t="shared" si="0"/>
        <v>-2.8874282891987037E-3</v>
      </c>
      <c r="P10" s="39">
        <v>7560606</v>
      </c>
      <c r="Q10" s="16">
        <f t="shared" si="1"/>
        <v>-7.963127752298833E-3</v>
      </c>
      <c r="R10" s="16">
        <f t="shared" si="2"/>
        <v>5.0756994631001289E-3</v>
      </c>
      <c r="S10" s="1"/>
      <c r="T10" s="18" t="s">
        <v>15</v>
      </c>
      <c r="U10" s="53">
        <f>(U3-2%)-U7*(W2-2%)</f>
        <v>1.086423426181669</v>
      </c>
      <c r="V10" s="1"/>
      <c r="W10" s="1"/>
      <c r="X10" s="1"/>
      <c r="Y10" s="1"/>
      <c r="Z10" s="1"/>
    </row>
    <row r="11" spans="1:26" ht="15.75" x14ac:dyDescent="0.25">
      <c r="A11" s="1"/>
      <c r="B11" s="10">
        <v>41626</v>
      </c>
      <c r="C11" s="50">
        <v>71.38</v>
      </c>
      <c r="D11" s="50">
        <v>139.91</v>
      </c>
      <c r="E11" s="50">
        <v>32.49</v>
      </c>
      <c r="F11" s="50">
        <v>19.14</v>
      </c>
      <c r="G11" s="50">
        <v>67.63</v>
      </c>
      <c r="H11" s="50">
        <v>40.29</v>
      </c>
      <c r="I11" s="50">
        <v>16.64</v>
      </c>
      <c r="J11" s="50">
        <v>31.35</v>
      </c>
      <c r="K11" s="50">
        <v>45.43</v>
      </c>
      <c r="L11" s="50">
        <v>44.92</v>
      </c>
      <c r="M11" s="50">
        <v>17.239999999999998</v>
      </c>
      <c r="N11" s="51">
        <v>1314.81</v>
      </c>
      <c r="O11" s="16">
        <f t="shared" si="0"/>
        <v>1.6509934925753474E-2</v>
      </c>
      <c r="P11" s="39">
        <v>7565093</v>
      </c>
      <c r="Q11" s="16">
        <f t="shared" si="1"/>
        <v>1.1983929066223281E-2</v>
      </c>
      <c r="R11" s="16">
        <f t="shared" si="2"/>
        <v>4.5260058595301932E-3</v>
      </c>
      <c r="S11" s="1"/>
      <c r="T11" s="18" t="s">
        <v>16</v>
      </c>
      <c r="U11" s="21">
        <f>STDEV(R3:R254)</f>
        <v>4.4201055032781107E-3</v>
      </c>
      <c r="V11" s="1"/>
      <c r="W11" s="1"/>
      <c r="X11" s="1"/>
      <c r="Y11" s="1"/>
      <c r="Z11" s="1"/>
    </row>
    <row r="12" spans="1:26" ht="16.5" customHeight="1" x14ac:dyDescent="0.25">
      <c r="A12" s="1"/>
      <c r="B12" s="10">
        <v>41625</v>
      </c>
      <c r="C12" s="50">
        <v>71.48</v>
      </c>
      <c r="D12" s="50">
        <v>135.9</v>
      </c>
      <c r="E12" s="50">
        <v>32.15</v>
      </c>
      <c r="F12" s="50">
        <v>18.649999999999999</v>
      </c>
      <c r="G12" s="50">
        <v>66.180000000000007</v>
      </c>
      <c r="H12" s="50">
        <v>41.06</v>
      </c>
      <c r="I12" s="50">
        <v>16.53</v>
      </c>
      <c r="J12" s="50">
        <v>30.39</v>
      </c>
      <c r="K12" s="50">
        <v>44.35</v>
      </c>
      <c r="L12" s="50">
        <v>44.34</v>
      </c>
      <c r="M12" s="50">
        <v>16.84</v>
      </c>
      <c r="N12" s="51">
        <v>1299.24</v>
      </c>
      <c r="O12" s="16">
        <f t="shared" si="0"/>
        <v>2.904893777717969E-3</v>
      </c>
      <c r="P12" s="39">
        <v>7442300</v>
      </c>
      <c r="Q12" s="16">
        <f t="shared" si="1"/>
        <v>-3.2316144222340669E-4</v>
      </c>
      <c r="R12" s="16">
        <f t="shared" si="2"/>
        <v>3.2280552199413755E-3</v>
      </c>
      <c r="S12" s="1"/>
      <c r="T12" s="18" t="s">
        <v>17</v>
      </c>
      <c r="U12" s="21">
        <f>U11*(SQRT(252))</f>
        <v>7.0166999582051248E-2</v>
      </c>
      <c r="V12" s="1"/>
      <c r="W12" s="1"/>
      <c r="X12" s="1"/>
      <c r="Y12" s="1"/>
      <c r="Z12" s="1"/>
    </row>
    <row r="13" spans="1:26" ht="15.75" x14ac:dyDescent="0.25">
      <c r="A13" s="1"/>
      <c r="B13" s="10">
        <v>41624</v>
      </c>
      <c r="C13" s="50">
        <v>70.63</v>
      </c>
      <c r="D13" s="50">
        <v>135.54</v>
      </c>
      <c r="E13" s="50">
        <v>32.36</v>
      </c>
      <c r="F13" s="50">
        <v>18.649999999999999</v>
      </c>
      <c r="G13" s="50">
        <v>66.17</v>
      </c>
      <c r="H13" s="50">
        <v>41.25</v>
      </c>
      <c r="I13" s="50">
        <v>16.63</v>
      </c>
      <c r="J13" s="50">
        <v>30.08</v>
      </c>
      <c r="K13" s="50">
        <v>44.31</v>
      </c>
      <c r="L13" s="50">
        <v>43.82</v>
      </c>
      <c r="M13" s="50">
        <v>16.93</v>
      </c>
      <c r="N13" s="51">
        <v>1299.6600000000001</v>
      </c>
      <c r="O13" s="16">
        <f t="shared" si="0"/>
        <v>7.0599707459773594E-3</v>
      </c>
      <c r="P13" s="39">
        <v>7431985</v>
      </c>
      <c r="Q13" s="16">
        <f t="shared" si="1"/>
        <v>7.9415551178049111E-3</v>
      </c>
      <c r="R13" s="16">
        <f t="shared" si="2"/>
        <v>-8.8158437182755175E-4</v>
      </c>
      <c r="S13" s="1"/>
      <c r="T13" s="18" t="s">
        <v>18</v>
      </c>
      <c r="U13" s="54">
        <f>(U3-W2)/U12</f>
        <v>15.53313129986986</v>
      </c>
      <c r="V13" s="1"/>
      <c r="W13" s="1"/>
      <c r="X13" s="1"/>
      <c r="Y13" s="1"/>
      <c r="Z13" s="1"/>
    </row>
    <row r="14" spans="1:26" ht="15.75" x14ac:dyDescent="0.25">
      <c r="A14" s="1"/>
      <c r="B14" s="10">
        <v>41621</v>
      </c>
      <c r="C14" s="50">
        <v>70.42</v>
      </c>
      <c r="D14" s="50">
        <v>133.83000000000001</v>
      </c>
      <c r="E14" s="50">
        <v>32.14</v>
      </c>
      <c r="F14" s="50">
        <v>18.53</v>
      </c>
      <c r="G14" s="50">
        <v>66.27</v>
      </c>
      <c r="H14" s="50">
        <v>40.369999999999997</v>
      </c>
      <c r="I14" s="50">
        <v>16.329999999999998</v>
      </c>
      <c r="J14" s="50">
        <v>29.95</v>
      </c>
      <c r="K14" s="50">
        <v>43.99</v>
      </c>
      <c r="L14" s="50">
        <v>44.05</v>
      </c>
      <c r="M14" s="50">
        <v>16.87</v>
      </c>
      <c r="N14" s="51">
        <v>1289.42</v>
      </c>
      <c r="O14" s="16">
        <f t="shared" si="0"/>
        <v>-9.352532003193589E-4</v>
      </c>
      <c r="P14" s="39">
        <v>7368267</v>
      </c>
      <c r="Q14" s="16">
        <f t="shared" si="1"/>
        <v>3.3147623642192339E-3</v>
      </c>
      <c r="R14" s="16">
        <f t="shared" si="2"/>
        <v>-4.2500155645385932E-3</v>
      </c>
      <c r="S14" s="1"/>
      <c r="T14" s="1"/>
      <c r="U14" s="1"/>
      <c r="V14" s="1"/>
      <c r="W14" s="1"/>
      <c r="X14" s="1"/>
      <c r="Y14" s="1"/>
      <c r="Z14" s="1"/>
    </row>
    <row r="15" spans="1:26" ht="15.75" x14ac:dyDescent="0.25">
      <c r="A15" s="1"/>
      <c r="B15" s="10">
        <v>41620</v>
      </c>
      <c r="C15" s="50">
        <v>70.75</v>
      </c>
      <c r="D15" s="50">
        <v>134.41999999999999</v>
      </c>
      <c r="E15" s="50">
        <v>32.07</v>
      </c>
      <c r="F15" s="50">
        <v>18.399999999999999</v>
      </c>
      <c r="G15" s="50">
        <v>67.510000000000005</v>
      </c>
      <c r="H15" s="50">
        <v>39.659999999999997</v>
      </c>
      <c r="I15" s="50">
        <v>16.45</v>
      </c>
      <c r="J15" s="50">
        <v>29.71</v>
      </c>
      <c r="K15" s="50">
        <v>43.3</v>
      </c>
      <c r="L15" s="50">
        <v>44.02</v>
      </c>
      <c r="M15" s="50">
        <v>16.940000000000001</v>
      </c>
      <c r="N15" s="51">
        <v>1285.1600000000001</v>
      </c>
      <c r="O15" s="16">
        <f t="shared" si="0"/>
        <v>-1.5585123999172938E-4</v>
      </c>
      <c r="P15" s="39">
        <v>7347209</v>
      </c>
      <c r="Q15" s="16">
        <f t="shared" si="1"/>
        <v>1.011649533474776E-4</v>
      </c>
      <c r="R15" s="16">
        <f t="shared" si="2"/>
        <v>-2.57016193339207E-4</v>
      </c>
      <c r="S15" s="1"/>
      <c r="T15" s="1"/>
      <c r="U15" s="1"/>
      <c r="V15" s="1"/>
      <c r="W15" s="1"/>
      <c r="X15" s="1"/>
      <c r="Y15" s="1"/>
      <c r="Z15" s="1"/>
    </row>
    <row r="16" spans="1:26" ht="15.75" x14ac:dyDescent="0.25">
      <c r="A16" s="1"/>
      <c r="B16" s="10">
        <v>41619</v>
      </c>
      <c r="C16" s="50">
        <v>70.819999999999993</v>
      </c>
      <c r="D16" s="50">
        <v>134.88</v>
      </c>
      <c r="E16" s="50">
        <v>31.85</v>
      </c>
      <c r="F16" s="50">
        <v>18.47</v>
      </c>
      <c r="G16" s="50">
        <v>66.48</v>
      </c>
      <c r="H16" s="50">
        <v>40.6</v>
      </c>
      <c r="I16" s="50">
        <v>16.48</v>
      </c>
      <c r="J16" s="50">
        <v>29.61</v>
      </c>
      <c r="K16" s="50">
        <v>43.45</v>
      </c>
      <c r="L16" s="50">
        <v>43.83</v>
      </c>
      <c r="M16" s="50">
        <v>16.84</v>
      </c>
      <c r="N16" s="51">
        <v>1285.03</v>
      </c>
      <c r="O16" s="16">
        <f t="shared" si="0"/>
        <v>-1.7287590458322111E-2</v>
      </c>
      <c r="P16" s="39">
        <v>7358124</v>
      </c>
      <c r="Q16" s="16">
        <f t="shared" si="1"/>
        <v>-1.6786919363107076E-2</v>
      </c>
      <c r="R16" s="16">
        <f t="shared" si="2"/>
        <v>-5.0067109521503492E-4</v>
      </c>
      <c r="S16" s="1"/>
      <c r="T16" s="1"/>
      <c r="U16" s="1"/>
      <c r="V16" s="1"/>
      <c r="W16" s="1"/>
      <c r="X16" s="1"/>
      <c r="Y16" s="1"/>
      <c r="Z16" s="1"/>
    </row>
    <row r="17" spans="1:26" ht="15.75" x14ac:dyDescent="0.25">
      <c r="A17" s="1"/>
      <c r="B17" s="10">
        <v>41618</v>
      </c>
      <c r="C17" s="50">
        <v>72.13</v>
      </c>
      <c r="D17" s="50">
        <v>138.76</v>
      </c>
      <c r="E17" s="50">
        <v>31.79</v>
      </c>
      <c r="F17" s="50">
        <v>18.690000000000001</v>
      </c>
      <c r="G17" s="50">
        <v>68.349999999999994</v>
      </c>
      <c r="H17" s="50">
        <v>41.21</v>
      </c>
      <c r="I17" s="50">
        <v>16.37</v>
      </c>
      <c r="J17" s="50">
        <v>30.16</v>
      </c>
      <c r="K17" s="50">
        <v>43.76</v>
      </c>
      <c r="L17" s="50">
        <v>44.22</v>
      </c>
      <c r="M17" s="50">
        <v>16.899999999999999</v>
      </c>
      <c r="N17" s="51">
        <v>1306.97</v>
      </c>
      <c r="O17" s="16">
        <f t="shared" si="0"/>
        <v>-9.7542316151858258E-4</v>
      </c>
      <c r="P17" s="39">
        <v>7454683</v>
      </c>
      <c r="Q17" s="16">
        <f t="shared" si="1"/>
        <v>-3.0739893211288883E-3</v>
      </c>
      <c r="R17" s="16">
        <f t="shared" si="2"/>
        <v>2.0985661596103055E-3</v>
      </c>
      <c r="S17" s="1"/>
      <c r="T17" s="17">
        <f>AVERAGE(O3:O254)</f>
        <v>1.8040795792384626E-3</v>
      </c>
      <c r="U17" s="1"/>
      <c r="V17" s="1"/>
      <c r="W17" s="1"/>
      <c r="X17" s="1"/>
      <c r="Y17" s="1"/>
      <c r="Z17" s="1"/>
    </row>
    <row r="18" spans="1:26" ht="15.75" x14ac:dyDescent="0.25">
      <c r="A18" s="1"/>
      <c r="B18" s="10">
        <v>41617</v>
      </c>
      <c r="C18" s="50">
        <v>73.17</v>
      </c>
      <c r="D18" s="50">
        <v>138.80000000000001</v>
      </c>
      <c r="E18" s="50">
        <v>31.34</v>
      </c>
      <c r="F18" s="50">
        <v>18.21</v>
      </c>
      <c r="G18" s="50">
        <v>68.010000000000005</v>
      </c>
      <c r="H18" s="50">
        <v>42.12</v>
      </c>
      <c r="I18" s="50">
        <v>16.329999999999998</v>
      </c>
      <c r="J18" s="50">
        <v>29.36</v>
      </c>
      <c r="K18" s="50">
        <v>44</v>
      </c>
      <c r="L18" s="50">
        <v>44.9</v>
      </c>
      <c r="M18" s="50">
        <v>16.61</v>
      </c>
      <c r="N18" s="51">
        <v>1311</v>
      </c>
      <c r="O18" s="16">
        <f t="shared" si="0"/>
        <v>9.5721259691799326E-4</v>
      </c>
      <c r="P18" s="39">
        <v>7420979</v>
      </c>
      <c r="Q18" s="16">
        <f t="shared" si="1"/>
        <v>1.0078797874289416E-3</v>
      </c>
      <c r="R18" s="16">
        <f t="shared" si="2"/>
        <v>-5.0667190510948388E-5</v>
      </c>
      <c r="S18" s="1"/>
      <c r="T18" s="55">
        <f>VARP(O3:O254)</f>
        <v>9.0797318446918755E-5</v>
      </c>
      <c r="U18" s="1"/>
      <c r="V18" s="1"/>
      <c r="W18" s="1"/>
      <c r="X18" s="1"/>
      <c r="Y18" s="1"/>
      <c r="Z18" s="1"/>
    </row>
    <row r="19" spans="1:26" ht="15.75" x14ac:dyDescent="0.25">
      <c r="A19" s="1"/>
      <c r="B19" s="10">
        <v>41614</v>
      </c>
      <c r="C19" s="50">
        <v>73.33</v>
      </c>
      <c r="D19" s="50">
        <v>135.97999999999999</v>
      </c>
      <c r="E19" s="50">
        <v>32.06</v>
      </c>
      <c r="F19" s="50">
        <v>18.28</v>
      </c>
      <c r="G19" s="50">
        <v>68.650000000000006</v>
      </c>
      <c r="H19" s="50">
        <v>43.17</v>
      </c>
      <c r="I19" s="50">
        <v>16.48</v>
      </c>
      <c r="J19" s="50">
        <v>28.83</v>
      </c>
      <c r="K19" s="50">
        <v>43.77</v>
      </c>
      <c r="L19" s="50">
        <v>45.13</v>
      </c>
      <c r="M19" s="50">
        <v>16.670000000000002</v>
      </c>
      <c r="N19" s="51">
        <v>1309.68</v>
      </c>
      <c r="O19" s="16">
        <f t="shared" si="0"/>
        <v>1.1678803842578194E-2</v>
      </c>
      <c r="P19" s="39">
        <v>7430139</v>
      </c>
      <c r="Q19" s="16">
        <f t="shared" si="1"/>
        <v>8.1829028905739658E-3</v>
      </c>
      <c r="R19" s="16">
        <f t="shared" si="2"/>
        <v>3.4959009520042286E-3</v>
      </c>
      <c r="S19" s="1"/>
      <c r="T19" s="1"/>
      <c r="U19" s="1"/>
      <c r="V19" s="1"/>
      <c r="W19" s="1"/>
      <c r="X19" s="1"/>
      <c r="Y19" s="1"/>
      <c r="Z19" s="1"/>
    </row>
    <row r="20" spans="1:26" ht="15.75" x14ac:dyDescent="0.25">
      <c r="A20" s="1"/>
      <c r="B20" s="10">
        <v>41613</v>
      </c>
      <c r="C20" s="50">
        <v>70.22</v>
      </c>
      <c r="D20" s="50">
        <v>135.13</v>
      </c>
      <c r="E20" s="50">
        <v>31.75</v>
      </c>
      <c r="F20" s="50">
        <v>18.03</v>
      </c>
      <c r="G20" s="50">
        <v>70.400000000000006</v>
      </c>
      <c r="H20" s="50">
        <v>42.26</v>
      </c>
      <c r="I20" s="50">
        <v>16.29</v>
      </c>
      <c r="J20" s="50">
        <v>28.39</v>
      </c>
      <c r="K20" s="50">
        <v>43.26</v>
      </c>
      <c r="L20" s="50">
        <v>44.01</v>
      </c>
      <c r="M20" s="50">
        <v>16.579999999999998</v>
      </c>
      <c r="N20" s="51">
        <v>1299.05</v>
      </c>
      <c r="O20" s="16">
        <f t="shared" si="0"/>
        <v>-2.087359876304679E-3</v>
      </c>
      <c r="P20" s="39">
        <v>7338494</v>
      </c>
      <c r="Q20" s="16">
        <f t="shared" si="1"/>
        <v>1.1174475955610709E-3</v>
      </c>
      <c r="R20" s="16">
        <f t="shared" si="2"/>
        <v>-3.2048074718657501E-3</v>
      </c>
      <c r="S20" s="1"/>
      <c r="T20" s="1"/>
      <c r="U20" s="1"/>
      <c r="V20" s="1"/>
      <c r="W20" s="1"/>
      <c r="X20" s="1"/>
      <c r="Y20" s="1"/>
      <c r="Z20" s="1"/>
    </row>
    <row r="21" spans="1:26" ht="15.75" x14ac:dyDescent="0.25">
      <c r="A21" s="1"/>
      <c r="B21" s="10">
        <v>41612</v>
      </c>
      <c r="C21" s="50">
        <v>70.77</v>
      </c>
      <c r="D21" s="50">
        <v>133.88</v>
      </c>
      <c r="E21" s="50">
        <v>31.66</v>
      </c>
      <c r="F21" s="50">
        <v>18.05</v>
      </c>
      <c r="G21" s="50">
        <v>71.45</v>
      </c>
      <c r="H21" s="50">
        <v>42.71</v>
      </c>
      <c r="I21" s="50">
        <v>16.39</v>
      </c>
      <c r="J21" s="50">
        <v>28.61</v>
      </c>
      <c r="K21" s="50">
        <v>43.24</v>
      </c>
      <c r="L21" s="50">
        <v>43.94</v>
      </c>
      <c r="M21" s="50">
        <v>16.7</v>
      </c>
      <c r="N21" s="51">
        <v>1297.5999999999999</v>
      </c>
      <c r="O21" s="16">
        <f t="shared" si="0"/>
        <v>-2.0830118808826585E-3</v>
      </c>
      <c r="P21" s="39">
        <v>7365101</v>
      </c>
      <c r="Q21" s="16">
        <f t="shared" si="1"/>
        <v>-1.2084638653911063E-3</v>
      </c>
      <c r="R21" s="16">
        <f t="shared" si="2"/>
        <v>-8.7454801549155222E-4</v>
      </c>
      <c r="S21" s="1"/>
      <c r="T21" s="56">
        <f>(Q3-Q253)/Q254</f>
        <v>5.6041358382080846E-2</v>
      </c>
      <c r="U21" s="1"/>
      <c r="V21" s="1"/>
      <c r="W21" s="1"/>
      <c r="X21" s="1"/>
      <c r="Y21" s="1"/>
      <c r="Z21" s="1"/>
    </row>
    <row r="22" spans="1:26" ht="15.75" x14ac:dyDescent="0.25">
      <c r="A22" s="1"/>
      <c r="B22" s="10">
        <v>41611</v>
      </c>
      <c r="C22" s="50">
        <v>71.87</v>
      </c>
      <c r="D22" s="50">
        <v>133.26</v>
      </c>
      <c r="E22" s="50">
        <v>31.64</v>
      </c>
      <c r="F22" s="50">
        <v>18.11</v>
      </c>
      <c r="G22" s="50">
        <v>71.56</v>
      </c>
      <c r="H22" s="50">
        <v>43.12</v>
      </c>
      <c r="I22" s="50">
        <v>16.329999999999998</v>
      </c>
      <c r="J22" s="50">
        <v>28.57</v>
      </c>
      <c r="K22" s="50">
        <v>43</v>
      </c>
      <c r="L22" s="50">
        <v>44.38</v>
      </c>
      <c r="M22" s="50">
        <v>16.64</v>
      </c>
      <c r="N22" s="51">
        <v>1299.17</v>
      </c>
      <c r="O22" s="16">
        <f t="shared" si="0"/>
        <v>-1.4059821652123508E-3</v>
      </c>
      <c r="P22" s="39">
        <v>7372974</v>
      </c>
      <c r="Q22" s="16">
        <f t="shared" si="1"/>
        <v>-3.4288607284219778E-3</v>
      </c>
      <c r="R22" s="16">
        <f t="shared" si="2"/>
        <v>2.022878563209627E-3</v>
      </c>
      <c r="S22" s="1"/>
      <c r="T22" s="1"/>
      <c r="U22" s="1"/>
      <c r="V22" s="1"/>
      <c r="W22" s="1"/>
      <c r="X22" s="1"/>
      <c r="Y22" s="1"/>
      <c r="Z22" s="1"/>
    </row>
    <row r="23" spans="1:26" ht="15.75" x14ac:dyDescent="0.25">
      <c r="A23" s="1"/>
      <c r="B23" s="10">
        <v>41610</v>
      </c>
      <c r="C23" s="50">
        <v>71.94</v>
      </c>
      <c r="D23" s="50">
        <v>132.99</v>
      </c>
      <c r="E23" s="50">
        <v>31.61</v>
      </c>
      <c r="F23" s="50">
        <v>18.100000000000001</v>
      </c>
      <c r="G23" s="50">
        <v>70.959999999999994</v>
      </c>
      <c r="H23" s="50">
        <v>43.66</v>
      </c>
      <c r="I23" s="50">
        <v>16.68</v>
      </c>
      <c r="J23" s="50">
        <v>28.7</v>
      </c>
      <c r="K23" s="50">
        <v>43.58</v>
      </c>
      <c r="L23" s="50">
        <v>44.21</v>
      </c>
      <c r="M23" s="50">
        <v>16.78</v>
      </c>
      <c r="N23" s="51">
        <v>1303.6400000000001</v>
      </c>
      <c r="O23" s="16">
        <f t="shared" si="0"/>
        <v>5.441518202943349E-3</v>
      </c>
      <c r="P23" s="39">
        <v>7410532</v>
      </c>
      <c r="Q23" s="16">
        <f t="shared" si="1"/>
        <v>-4.1405327485467006E-4</v>
      </c>
      <c r="R23" s="16">
        <f t="shared" si="2"/>
        <v>5.8555714777980194E-3</v>
      </c>
      <c r="S23" s="1"/>
      <c r="T23" s="1"/>
      <c r="U23" s="1"/>
      <c r="V23" s="1"/>
      <c r="W23" s="1"/>
      <c r="X23" s="1"/>
      <c r="Y23" s="1"/>
      <c r="Z23" s="1"/>
    </row>
    <row r="24" spans="1:26" ht="15.75" x14ac:dyDescent="0.25">
      <c r="A24" s="1"/>
      <c r="B24" s="10">
        <v>41607</v>
      </c>
      <c r="C24" s="50">
        <v>68.459999999999994</v>
      </c>
      <c r="D24" s="50">
        <v>133.47</v>
      </c>
      <c r="E24" s="50">
        <v>30.59</v>
      </c>
      <c r="F24" s="50">
        <v>17.920000000000002</v>
      </c>
      <c r="G24" s="50">
        <v>72.02</v>
      </c>
      <c r="H24" s="50">
        <v>44.37</v>
      </c>
      <c r="I24" s="50">
        <v>16.47</v>
      </c>
      <c r="J24" s="50">
        <v>28.89</v>
      </c>
      <c r="K24" s="50">
        <v>42.87</v>
      </c>
      <c r="L24" s="50">
        <v>44.45</v>
      </c>
      <c r="M24" s="50">
        <v>16.89</v>
      </c>
      <c r="N24" s="51">
        <v>1304.18</v>
      </c>
      <c r="O24" s="16">
        <f t="shared" si="0"/>
        <v>-1.8555744549248548E-3</v>
      </c>
      <c r="P24" s="39">
        <v>7347610</v>
      </c>
      <c r="Q24" s="16">
        <f t="shared" si="1"/>
        <v>-3.4614238448548362E-3</v>
      </c>
      <c r="R24" s="16">
        <f t="shared" si="2"/>
        <v>1.6058493899299814E-3</v>
      </c>
      <c r="S24" s="1"/>
      <c r="T24" s="1"/>
      <c r="U24" s="1"/>
      <c r="V24" s="1"/>
      <c r="W24" s="1"/>
      <c r="X24" s="1"/>
      <c r="Y24" s="1"/>
      <c r="Z24" s="1"/>
    </row>
    <row r="25" spans="1:26" ht="15.75" x14ac:dyDescent="0.25">
      <c r="A25" s="1"/>
      <c r="B25" s="10">
        <v>41605</v>
      </c>
      <c r="C25" s="50">
        <v>68.67</v>
      </c>
      <c r="D25" s="50">
        <v>133.97999999999999</v>
      </c>
      <c r="E25" s="50">
        <v>30.76</v>
      </c>
      <c r="F25" s="50">
        <v>17.89</v>
      </c>
      <c r="G25" s="50">
        <v>72.47</v>
      </c>
      <c r="H25" s="50">
        <v>44.17</v>
      </c>
      <c r="I25" s="50">
        <v>16.46</v>
      </c>
      <c r="J25" s="50">
        <v>28.77</v>
      </c>
      <c r="K25" s="50">
        <v>42.8</v>
      </c>
      <c r="L25" s="50">
        <v>44.46</v>
      </c>
      <c r="M25" s="50">
        <v>16.93</v>
      </c>
      <c r="N25" s="51">
        <v>1308.71</v>
      </c>
      <c r="O25" s="16">
        <f t="shared" si="0"/>
        <v>-4.4834420519928309E-3</v>
      </c>
      <c r="P25" s="39">
        <v>7349181</v>
      </c>
      <c r="Q25" s="16">
        <f t="shared" si="1"/>
        <v>1.7682180036741773E-3</v>
      </c>
      <c r="R25" s="16">
        <f t="shared" si="2"/>
        <v>-6.2516600556670084E-3</v>
      </c>
      <c r="S25" s="1"/>
      <c r="T25" s="1"/>
      <c r="U25" s="1"/>
      <c r="V25" s="1"/>
      <c r="W25" s="1"/>
      <c r="X25" s="1"/>
      <c r="Y25" s="1"/>
      <c r="Z25" s="1"/>
    </row>
    <row r="26" spans="1:26" ht="15.75" x14ac:dyDescent="0.25">
      <c r="A26" s="1"/>
      <c r="B26" s="10">
        <v>41604</v>
      </c>
      <c r="C26" s="50">
        <v>69</v>
      </c>
      <c r="D26" s="50">
        <v>133.69999999999999</v>
      </c>
      <c r="E26" s="50">
        <v>30.84</v>
      </c>
      <c r="F26" s="50">
        <v>17.899999999999999</v>
      </c>
      <c r="G26" s="50">
        <v>74.36</v>
      </c>
      <c r="H26" s="50">
        <v>44.42</v>
      </c>
      <c r="I26" s="50">
        <v>16.45</v>
      </c>
      <c r="J26" s="50">
        <v>28.64</v>
      </c>
      <c r="K26" s="50">
        <v>42.8</v>
      </c>
      <c r="L26" s="50">
        <v>44.67</v>
      </c>
      <c r="M26" s="50">
        <v>16.91</v>
      </c>
      <c r="N26" s="51">
        <v>1306.4000000000001</v>
      </c>
      <c r="O26" s="16">
        <f t="shared" si="0"/>
        <v>3.9408866995075389E-3</v>
      </c>
      <c r="P26" s="39">
        <v>7370666</v>
      </c>
      <c r="Q26" s="16">
        <f t="shared" si="1"/>
        <v>4.7481198976865799E-4</v>
      </c>
      <c r="R26" s="16">
        <f t="shared" si="2"/>
        <v>3.4660747097388809E-3</v>
      </c>
      <c r="S26" s="1"/>
      <c r="T26" s="1"/>
      <c r="U26" s="1"/>
      <c r="V26" s="1"/>
      <c r="W26" s="1"/>
      <c r="X26" s="1"/>
      <c r="Y26" s="1"/>
      <c r="Z26" s="1"/>
    </row>
    <row r="27" spans="1:26" ht="15.75" x14ac:dyDescent="0.25">
      <c r="A27" s="1"/>
      <c r="B27" s="10">
        <v>41603</v>
      </c>
      <c r="C27" s="50">
        <v>67.97</v>
      </c>
      <c r="D27" s="50">
        <v>133.93</v>
      </c>
      <c r="E27" s="50">
        <v>31.01</v>
      </c>
      <c r="F27" s="50">
        <v>17.690000000000001</v>
      </c>
      <c r="G27" s="50">
        <v>73.180000000000007</v>
      </c>
      <c r="H27" s="50">
        <v>44.78</v>
      </c>
      <c r="I27" s="50">
        <v>16.48</v>
      </c>
      <c r="J27" s="50">
        <v>28.35</v>
      </c>
      <c r="K27" s="50">
        <v>42.64</v>
      </c>
      <c r="L27" s="50">
        <v>44.8</v>
      </c>
      <c r="M27" s="50">
        <v>16.82</v>
      </c>
      <c r="N27" s="51">
        <v>1305.78</v>
      </c>
      <c r="O27" s="16">
        <f t="shared" si="0"/>
        <v>-1.196287649294778E-3</v>
      </c>
      <c r="P27" s="39">
        <v>7334986</v>
      </c>
      <c r="Q27" s="16">
        <f t="shared" si="1"/>
        <v>-2.3150801109404519E-3</v>
      </c>
      <c r="R27" s="16">
        <f t="shared" si="2"/>
        <v>1.1187924616456739E-3</v>
      </c>
      <c r="S27" s="1"/>
      <c r="T27" s="1"/>
      <c r="U27" s="1"/>
      <c r="V27" s="1"/>
      <c r="W27" s="1"/>
      <c r="X27" s="1"/>
      <c r="Y27" s="1"/>
      <c r="Z27" s="1"/>
    </row>
    <row r="28" spans="1:26" ht="15.75" x14ac:dyDescent="0.25">
      <c r="A28" s="1"/>
      <c r="B28" s="10">
        <v>41600</v>
      </c>
      <c r="C28" s="50">
        <v>67</v>
      </c>
      <c r="D28" s="50">
        <v>133.32</v>
      </c>
      <c r="E28" s="50">
        <v>31.06</v>
      </c>
      <c r="F28" s="50">
        <v>17.75</v>
      </c>
      <c r="G28" s="50">
        <v>74.540000000000006</v>
      </c>
      <c r="H28" s="50">
        <v>45.38</v>
      </c>
      <c r="I28" s="50">
        <v>16.649999999999999</v>
      </c>
      <c r="J28" s="50">
        <v>27.92</v>
      </c>
      <c r="K28" s="50">
        <v>42.88</v>
      </c>
      <c r="L28" s="50">
        <v>45.04</v>
      </c>
      <c r="M28" s="50">
        <v>16.73</v>
      </c>
      <c r="N28" s="51">
        <v>1308.81</v>
      </c>
      <c r="O28" s="16">
        <f t="shared" si="0"/>
        <v>-6.9413647494340864E-4</v>
      </c>
      <c r="P28" s="39">
        <v>7349316</v>
      </c>
      <c r="Q28" s="16">
        <f t="shared" si="1"/>
        <v>2.0365195421657959E-3</v>
      </c>
      <c r="R28" s="16">
        <f t="shared" si="2"/>
        <v>-2.7306560171092044E-3</v>
      </c>
      <c r="S28" s="1"/>
      <c r="T28" s="1"/>
      <c r="U28" s="1"/>
      <c r="V28" s="1"/>
      <c r="W28" s="1"/>
      <c r="X28" s="1"/>
      <c r="Y28" s="1"/>
      <c r="Z28" s="1"/>
    </row>
    <row r="29" spans="1:26" ht="15.75" x14ac:dyDescent="0.25">
      <c r="A29" s="1"/>
      <c r="B29" s="10">
        <v>41599</v>
      </c>
      <c r="C29" s="50">
        <v>67.19</v>
      </c>
      <c r="D29" s="50">
        <v>134.04</v>
      </c>
      <c r="E29" s="50">
        <v>30.84</v>
      </c>
      <c r="F29" s="50">
        <v>17.600000000000001</v>
      </c>
      <c r="G29" s="50">
        <v>74.75</v>
      </c>
      <c r="H29" s="50">
        <v>45.5</v>
      </c>
      <c r="I29" s="50">
        <v>16.64</v>
      </c>
      <c r="J29" s="50">
        <v>27.73</v>
      </c>
      <c r="K29" s="50">
        <v>42.78</v>
      </c>
      <c r="L29" s="50">
        <v>44.95</v>
      </c>
      <c r="M29" s="50">
        <v>16.61</v>
      </c>
      <c r="N29" s="51">
        <v>1306.1500000000001</v>
      </c>
      <c r="O29" s="16">
        <f t="shared" si="0"/>
        <v>1.3503478464785144E-2</v>
      </c>
      <c r="P29" s="39">
        <v>7338023</v>
      </c>
      <c r="Q29" s="16">
        <f t="shared" si="1"/>
        <v>1.2401658721854046E-2</v>
      </c>
      <c r="R29" s="16">
        <f t="shared" si="2"/>
        <v>1.1018197429310973E-3</v>
      </c>
      <c r="S29" s="1"/>
      <c r="T29" s="1"/>
      <c r="U29" s="1"/>
      <c r="V29" s="1"/>
      <c r="W29" s="1"/>
      <c r="X29" s="1"/>
      <c r="Y29" s="1"/>
      <c r="Z29" s="1"/>
    </row>
    <row r="30" spans="1:26" ht="15.75" x14ac:dyDescent="0.25">
      <c r="A30" s="1"/>
      <c r="B30" s="10">
        <v>41598</v>
      </c>
      <c r="C30" s="50">
        <v>67.650000000000006</v>
      </c>
      <c r="D30" s="50">
        <v>130.32</v>
      </c>
      <c r="E30" s="50">
        <v>30.25</v>
      </c>
      <c r="F30" s="50">
        <v>17.420000000000002</v>
      </c>
      <c r="G30" s="50">
        <v>73.099999999999994</v>
      </c>
      <c r="H30" s="50">
        <v>44.99</v>
      </c>
      <c r="I30" s="50">
        <v>16.46</v>
      </c>
      <c r="J30" s="50">
        <v>27.84</v>
      </c>
      <c r="K30" s="50">
        <v>42.36</v>
      </c>
      <c r="L30" s="50">
        <v>44.97</v>
      </c>
      <c r="M30" s="50">
        <v>16.36</v>
      </c>
      <c r="N30" s="51">
        <v>1290.1500000000001</v>
      </c>
      <c r="O30" s="16">
        <f t="shared" si="0"/>
        <v>-4.1021233371723849E-4</v>
      </c>
      <c r="P30" s="39">
        <v>7259132</v>
      </c>
      <c r="Q30" s="16">
        <f t="shared" si="1"/>
        <v>-2.103846481084564E-3</v>
      </c>
      <c r="R30" s="16">
        <f t="shared" si="2"/>
        <v>1.6936341473673257E-3</v>
      </c>
      <c r="S30" s="1"/>
      <c r="T30" s="1"/>
      <c r="U30" s="1"/>
      <c r="V30" s="1"/>
      <c r="W30" s="1"/>
      <c r="X30" s="1"/>
      <c r="Y30" s="1"/>
      <c r="Z30" s="1"/>
    </row>
    <row r="31" spans="1:26" ht="15.75" x14ac:dyDescent="0.25">
      <c r="A31" s="1"/>
      <c r="B31" s="10">
        <v>41597</v>
      </c>
      <c r="C31" s="50">
        <v>68.489999999999995</v>
      </c>
      <c r="D31" s="50">
        <v>130.12</v>
      </c>
      <c r="E31" s="50">
        <v>30.22</v>
      </c>
      <c r="F31" s="50">
        <v>17.38</v>
      </c>
      <c r="G31" s="50">
        <v>72.569999999999993</v>
      </c>
      <c r="H31" s="50">
        <v>45.06</v>
      </c>
      <c r="I31" s="50">
        <v>16.59</v>
      </c>
      <c r="J31" s="50">
        <v>27.71</v>
      </c>
      <c r="K31" s="50">
        <v>42.24</v>
      </c>
      <c r="L31" s="50">
        <v>45.4</v>
      </c>
      <c r="M31" s="50">
        <v>16.149999999999999</v>
      </c>
      <c r="N31" s="51">
        <v>1292.8699999999999</v>
      </c>
      <c r="O31" s="16">
        <f t="shared" si="0"/>
        <v>-1.0877965839709508E-2</v>
      </c>
      <c r="P31" s="39">
        <v>7258923</v>
      </c>
      <c r="Q31" s="16">
        <f t="shared" si="1"/>
        <v>-7.1647980340962631E-3</v>
      </c>
      <c r="R31" s="16">
        <f t="shared" si="2"/>
        <v>-3.7131678056132452E-3</v>
      </c>
      <c r="S31" s="1"/>
      <c r="T31" s="1"/>
      <c r="U31" s="1"/>
      <c r="V31" s="1"/>
      <c r="W31" s="1"/>
      <c r="X31" s="1"/>
      <c r="Y31" s="1"/>
      <c r="Z31" s="1"/>
    </row>
    <row r="32" spans="1:26" ht="15.75" x14ac:dyDescent="0.25">
      <c r="A32" s="1"/>
      <c r="B32" s="10">
        <v>41596</v>
      </c>
      <c r="C32" s="50">
        <v>69.66</v>
      </c>
      <c r="D32" s="50">
        <v>131.41999999999999</v>
      </c>
      <c r="E32" s="50">
        <v>30.34</v>
      </c>
      <c r="F32" s="50">
        <v>17.63</v>
      </c>
      <c r="G32" s="50">
        <v>73.650000000000006</v>
      </c>
      <c r="H32" s="50">
        <v>45.79</v>
      </c>
      <c r="I32" s="50">
        <v>16.39</v>
      </c>
      <c r="J32" s="50">
        <v>27.67</v>
      </c>
      <c r="K32" s="50">
        <v>42.58</v>
      </c>
      <c r="L32" s="50">
        <v>46.06</v>
      </c>
      <c r="M32" s="50">
        <v>16.37</v>
      </c>
      <c r="N32" s="51">
        <v>1302.2</v>
      </c>
      <c r="O32" s="16">
        <f t="shared" si="0"/>
        <v>-1.3758146270818301E-2</v>
      </c>
      <c r="P32" s="39">
        <v>7315249</v>
      </c>
      <c r="Q32" s="16">
        <f t="shared" si="1"/>
        <v>-7.2954862514007304E-3</v>
      </c>
      <c r="R32" s="16">
        <f t="shared" si="2"/>
        <v>-6.4626600194175703E-3</v>
      </c>
      <c r="S32" s="1"/>
      <c r="T32" s="1"/>
      <c r="U32" s="1"/>
      <c r="V32" s="1"/>
      <c r="W32" s="1"/>
      <c r="X32" s="1"/>
      <c r="Y32" s="1"/>
      <c r="Z32" s="1"/>
    </row>
    <row r="33" spans="1:26" ht="15.75" x14ac:dyDescent="0.25">
      <c r="A33" s="1"/>
      <c r="B33" s="10">
        <v>41593</v>
      </c>
      <c r="C33" s="50">
        <v>70.53</v>
      </c>
      <c r="D33" s="50">
        <v>134.38</v>
      </c>
      <c r="E33" s="50">
        <v>30.8</v>
      </c>
      <c r="F33" s="50">
        <v>17.64</v>
      </c>
      <c r="G33" s="50">
        <v>75.8</v>
      </c>
      <c r="H33" s="50">
        <v>46.09</v>
      </c>
      <c r="I33" s="50">
        <v>16.260000000000002</v>
      </c>
      <c r="J33" s="50">
        <v>27.71</v>
      </c>
      <c r="K33" s="50">
        <v>42.78</v>
      </c>
      <c r="L33" s="50">
        <v>46.42</v>
      </c>
      <c r="M33" s="50">
        <v>16.37</v>
      </c>
      <c r="N33" s="51">
        <v>1311.77</v>
      </c>
      <c r="O33" s="16">
        <f t="shared" si="0"/>
        <v>3.1349160836487105E-3</v>
      </c>
      <c r="P33" s="39">
        <v>7376802</v>
      </c>
      <c r="Q33" s="16">
        <f t="shared" si="1"/>
        <v>3.0893227195215858E-3</v>
      </c>
      <c r="R33" s="16">
        <f t="shared" si="2"/>
        <v>4.5593364127124742E-5</v>
      </c>
      <c r="S33" s="1"/>
      <c r="T33" s="1"/>
      <c r="U33" s="1"/>
      <c r="V33" s="1"/>
      <c r="W33" s="1"/>
      <c r="X33" s="1"/>
      <c r="Y33" s="1"/>
      <c r="Z33" s="1"/>
    </row>
    <row r="34" spans="1:26" ht="15.75" x14ac:dyDescent="0.25">
      <c r="A34" s="1"/>
      <c r="B34" s="10">
        <v>41592</v>
      </c>
      <c r="C34" s="50">
        <v>69.81</v>
      </c>
      <c r="D34" s="50">
        <v>133.61000000000001</v>
      </c>
      <c r="E34" s="50">
        <v>30.94</v>
      </c>
      <c r="F34" s="50">
        <v>17.68</v>
      </c>
      <c r="G34" s="50">
        <v>75.33</v>
      </c>
      <c r="H34" s="50">
        <v>45.79</v>
      </c>
      <c r="I34" s="50">
        <v>16.5</v>
      </c>
      <c r="J34" s="50">
        <v>27.58</v>
      </c>
      <c r="K34" s="50">
        <v>42.81</v>
      </c>
      <c r="L34" s="50">
        <v>46.68</v>
      </c>
      <c r="M34" s="50">
        <v>16.41</v>
      </c>
      <c r="N34" s="51">
        <v>1307.73</v>
      </c>
      <c r="O34" s="16">
        <f t="shared" si="0"/>
        <v>-2.2885913720106141E-3</v>
      </c>
      <c r="P34" s="39">
        <v>7368427</v>
      </c>
      <c r="Q34" s="16">
        <f t="shared" si="1"/>
        <v>4.3546380351136456E-3</v>
      </c>
      <c r="R34" s="16">
        <f t="shared" si="2"/>
        <v>-6.6432294071242601E-3</v>
      </c>
      <c r="S34" s="1"/>
      <c r="T34" s="1"/>
      <c r="U34" s="1"/>
      <c r="V34" s="1"/>
      <c r="W34" s="1"/>
      <c r="X34" s="1"/>
      <c r="Y34" s="1"/>
      <c r="Z34" s="1"/>
    </row>
    <row r="35" spans="1:26" ht="15.75" x14ac:dyDescent="0.25">
      <c r="A35" s="1"/>
      <c r="B35" s="10">
        <v>41591</v>
      </c>
      <c r="C35" s="50">
        <v>70.489999999999995</v>
      </c>
      <c r="D35" s="50">
        <v>135.78</v>
      </c>
      <c r="E35" s="50">
        <v>30.37</v>
      </c>
      <c r="F35" s="50">
        <v>17.93</v>
      </c>
      <c r="G35" s="50">
        <v>74.709999999999994</v>
      </c>
      <c r="H35" s="50">
        <v>45.92</v>
      </c>
      <c r="I35" s="50">
        <v>16.510000000000002</v>
      </c>
      <c r="J35" s="50">
        <v>27.24</v>
      </c>
      <c r="K35" s="50">
        <v>42.6</v>
      </c>
      <c r="L35" s="50">
        <v>46.35</v>
      </c>
      <c r="M35" s="50">
        <v>16.440000000000001</v>
      </c>
      <c r="N35" s="51">
        <v>1302.06</v>
      </c>
      <c r="O35" s="16">
        <f t="shared" si="0"/>
        <v>2.158749951291751E-2</v>
      </c>
      <c r="P35" s="39">
        <v>7372417</v>
      </c>
      <c r="Q35" s="16">
        <f t="shared" si="1"/>
        <v>1.0100539936697062E-2</v>
      </c>
      <c r="R35" s="16">
        <f t="shared" si="2"/>
        <v>1.1486959576220448E-2</v>
      </c>
      <c r="S35" s="1"/>
      <c r="T35" s="1"/>
      <c r="U35" s="1"/>
      <c r="V35" s="1"/>
      <c r="W35" s="1"/>
      <c r="X35" s="1"/>
      <c r="Y35" s="1"/>
      <c r="Z35" s="1"/>
    </row>
    <row r="36" spans="1:26" ht="15.75" x14ac:dyDescent="0.25">
      <c r="A36" s="1"/>
      <c r="B36" s="10">
        <v>41590</v>
      </c>
      <c r="C36" s="50">
        <v>68.849999999999994</v>
      </c>
      <c r="D36" s="50">
        <v>129.69999999999999</v>
      </c>
      <c r="E36" s="50">
        <v>30.88</v>
      </c>
      <c r="F36" s="50">
        <v>17.63</v>
      </c>
      <c r="G36" s="50">
        <v>73.819999999999993</v>
      </c>
      <c r="H36" s="50">
        <v>45.64</v>
      </c>
      <c r="I36" s="50">
        <v>16.3</v>
      </c>
      <c r="J36" s="50">
        <v>26.93</v>
      </c>
      <c r="K36" s="50">
        <v>41.99</v>
      </c>
      <c r="L36" s="50">
        <v>45.4</v>
      </c>
      <c r="M36" s="50">
        <v>16.12</v>
      </c>
      <c r="N36" s="51">
        <v>1289.04</v>
      </c>
      <c r="O36" s="16">
        <f t="shared" si="0"/>
        <v>1.7956825545535368E-3</v>
      </c>
      <c r="P36" s="39">
        <v>7261778</v>
      </c>
      <c r="Q36" s="16">
        <f t="shared" si="1"/>
        <v>-1.8042853713497505E-3</v>
      </c>
      <c r="R36" s="16">
        <f t="shared" si="2"/>
        <v>3.5999679259032871E-3</v>
      </c>
      <c r="S36" s="1"/>
      <c r="T36" s="1"/>
      <c r="U36" s="1"/>
      <c r="V36" s="1"/>
      <c r="W36" s="1"/>
      <c r="X36" s="1"/>
      <c r="Y36" s="1"/>
      <c r="Z36" s="1"/>
    </row>
    <row r="37" spans="1:26" ht="15.75" x14ac:dyDescent="0.25">
      <c r="A37" s="1"/>
      <c r="B37" s="10">
        <v>41589</v>
      </c>
      <c r="C37" s="50">
        <v>65.680000000000007</v>
      </c>
      <c r="D37" s="50">
        <v>129.83000000000001</v>
      </c>
      <c r="E37" s="50">
        <v>31.07</v>
      </c>
      <c r="F37" s="50">
        <v>17.93</v>
      </c>
      <c r="G37" s="50">
        <v>75.09</v>
      </c>
      <c r="H37" s="50">
        <v>46.02</v>
      </c>
      <c r="I37" s="50">
        <v>16.510000000000002</v>
      </c>
      <c r="J37" s="50">
        <v>27.1</v>
      </c>
      <c r="K37" s="50">
        <v>41.5</v>
      </c>
      <c r="L37" s="50">
        <v>45.51</v>
      </c>
      <c r="M37" s="50">
        <v>16.100000000000001</v>
      </c>
      <c r="N37" s="51">
        <v>1291.3699999999999</v>
      </c>
      <c r="O37" s="16">
        <f t="shared" si="0"/>
        <v>1.1769817133378054E-2</v>
      </c>
      <c r="P37" s="39">
        <v>7271079</v>
      </c>
      <c r="Q37" s="16">
        <f t="shared" si="1"/>
        <v>4.285069914298595E-3</v>
      </c>
      <c r="R37" s="16">
        <f t="shared" si="2"/>
        <v>7.4847472190794585E-3</v>
      </c>
      <c r="S37" s="1"/>
      <c r="T37" s="1"/>
      <c r="U37" s="1"/>
      <c r="V37" s="1"/>
      <c r="W37" s="1"/>
      <c r="X37" s="1"/>
      <c r="Y37" s="1"/>
      <c r="Z37" s="1"/>
    </row>
    <row r="38" spans="1:26" ht="15.75" x14ac:dyDescent="0.25">
      <c r="A38" s="1"/>
      <c r="B38" s="10">
        <v>41586</v>
      </c>
      <c r="C38" s="50">
        <v>65.849999999999994</v>
      </c>
      <c r="D38" s="50">
        <v>126.73</v>
      </c>
      <c r="E38" s="50">
        <v>31.04</v>
      </c>
      <c r="F38" s="50">
        <v>17.760000000000002</v>
      </c>
      <c r="G38" s="50">
        <v>74.739999999999995</v>
      </c>
      <c r="H38" s="50">
        <v>45.75</v>
      </c>
      <c r="I38" s="50">
        <v>16.600000000000001</v>
      </c>
      <c r="J38" s="50">
        <v>26.98</v>
      </c>
      <c r="K38" s="50">
        <v>39.85</v>
      </c>
      <c r="L38" s="50">
        <v>45.11</v>
      </c>
      <c r="M38" s="50">
        <v>15.97</v>
      </c>
      <c r="N38" s="51">
        <v>1285.8599999999999</v>
      </c>
      <c r="O38" s="16">
        <f t="shared" si="0"/>
        <v>1.4078301792330088E-2</v>
      </c>
      <c r="P38" s="39">
        <v>7193428</v>
      </c>
      <c r="Q38" s="16">
        <f t="shared" si="1"/>
        <v>1.4317154554274923E-2</v>
      </c>
      <c r="R38" s="16">
        <f t="shared" si="2"/>
        <v>-2.3885276194483482E-4</v>
      </c>
      <c r="S38" s="1"/>
      <c r="T38" s="1"/>
      <c r="U38" s="1"/>
      <c r="V38" s="1"/>
      <c r="W38" s="1"/>
      <c r="X38" s="1"/>
      <c r="Y38" s="1"/>
      <c r="Z38" s="1"/>
    </row>
    <row r="39" spans="1:26" ht="15.75" x14ac:dyDescent="0.25">
      <c r="A39" s="1"/>
      <c r="B39" s="10">
        <v>41585</v>
      </c>
      <c r="C39" s="50">
        <v>64.459999999999994</v>
      </c>
      <c r="D39" s="50">
        <v>125.84</v>
      </c>
      <c r="E39" s="50">
        <v>30.42</v>
      </c>
      <c r="F39" s="50">
        <v>16.87</v>
      </c>
      <c r="G39" s="50">
        <v>73.58</v>
      </c>
      <c r="H39" s="50">
        <v>45.57</v>
      </c>
      <c r="I39" s="50">
        <v>16.559999999999999</v>
      </c>
      <c r="J39" s="50">
        <v>26.73</v>
      </c>
      <c r="K39" s="50">
        <v>39.450000000000003</v>
      </c>
      <c r="L39" s="50">
        <v>44.43</v>
      </c>
      <c r="M39" s="50">
        <v>15.44</v>
      </c>
      <c r="N39" s="51">
        <v>1267.71</v>
      </c>
      <c r="O39" s="16">
        <f t="shared" si="0"/>
        <v>-2.0056125753085987E-2</v>
      </c>
      <c r="P39" s="39">
        <v>7077944</v>
      </c>
      <c r="Q39" s="16">
        <f t="shared" si="1"/>
        <v>-1.7675045718005104E-2</v>
      </c>
      <c r="R39" s="16">
        <f t="shared" si="2"/>
        <v>-2.3810800350808833E-3</v>
      </c>
      <c r="S39" s="1"/>
      <c r="T39" s="1"/>
      <c r="U39" s="1"/>
      <c r="V39" s="1"/>
      <c r="W39" s="1"/>
      <c r="X39" s="1"/>
      <c r="Y39" s="1"/>
      <c r="Z39" s="1"/>
    </row>
    <row r="40" spans="1:26" ht="15.75" x14ac:dyDescent="0.25">
      <c r="A40" s="1"/>
      <c r="B40" s="10">
        <v>41584</v>
      </c>
      <c r="C40" s="50">
        <v>64.8</v>
      </c>
      <c r="D40" s="50">
        <v>129.86000000000001</v>
      </c>
      <c r="E40" s="50">
        <v>30.59</v>
      </c>
      <c r="F40" s="50">
        <v>17.27</v>
      </c>
      <c r="G40" s="50">
        <v>75.239999999999995</v>
      </c>
      <c r="H40" s="50">
        <v>47.43</v>
      </c>
      <c r="I40" s="50">
        <v>16.61</v>
      </c>
      <c r="J40" s="50">
        <v>27.19</v>
      </c>
      <c r="K40" s="50">
        <v>40.590000000000003</v>
      </c>
      <c r="L40" s="50">
        <v>44.32</v>
      </c>
      <c r="M40" s="50">
        <v>15.67</v>
      </c>
      <c r="N40" s="51">
        <v>1290.52</v>
      </c>
      <c r="O40" s="16">
        <f t="shared" si="0"/>
        <v>-3.7537390760325764E-3</v>
      </c>
      <c r="P40" s="39">
        <v>7224560</v>
      </c>
      <c r="Q40" s="16">
        <f t="shared" si="1"/>
        <v>-2.2466513274607699E-4</v>
      </c>
      <c r="R40" s="16">
        <f t="shared" si="2"/>
        <v>-3.5290739432864995E-3</v>
      </c>
      <c r="S40" s="1"/>
      <c r="T40" s="1"/>
      <c r="U40" s="1"/>
      <c r="V40" s="1"/>
      <c r="W40" s="1"/>
      <c r="X40" s="1"/>
      <c r="Y40" s="1"/>
      <c r="Z40" s="1"/>
    </row>
    <row r="41" spans="1:26" ht="15.75" x14ac:dyDescent="0.25">
      <c r="A41" s="1"/>
      <c r="B41" s="10">
        <v>41583</v>
      </c>
      <c r="C41" s="50">
        <v>63.18</v>
      </c>
      <c r="D41" s="50">
        <v>131.74</v>
      </c>
      <c r="E41" s="50">
        <v>30.97</v>
      </c>
      <c r="F41" s="50">
        <v>17.25</v>
      </c>
      <c r="G41" s="50">
        <v>77.92</v>
      </c>
      <c r="H41" s="50">
        <v>47.02</v>
      </c>
      <c r="I41" s="50">
        <v>16.57</v>
      </c>
      <c r="J41" s="50">
        <v>27.07</v>
      </c>
      <c r="K41" s="50">
        <v>40.4</v>
      </c>
      <c r="L41" s="50">
        <v>43.66</v>
      </c>
      <c r="M41" s="50">
        <v>15.71</v>
      </c>
      <c r="N41" s="51">
        <v>1290.81</v>
      </c>
      <c r="O41" s="16">
        <f t="shared" si="0"/>
        <v>-4.379647292404829E-3</v>
      </c>
      <c r="P41" s="39">
        <v>7233250</v>
      </c>
      <c r="Q41" s="16">
        <f t="shared" si="1"/>
        <v>-7.0157623872055559E-3</v>
      </c>
      <c r="R41" s="16">
        <f t="shared" si="2"/>
        <v>2.6361150948007268E-3</v>
      </c>
      <c r="S41" s="1"/>
      <c r="T41" s="1"/>
      <c r="U41" s="1"/>
      <c r="V41" s="1"/>
      <c r="W41" s="1"/>
      <c r="X41" s="1"/>
      <c r="Y41" s="1"/>
      <c r="Z41" s="1"/>
    </row>
    <row r="42" spans="1:26" ht="15.75" x14ac:dyDescent="0.25">
      <c r="A42" s="1"/>
      <c r="B42" s="10">
        <v>41582</v>
      </c>
      <c r="C42" s="50">
        <v>64.53</v>
      </c>
      <c r="D42" s="50">
        <v>132.76</v>
      </c>
      <c r="E42" s="50">
        <v>30.25</v>
      </c>
      <c r="F42" s="50">
        <v>17.22</v>
      </c>
      <c r="G42" s="50">
        <v>77.48</v>
      </c>
      <c r="H42" s="50">
        <v>46.69</v>
      </c>
      <c r="I42" s="50">
        <v>16.77</v>
      </c>
      <c r="J42" s="50">
        <v>27.54</v>
      </c>
      <c r="K42" s="50">
        <v>40.69</v>
      </c>
      <c r="L42" s="50">
        <v>44.1</v>
      </c>
      <c r="M42" s="50">
        <v>15.71</v>
      </c>
      <c r="N42" s="51">
        <v>1299.93</v>
      </c>
      <c r="O42" s="16">
        <f t="shared" si="0"/>
        <v>7.7285209886230975E-3</v>
      </c>
      <c r="P42" s="39">
        <v>7261652</v>
      </c>
      <c r="Q42" s="16">
        <f t="shared" si="1"/>
        <v>7.1433552075989394E-3</v>
      </c>
      <c r="R42" s="16">
        <f t="shared" si="2"/>
        <v>5.8516578102415801E-4</v>
      </c>
      <c r="S42" s="1"/>
      <c r="T42" s="1"/>
      <c r="U42" s="1"/>
      <c r="V42" s="1"/>
      <c r="W42" s="1"/>
      <c r="X42" s="1"/>
      <c r="Y42" s="1"/>
      <c r="Z42" s="1"/>
    </row>
    <row r="43" spans="1:26" ht="15.75" x14ac:dyDescent="0.25">
      <c r="A43" s="1"/>
      <c r="B43" s="10">
        <v>41579</v>
      </c>
      <c r="C43" s="50">
        <v>64.540000000000006</v>
      </c>
      <c r="D43" s="50">
        <v>130.68</v>
      </c>
      <c r="E43" s="50">
        <v>29.5</v>
      </c>
      <c r="F43" s="50">
        <v>17.13</v>
      </c>
      <c r="G43" s="50">
        <v>75.87</v>
      </c>
      <c r="H43" s="50">
        <v>47.03</v>
      </c>
      <c r="I43" s="50">
        <v>17</v>
      </c>
      <c r="J43" s="50">
        <v>27.75</v>
      </c>
      <c r="K43" s="50">
        <v>40.56</v>
      </c>
      <c r="L43" s="50">
        <v>44.21</v>
      </c>
      <c r="M43" s="50">
        <v>15.53</v>
      </c>
      <c r="N43" s="51">
        <v>1290.71</v>
      </c>
      <c r="O43" s="16">
        <f t="shared" si="0"/>
        <v>-7.6442109802239006E-4</v>
      </c>
      <c r="P43" s="39">
        <v>7235185</v>
      </c>
      <c r="Q43" s="16">
        <f t="shared" si="1"/>
        <v>1.1868009122077388E-3</v>
      </c>
      <c r="R43" s="16">
        <f t="shared" si="2"/>
        <v>-1.9512220102301289E-3</v>
      </c>
      <c r="S43" s="1"/>
      <c r="T43" s="1"/>
      <c r="U43" s="1"/>
      <c r="V43" s="1"/>
      <c r="W43" s="1"/>
      <c r="X43" s="1"/>
      <c r="Y43" s="1"/>
      <c r="Z43" s="1"/>
    </row>
    <row r="44" spans="1:26" ht="15.75" x14ac:dyDescent="0.25">
      <c r="A44" s="1"/>
      <c r="B44" s="10">
        <v>41578</v>
      </c>
      <c r="C44" s="50">
        <v>62.85</v>
      </c>
      <c r="D44" s="50">
        <v>130.54</v>
      </c>
      <c r="E44" s="50">
        <v>27.95</v>
      </c>
      <c r="F44" s="50">
        <v>16.91</v>
      </c>
      <c r="G44" s="50">
        <v>78.010000000000005</v>
      </c>
      <c r="H44" s="50">
        <v>48.4</v>
      </c>
      <c r="I44" s="50">
        <v>17.54</v>
      </c>
      <c r="J44" s="50">
        <v>27.98</v>
      </c>
      <c r="K44" s="50">
        <v>40.549999999999997</v>
      </c>
      <c r="L44" s="50">
        <v>43.91</v>
      </c>
      <c r="M44" s="50">
        <v>15.55</v>
      </c>
      <c r="N44" s="51">
        <v>1289.18</v>
      </c>
      <c r="O44" s="16">
        <f t="shared" si="0"/>
        <v>-9.9862933228910856E-4</v>
      </c>
      <c r="P44" s="39">
        <v>7253057</v>
      </c>
      <c r="Q44" s="16">
        <f t="shared" si="1"/>
        <v>-1.316931085770982E-3</v>
      </c>
      <c r="R44" s="16">
        <f t="shared" si="2"/>
        <v>3.1830175348187347E-4</v>
      </c>
      <c r="S44" s="1"/>
      <c r="T44" s="1"/>
      <c r="U44" s="1"/>
      <c r="V44" s="1"/>
      <c r="W44" s="1"/>
      <c r="X44" s="1"/>
      <c r="Y44" s="1"/>
      <c r="Z44" s="1"/>
    </row>
    <row r="45" spans="1:26" ht="15.75" x14ac:dyDescent="0.25">
      <c r="A45" s="1"/>
      <c r="B45" s="10">
        <v>41577</v>
      </c>
      <c r="C45" s="50">
        <v>62.38</v>
      </c>
      <c r="D45" s="50">
        <v>130.12</v>
      </c>
      <c r="E45" s="50">
        <v>28.17</v>
      </c>
      <c r="F45" s="50">
        <v>17.05</v>
      </c>
      <c r="G45" s="50">
        <v>79.8</v>
      </c>
      <c r="H45" s="50">
        <v>48.02</v>
      </c>
      <c r="I45" s="50">
        <v>17.350000000000001</v>
      </c>
      <c r="J45" s="50">
        <v>27.69</v>
      </c>
      <c r="K45" s="50">
        <v>40.49</v>
      </c>
      <c r="L45" s="50">
        <v>44.13</v>
      </c>
      <c r="M45" s="50">
        <v>15.5</v>
      </c>
      <c r="N45" s="51">
        <v>1290.8800000000001</v>
      </c>
      <c r="O45" s="16">
        <f t="shared" si="0"/>
        <v>-1.5650900119501952E-2</v>
      </c>
      <c r="P45" s="39">
        <v>7248482</v>
      </c>
      <c r="Q45" s="16">
        <f t="shared" si="1"/>
        <v>-6.8549534924871366E-3</v>
      </c>
      <c r="R45" s="16">
        <f t="shared" si="2"/>
        <v>-8.7959466270148157E-3</v>
      </c>
      <c r="S45" s="1"/>
      <c r="T45" s="1"/>
      <c r="U45" s="1"/>
      <c r="V45" s="1"/>
      <c r="W45" s="1"/>
      <c r="X45" s="1"/>
      <c r="Y45" s="1"/>
      <c r="Z45" s="1"/>
    </row>
    <row r="46" spans="1:26" ht="15.75" x14ac:dyDescent="0.25">
      <c r="A46" s="1"/>
      <c r="B46" s="10">
        <v>41576</v>
      </c>
      <c r="C46" s="50">
        <v>63.27</v>
      </c>
      <c r="D46" s="50">
        <v>131.47</v>
      </c>
      <c r="E46" s="50">
        <v>28.14</v>
      </c>
      <c r="F46" s="50">
        <v>17.350000000000001</v>
      </c>
      <c r="G46" s="50">
        <v>84.62</v>
      </c>
      <c r="H46" s="50">
        <v>48.48</v>
      </c>
      <c r="I46" s="50">
        <v>17.309999999999999</v>
      </c>
      <c r="J46" s="50">
        <v>27.89</v>
      </c>
      <c r="K46" s="50">
        <v>40.68</v>
      </c>
      <c r="L46" s="50">
        <v>44.1</v>
      </c>
      <c r="M46" s="50">
        <v>15.51</v>
      </c>
      <c r="N46" s="51">
        <v>1299.79</v>
      </c>
      <c r="O46" s="16">
        <f t="shared" si="0"/>
        <v>6.6160920432276589E-3</v>
      </c>
      <c r="P46" s="39">
        <v>7345760</v>
      </c>
      <c r="Q46" s="16">
        <f t="shared" si="1"/>
        <v>4.3968781392473956E-3</v>
      </c>
      <c r="R46" s="16">
        <f t="shared" si="2"/>
        <v>2.2192139039802633E-3</v>
      </c>
      <c r="S46" s="1"/>
      <c r="T46" s="1"/>
      <c r="U46" s="1"/>
      <c r="V46" s="1"/>
      <c r="W46" s="1"/>
      <c r="X46" s="1"/>
      <c r="Y46" s="1"/>
      <c r="Z46" s="1"/>
    </row>
    <row r="47" spans="1:26" ht="15.75" x14ac:dyDescent="0.25">
      <c r="A47" s="1"/>
      <c r="B47" s="10">
        <v>41575</v>
      </c>
      <c r="C47" s="50">
        <v>62.5</v>
      </c>
      <c r="D47" s="50">
        <v>130.88999999999999</v>
      </c>
      <c r="E47" s="50">
        <v>28.19</v>
      </c>
      <c r="F47" s="50">
        <v>17.21</v>
      </c>
      <c r="G47" s="50">
        <v>83.17</v>
      </c>
      <c r="H47" s="50">
        <v>48.8</v>
      </c>
      <c r="I47" s="50">
        <v>17.350000000000001</v>
      </c>
      <c r="J47" s="50">
        <v>27.59</v>
      </c>
      <c r="K47" s="50">
        <v>40.729999999999997</v>
      </c>
      <c r="L47" s="50">
        <v>44.23</v>
      </c>
      <c r="M47" s="50">
        <v>14.75</v>
      </c>
      <c r="N47" s="51">
        <v>1294.0999999999999</v>
      </c>
      <c r="O47" s="16">
        <f t="shared" si="0"/>
        <v>-6.1703399471663327E-3</v>
      </c>
      <c r="P47" s="39">
        <v>7312131</v>
      </c>
      <c r="Q47" s="16">
        <f t="shared" si="1"/>
        <v>-7.7214114740174506E-4</v>
      </c>
      <c r="R47" s="16">
        <f t="shared" si="2"/>
        <v>-5.3981987997645878E-3</v>
      </c>
      <c r="S47" s="1"/>
      <c r="T47" s="1"/>
      <c r="U47" s="1"/>
      <c r="V47" s="1"/>
      <c r="W47" s="1"/>
      <c r="X47" s="1"/>
      <c r="Y47" s="1"/>
      <c r="Z47" s="1"/>
    </row>
    <row r="48" spans="1:26" ht="15.75" x14ac:dyDescent="0.25">
      <c r="A48" s="1"/>
      <c r="B48" s="10">
        <v>41572</v>
      </c>
      <c r="C48" s="50">
        <v>64.13</v>
      </c>
      <c r="D48" s="50">
        <v>132.59</v>
      </c>
      <c r="E48" s="50">
        <v>28.72</v>
      </c>
      <c r="F48" s="50">
        <v>17.309999999999999</v>
      </c>
      <c r="G48" s="50">
        <v>83.95</v>
      </c>
      <c r="H48" s="50">
        <v>47.8</v>
      </c>
      <c r="I48" s="50">
        <v>17.309999999999999</v>
      </c>
      <c r="J48" s="50">
        <v>27.41</v>
      </c>
      <c r="K48" s="50">
        <v>40.630000000000003</v>
      </c>
      <c r="L48" s="50">
        <v>43.97</v>
      </c>
      <c r="M48" s="50">
        <v>14.79</v>
      </c>
      <c r="N48" s="51">
        <v>1295.0999999999999</v>
      </c>
      <c r="O48" s="16">
        <f t="shared" si="0"/>
        <v>5.5843173753708248E-3</v>
      </c>
      <c r="P48" s="39">
        <v>7335429</v>
      </c>
      <c r="Q48" s="16">
        <f t="shared" si="1"/>
        <v>2.9194706233108361E-3</v>
      </c>
      <c r="R48" s="16">
        <f t="shared" si="2"/>
        <v>2.6648467520599887E-3</v>
      </c>
      <c r="S48" s="1"/>
      <c r="T48" s="1"/>
      <c r="U48" s="1"/>
      <c r="V48" s="1"/>
      <c r="W48" s="1"/>
      <c r="X48" s="1"/>
      <c r="Y48" s="1"/>
      <c r="Z48" s="1"/>
    </row>
    <row r="49" spans="1:26" ht="15.75" x14ac:dyDescent="0.25">
      <c r="A49" s="1"/>
      <c r="B49" s="10">
        <v>41571</v>
      </c>
      <c r="C49" s="50">
        <v>65.63</v>
      </c>
      <c r="D49" s="50">
        <v>132.65</v>
      </c>
      <c r="E49" s="50">
        <v>28.79</v>
      </c>
      <c r="F49" s="50">
        <v>16.809999999999999</v>
      </c>
      <c r="G49" s="50">
        <v>82.69</v>
      </c>
      <c r="H49" s="50">
        <v>46.48</v>
      </c>
      <c r="I49" s="50">
        <v>17.29</v>
      </c>
      <c r="J49" s="50">
        <v>26.92</v>
      </c>
      <c r="K49" s="50">
        <v>40.33</v>
      </c>
      <c r="L49" s="50">
        <v>43.35</v>
      </c>
      <c r="M49" s="50">
        <v>14.79</v>
      </c>
      <c r="N49" s="51">
        <v>1291.33</v>
      </c>
      <c r="O49" s="16">
        <f t="shared" si="0"/>
        <v>3.8735547163935239E-3</v>
      </c>
      <c r="P49" s="39">
        <v>7266463</v>
      </c>
      <c r="Q49" s="16">
        <f t="shared" si="1"/>
        <v>1.7609731121902641E-3</v>
      </c>
      <c r="R49" s="16">
        <f t="shared" si="2"/>
        <v>2.11258160420326E-3</v>
      </c>
      <c r="S49" s="1"/>
      <c r="T49" s="1"/>
      <c r="U49" s="1"/>
      <c r="V49" s="1"/>
      <c r="W49" s="1"/>
      <c r="X49" s="1"/>
      <c r="Y49" s="1"/>
      <c r="Z49" s="1"/>
    </row>
    <row r="50" spans="1:26" ht="15.75" x14ac:dyDescent="0.25">
      <c r="A50" s="1"/>
      <c r="B50" s="10">
        <v>41570</v>
      </c>
      <c r="C50" s="50">
        <v>65.5</v>
      </c>
      <c r="D50" s="50">
        <v>132.41</v>
      </c>
      <c r="E50" s="50">
        <v>28.97</v>
      </c>
      <c r="F50" s="50">
        <v>17.34</v>
      </c>
      <c r="G50" s="50">
        <v>81.19</v>
      </c>
      <c r="H50" s="50">
        <v>46.43</v>
      </c>
      <c r="I50" s="50">
        <v>17.14</v>
      </c>
      <c r="J50" s="50">
        <v>26.36</v>
      </c>
      <c r="K50" s="50">
        <v>40.25</v>
      </c>
      <c r="L50" s="50">
        <v>43.4</v>
      </c>
      <c r="M50" s="50">
        <v>14.75</v>
      </c>
      <c r="N50" s="51">
        <v>1289.06</v>
      </c>
      <c r="O50" s="16">
        <f t="shared" si="0"/>
        <v>-1.4383455139169823E-3</v>
      </c>
      <c r="P50" s="39">
        <v>7253849</v>
      </c>
      <c r="Q50" s="16">
        <f t="shared" si="1"/>
        <v>-6.5354439940194667E-3</v>
      </c>
      <c r="R50" s="16">
        <f t="shared" si="2"/>
        <v>5.0970984801024842E-3</v>
      </c>
      <c r="S50" s="1"/>
      <c r="T50" s="1"/>
      <c r="U50" s="1"/>
      <c r="V50" s="1"/>
      <c r="W50" s="1"/>
      <c r="X50" s="1"/>
      <c r="Y50" s="1"/>
      <c r="Z50" s="1"/>
    </row>
    <row r="51" spans="1:26" ht="15.75" x14ac:dyDescent="0.25">
      <c r="A51" s="1"/>
      <c r="B51" s="10">
        <v>41569</v>
      </c>
      <c r="C51" s="50">
        <v>65.36</v>
      </c>
      <c r="D51" s="50">
        <v>130.28</v>
      </c>
      <c r="E51" s="50">
        <v>29.3</v>
      </c>
      <c r="F51" s="50">
        <v>17.440000000000001</v>
      </c>
      <c r="G51" s="50">
        <v>82.92</v>
      </c>
      <c r="H51" s="50">
        <v>46.66</v>
      </c>
      <c r="I51" s="50">
        <v>17.440000000000001</v>
      </c>
      <c r="J51" s="50">
        <v>26.74</v>
      </c>
      <c r="K51" s="50">
        <v>40.15</v>
      </c>
      <c r="L51" s="50">
        <v>43.18</v>
      </c>
      <c r="M51" s="50">
        <v>15.01</v>
      </c>
      <c r="N51" s="51">
        <v>1297.54</v>
      </c>
      <c r="O51" s="16">
        <f t="shared" si="0"/>
        <v>-1.0786594627852896E-2</v>
      </c>
      <c r="P51" s="39">
        <v>7295880</v>
      </c>
      <c r="Q51" s="16">
        <f t="shared" si="1"/>
        <v>5.4864156967282416E-3</v>
      </c>
      <c r="R51" s="16">
        <f t="shared" si="2"/>
        <v>-1.6273010324581137E-2</v>
      </c>
      <c r="S51" s="1"/>
      <c r="T51" s="1"/>
      <c r="U51" s="1"/>
      <c r="V51" s="1"/>
      <c r="W51" s="1"/>
      <c r="X51" s="1"/>
      <c r="Y51" s="1"/>
      <c r="Z51" s="1"/>
    </row>
    <row r="52" spans="1:26" ht="15.75" x14ac:dyDescent="0.25">
      <c r="A52" s="1"/>
      <c r="B52" s="10">
        <v>41568</v>
      </c>
      <c r="C52" s="50">
        <v>65.790000000000006</v>
      </c>
      <c r="D52" s="50">
        <v>135.6</v>
      </c>
      <c r="E52" s="50">
        <v>28.62</v>
      </c>
      <c r="F52" s="50">
        <v>17.43</v>
      </c>
      <c r="G52" s="50">
        <v>84.97</v>
      </c>
      <c r="H52" s="50">
        <v>46.13</v>
      </c>
      <c r="I52" s="50">
        <v>17.36</v>
      </c>
      <c r="J52" s="50">
        <v>26.48</v>
      </c>
      <c r="K52" s="50">
        <v>39.94</v>
      </c>
      <c r="L52" s="50">
        <v>42.7</v>
      </c>
      <c r="M52" s="50">
        <v>15.07</v>
      </c>
      <c r="N52" s="51">
        <v>1290.46</v>
      </c>
      <c r="O52" s="16">
        <f t="shared" si="0"/>
        <v>2.6411165946946414E-3</v>
      </c>
      <c r="P52" s="39">
        <v>7312987</v>
      </c>
      <c r="Q52" s="16">
        <f t="shared" si="1"/>
        <v>-1.0072912388898238E-4</v>
      </c>
      <c r="R52" s="16">
        <f t="shared" si="2"/>
        <v>2.7418457185836237E-3</v>
      </c>
      <c r="S52" s="1"/>
      <c r="T52" s="1"/>
      <c r="U52" s="1"/>
      <c r="V52" s="1"/>
      <c r="W52" s="1"/>
      <c r="X52" s="1"/>
      <c r="Y52" s="1"/>
      <c r="Z52" s="1"/>
    </row>
    <row r="53" spans="1:26" ht="15.75" x14ac:dyDescent="0.25">
      <c r="A53" s="1"/>
      <c r="B53" s="10">
        <v>41565</v>
      </c>
      <c r="C53" s="50">
        <v>65.73</v>
      </c>
      <c r="D53" s="50">
        <v>134.32</v>
      </c>
      <c r="E53" s="50">
        <v>29.06</v>
      </c>
      <c r="F53" s="50">
        <v>17.489999999999998</v>
      </c>
      <c r="G53" s="50">
        <v>84.74</v>
      </c>
      <c r="H53" s="50">
        <v>46.35</v>
      </c>
      <c r="I53" s="50">
        <v>17.37</v>
      </c>
      <c r="J53" s="50">
        <v>26.21</v>
      </c>
      <c r="K53" s="50">
        <v>39.82</v>
      </c>
      <c r="L53" s="50">
        <v>42.59</v>
      </c>
      <c r="M53" s="50">
        <v>15.04</v>
      </c>
      <c r="N53" s="51">
        <v>1290.5899999999999</v>
      </c>
      <c r="O53" s="16">
        <f t="shared" si="0"/>
        <v>1.0185203217200204E-2</v>
      </c>
      <c r="P53" s="39">
        <v>7305978</v>
      </c>
      <c r="Q53" s="16">
        <f t="shared" si="1"/>
        <v>8.5649758133208888E-3</v>
      </c>
      <c r="R53" s="16">
        <f t="shared" si="2"/>
        <v>1.6202274038793155E-3</v>
      </c>
      <c r="S53" s="1"/>
      <c r="T53" s="1"/>
      <c r="U53" s="1"/>
      <c r="V53" s="1"/>
      <c r="W53" s="1"/>
      <c r="X53" s="1"/>
      <c r="Y53" s="1"/>
      <c r="Z53" s="1"/>
    </row>
    <row r="54" spans="1:26" ht="15.75" x14ac:dyDescent="0.25">
      <c r="A54" s="1"/>
      <c r="B54" s="10">
        <v>41564</v>
      </c>
      <c r="C54" s="50">
        <v>65.61</v>
      </c>
      <c r="D54" s="50">
        <v>132.5</v>
      </c>
      <c r="E54" s="50">
        <v>28.35</v>
      </c>
      <c r="F54" s="50">
        <v>17.32</v>
      </c>
      <c r="G54" s="50">
        <v>83.49</v>
      </c>
      <c r="H54" s="50">
        <v>46.03</v>
      </c>
      <c r="I54" s="50">
        <v>17.010000000000002</v>
      </c>
      <c r="J54" s="50">
        <v>26.53</v>
      </c>
      <c r="K54" s="50">
        <v>39.5</v>
      </c>
      <c r="L54" s="50">
        <v>42.17</v>
      </c>
      <c r="M54" s="50">
        <v>14.98</v>
      </c>
      <c r="N54" s="51">
        <v>1279.6300000000001</v>
      </c>
      <c r="O54" s="16">
        <f t="shared" si="0"/>
        <v>6.1526403448612316E-3</v>
      </c>
      <c r="P54" s="39">
        <v>7238353</v>
      </c>
      <c r="Q54" s="16">
        <f t="shared" si="1"/>
        <v>8.2416067193520452E-3</v>
      </c>
      <c r="R54" s="16">
        <f t="shared" si="2"/>
        <v>-2.0889663744908136E-3</v>
      </c>
      <c r="S54" s="1"/>
      <c r="T54" s="1"/>
      <c r="U54" s="1"/>
      <c r="V54" s="1"/>
      <c r="W54" s="1"/>
      <c r="X54" s="1"/>
      <c r="Y54" s="1"/>
      <c r="Z54" s="1"/>
    </row>
    <row r="55" spans="1:26" ht="15.75" x14ac:dyDescent="0.25">
      <c r="A55" s="1"/>
      <c r="B55" s="10">
        <v>41563</v>
      </c>
      <c r="C55" s="50">
        <v>65.459999999999994</v>
      </c>
      <c r="D55" s="50">
        <v>132.06</v>
      </c>
      <c r="E55" s="50">
        <v>28.28</v>
      </c>
      <c r="F55" s="50">
        <v>17.350000000000001</v>
      </c>
      <c r="G55" s="50">
        <v>83.18</v>
      </c>
      <c r="H55" s="50">
        <v>45.33</v>
      </c>
      <c r="I55" s="50">
        <v>17.05</v>
      </c>
      <c r="J55" s="50">
        <v>26.26</v>
      </c>
      <c r="K55" s="50">
        <v>39.200000000000003</v>
      </c>
      <c r="L55" s="50">
        <v>41.42</v>
      </c>
      <c r="M55" s="50">
        <v>14.76</v>
      </c>
      <c r="N55" s="51">
        <v>1269.17</v>
      </c>
      <c r="O55" s="16">
        <f t="shared" si="0"/>
        <v>1.793122706239032E-2</v>
      </c>
      <c r="P55" s="39">
        <v>7205626</v>
      </c>
      <c r="Q55" s="16">
        <f t="shared" si="1"/>
        <v>1.2549463875414873E-2</v>
      </c>
      <c r="R55" s="16">
        <f t="shared" si="2"/>
        <v>5.3817631869754468E-3</v>
      </c>
      <c r="S55" s="1"/>
      <c r="T55" s="1"/>
      <c r="U55" s="1"/>
      <c r="V55" s="1"/>
      <c r="W55" s="1"/>
      <c r="X55" s="1"/>
      <c r="Y55" s="1"/>
      <c r="Z55" s="1"/>
    </row>
    <row r="56" spans="1:26" ht="15.75" x14ac:dyDescent="0.25">
      <c r="A56" s="1"/>
      <c r="B56" s="10">
        <v>41562</v>
      </c>
      <c r="C56" s="50">
        <v>65.290000000000006</v>
      </c>
      <c r="D56" s="50">
        <v>129.69</v>
      </c>
      <c r="E56" s="50">
        <v>27.88</v>
      </c>
      <c r="F56" s="50">
        <v>16.88</v>
      </c>
      <c r="G56" s="50">
        <v>80.16</v>
      </c>
      <c r="H56" s="50">
        <v>44.77</v>
      </c>
      <c r="I56" s="50">
        <v>16.7</v>
      </c>
      <c r="J56" s="50">
        <v>26.13</v>
      </c>
      <c r="K56" s="50">
        <v>38.43</v>
      </c>
      <c r="L56" s="50">
        <v>40.869999999999997</v>
      </c>
      <c r="M56" s="50">
        <v>14.56</v>
      </c>
      <c r="N56" s="51">
        <v>1253.44</v>
      </c>
      <c r="O56" s="16">
        <f t="shared" si="0"/>
        <v>-4.1315747656128915E-3</v>
      </c>
      <c r="P56" s="39">
        <v>7076114</v>
      </c>
      <c r="Q56" s="16">
        <f t="shared" si="1"/>
        <v>-1.0007029405027878E-2</v>
      </c>
      <c r="R56" s="16">
        <f t="shared" si="2"/>
        <v>5.8754546394149867E-3</v>
      </c>
      <c r="S56" s="1"/>
      <c r="T56" s="1"/>
      <c r="U56" s="1"/>
      <c r="V56" s="1"/>
      <c r="W56" s="1"/>
      <c r="X56" s="1"/>
      <c r="Y56" s="1"/>
      <c r="Z56" s="1"/>
    </row>
    <row r="57" spans="1:26" ht="15.75" x14ac:dyDescent="0.25">
      <c r="A57" s="1"/>
      <c r="B57" s="10">
        <v>41561</v>
      </c>
      <c r="C57" s="50">
        <v>65.09</v>
      </c>
      <c r="D57" s="50">
        <v>130.86000000000001</v>
      </c>
      <c r="E57" s="50">
        <v>27.59</v>
      </c>
      <c r="F57" s="50">
        <v>16.920000000000002</v>
      </c>
      <c r="G57" s="50">
        <v>80.25</v>
      </c>
      <c r="H57" s="50">
        <v>44.79</v>
      </c>
      <c r="I57" s="50">
        <v>16.8</v>
      </c>
      <c r="J57" s="50">
        <v>26.16</v>
      </c>
      <c r="K57" s="50">
        <v>38.5</v>
      </c>
      <c r="L57" s="50">
        <v>41.88</v>
      </c>
      <c r="M57" s="50">
        <v>14.6</v>
      </c>
      <c r="N57" s="51">
        <v>1266.1099999999999</v>
      </c>
      <c r="O57" s="16">
        <f t="shared" si="0"/>
        <v>5.9593571839996637E-5</v>
      </c>
      <c r="P57" s="39">
        <v>7086979</v>
      </c>
      <c r="Q57" s="16">
        <f t="shared" si="1"/>
        <v>3.8931176657150766E-3</v>
      </c>
      <c r="R57" s="16">
        <f t="shared" si="2"/>
        <v>-3.8335240938750801E-3</v>
      </c>
      <c r="S57" s="1"/>
      <c r="T57" s="1"/>
      <c r="U57" s="1"/>
      <c r="V57" s="1"/>
      <c r="W57" s="1"/>
      <c r="X57" s="1"/>
      <c r="Y57" s="1"/>
      <c r="Z57" s="1"/>
    </row>
    <row r="58" spans="1:26" ht="15.75" x14ac:dyDescent="0.25">
      <c r="A58" s="1"/>
      <c r="B58" s="10">
        <v>41558</v>
      </c>
      <c r="C58" s="50">
        <v>65.63</v>
      </c>
      <c r="D58" s="50">
        <v>129.96</v>
      </c>
      <c r="E58" s="50">
        <v>27.58</v>
      </c>
      <c r="F58" s="50">
        <v>17</v>
      </c>
      <c r="G58" s="50">
        <v>80.03</v>
      </c>
      <c r="H58" s="50">
        <v>45.14</v>
      </c>
      <c r="I58" s="50">
        <v>16.850000000000001</v>
      </c>
      <c r="J58" s="50">
        <v>26.04</v>
      </c>
      <c r="K58" s="50">
        <v>38.53</v>
      </c>
      <c r="L58" s="50">
        <v>41.97</v>
      </c>
      <c r="M58" s="50">
        <v>14.68</v>
      </c>
      <c r="N58" s="51">
        <v>1261.2</v>
      </c>
      <c r="O58" s="16">
        <f t="shared" si="0"/>
        <v>1.0295416231837854E-2</v>
      </c>
      <c r="P58" s="39">
        <v>7094433</v>
      </c>
      <c r="Q58" s="16">
        <f t="shared" si="1"/>
        <v>8.919643214271503E-3</v>
      </c>
      <c r="R58" s="16">
        <f t="shared" si="2"/>
        <v>1.3757730175663514E-3</v>
      </c>
      <c r="S58" s="1"/>
      <c r="T58" s="1"/>
      <c r="U58" s="1"/>
      <c r="V58" s="1"/>
      <c r="W58" s="1"/>
      <c r="X58" s="1"/>
      <c r="Y58" s="1"/>
      <c r="Z58" s="1"/>
    </row>
    <row r="59" spans="1:26" ht="15.75" x14ac:dyDescent="0.25">
      <c r="A59" s="1"/>
      <c r="B59" s="10">
        <v>41557</v>
      </c>
      <c r="C59" s="50">
        <v>64.92</v>
      </c>
      <c r="D59" s="50">
        <v>128.68</v>
      </c>
      <c r="E59" s="50">
        <v>27.3</v>
      </c>
      <c r="F59" s="50">
        <v>16.75</v>
      </c>
      <c r="G59" s="50">
        <v>79.72</v>
      </c>
      <c r="H59" s="50">
        <v>44.23</v>
      </c>
      <c r="I59" s="50">
        <v>16.57</v>
      </c>
      <c r="J59" s="50">
        <v>25.89</v>
      </c>
      <c r="K59" s="50">
        <v>38.25</v>
      </c>
      <c r="L59" s="50">
        <v>41.57</v>
      </c>
      <c r="M59" s="50">
        <v>14.4</v>
      </c>
      <c r="N59" s="51">
        <v>1250.05</v>
      </c>
      <c r="O59" s="16">
        <f t="shared" si="0"/>
        <v>2.5858519311537397E-2</v>
      </c>
      <c r="P59" s="39">
        <v>7016668</v>
      </c>
      <c r="Q59" s="16">
        <f t="shared" si="1"/>
        <v>2.2234761133735716E-2</v>
      </c>
      <c r="R59" s="16">
        <f t="shared" si="2"/>
        <v>3.6237581778016809E-3</v>
      </c>
      <c r="S59" s="1"/>
      <c r="T59" s="1"/>
      <c r="U59" s="1"/>
      <c r="V59" s="1"/>
      <c r="W59" s="1"/>
      <c r="X59" s="1"/>
      <c r="Y59" s="1"/>
      <c r="Z59" s="1"/>
    </row>
    <row r="60" spans="1:26" ht="15.75" x14ac:dyDescent="0.25">
      <c r="A60" s="1"/>
      <c r="B60" s="10">
        <v>41556</v>
      </c>
      <c r="C60" s="50">
        <v>63.88</v>
      </c>
      <c r="D60" s="50">
        <v>124.31</v>
      </c>
      <c r="E60" s="50">
        <v>26.75</v>
      </c>
      <c r="F60" s="50">
        <v>16.260000000000002</v>
      </c>
      <c r="G60" s="50">
        <v>76.78</v>
      </c>
      <c r="H60" s="50">
        <v>43.87</v>
      </c>
      <c r="I60" s="50">
        <v>16.16</v>
      </c>
      <c r="J60" s="50">
        <v>25.59</v>
      </c>
      <c r="K60" s="50">
        <v>37.32</v>
      </c>
      <c r="L60" s="50">
        <v>40.83</v>
      </c>
      <c r="M60" s="50">
        <v>13.97</v>
      </c>
      <c r="N60" s="51">
        <v>1222.8599999999999</v>
      </c>
      <c r="O60" s="16">
        <f t="shared" si="0"/>
        <v>-3.8964767646937721E-3</v>
      </c>
      <c r="P60" s="39">
        <v>6853700</v>
      </c>
      <c r="Q60" s="16">
        <f t="shared" si="1"/>
        <v>-2.3984336759667602E-3</v>
      </c>
      <c r="R60" s="16">
        <f t="shared" si="2"/>
        <v>-1.498043088727012E-3</v>
      </c>
      <c r="S60" s="1"/>
      <c r="T60" s="1"/>
      <c r="U60" s="1"/>
      <c r="V60" s="1"/>
      <c r="W60" s="1"/>
      <c r="X60" s="1"/>
      <c r="Y60" s="1"/>
      <c r="Z60" s="1"/>
    </row>
    <row r="61" spans="1:26" ht="15.75" x14ac:dyDescent="0.25">
      <c r="A61" s="1"/>
      <c r="B61" s="10">
        <v>41555</v>
      </c>
      <c r="C61" s="50">
        <v>64.5</v>
      </c>
      <c r="D61" s="50">
        <v>125.59</v>
      </c>
      <c r="E61" s="50">
        <v>26.8</v>
      </c>
      <c r="F61" s="50">
        <v>16.190000000000001</v>
      </c>
      <c r="G61" s="50">
        <v>77.33</v>
      </c>
      <c r="H61" s="50">
        <v>43.87</v>
      </c>
      <c r="I61" s="50">
        <v>15.98</v>
      </c>
      <c r="J61" s="50">
        <v>25.6</v>
      </c>
      <c r="K61" s="50">
        <v>36.83</v>
      </c>
      <c r="L61" s="50">
        <v>40.9</v>
      </c>
      <c r="M61" s="50">
        <v>14.03</v>
      </c>
      <c r="N61" s="51">
        <v>1225.8</v>
      </c>
      <c r="O61" s="16">
        <f t="shared" si="0"/>
        <v>-2.041062316686091E-2</v>
      </c>
      <c r="P61" s="39">
        <v>6848707</v>
      </c>
      <c r="Q61" s="16">
        <f t="shared" si="1"/>
        <v>-1.3202382869103278E-2</v>
      </c>
      <c r="R61" s="16">
        <f t="shared" si="2"/>
        <v>-7.2082402977576322E-3</v>
      </c>
      <c r="S61" s="1"/>
      <c r="T61" s="1"/>
      <c r="U61" s="1"/>
      <c r="V61" s="1"/>
      <c r="W61" s="1"/>
      <c r="X61" s="1"/>
      <c r="Y61" s="1"/>
      <c r="Z61" s="1"/>
    </row>
    <row r="62" spans="1:26" ht="15.75" x14ac:dyDescent="0.25">
      <c r="A62" s="1"/>
      <c r="B62" s="10">
        <v>41554</v>
      </c>
      <c r="C62" s="50">
        <v>65.63</v>
      </c>
      <c r="D62" s="50">
        <v>129.54</v>
      </c>
      <c r="E62" s="50">
        <v>27.04</v>
      </c>
      <c r="F62" s="50">
        <v>16.760000000000002</v>
      </c>
      <c r="G62" s="50">
        <v>78.650000000000006</v>
      </c>
      <c r="H62" s="50">
        <v>44.99</v>
      </c>
      <c r="I62" s="50">
        <v>16.47</v>
      </c>
      <c r="J62" s="50">
        <v>25.74</v>
      </c>
      <c r="K62" s="50">
        <v>37.82</v>
      </c>
      <c r="L62" s="50">
        <v>40.74</v>
      </c>
      <c r="M62" s="50">
        <v>14.4</v>
      </c>
      <c r="N62" s="51">
        <v>1242.2</v>
      </c>
      <c r="O62" s="16">
        <f t="shared" si="0"/>
        <v>-2.3252163334183448E-2</v>
      </c>
      <c r="P62" s="39">
        <v>7005973</v>
      </c>
      <c r="Q62" s="16">
        <f t="shared" si="1"/>
        <v>-1.0546103358185186E-2</v>
      </c>
      <c r="R62" s="16">
        <f t="shared" si="2"/>
        <v>-1.2706059975998262E-2</v>
      </c>
      <c r="S62" s="1"/>
      <c r="T62" s="1"/>
      <c r="U62" s="1"/>
      <c r="V62" s="1"/>
      <c r="W62" s="1"/>
      <c r="X62" s="1"/>
      <c r="Y62" s="1"/>
      <c r="Z62" s="1"/>
    </row>
    <row r="63" spans="1:26" ht="15.75" x14ac:dyDescent="0.25">
      <c r="A63" s="1"/>
      <c r="B63" s="10">
        <v>41551</v>
      </c>
      <c r="C63" s="50">
        <v>67.19</v>
      </c>
      <c r="D63" s="50">
        <v>133.91</v>
      </c>
      <c r="E63" s="50">
        <v>27.66</v>
      </c>
      <c r="F63" s="50">
        <v>17.13</v>
      </c>
      <c r="G63" s="50">
        <v>81.150000000000006</v>
      </c>
      <c r="H63" s="50">
        <v>45.38</v>
      </c>
      <c r="I63" s="50">
        <v>16.739999999999998</v>
      </c>
      <c r="J63" s="50">
        <v>26.03</v>
      </c>
      <c r="K63" s="50">
        <v>38.36</v>
      </c>
      <c r="L63" s="50">
        <v>41.28</v>
      </c>
      <c r="M63" s="50">
        <v>14.8</v>
      </c>
      <c r="N63" s="51">
        <v>1255.44</v>
      </c>
      <c r="O63" s="16">
        <f t="shared" si="0"/>
        <v>1.7327078550753352E-2</v>
      </c>
      <c r="P63" s="39">
        <v>7147631</v>
      </c>
      <c r="Q63" s="16">
        <f t="shared" si="1"/>
        <v>6.0340889968026317E-3</v>
      </c>
      <c r="R63" s="16">
        <f t="shared" si="2"/>
        <v>1.129298955395072E-2</v>
      </c>
      <c r="S63" s="1"/>
      <c r="T63" s="1"/>
      <c r="U63" s="1"/>
      <c r="V63" s="1"/>
      <c r="W63" s="1"/>
      <c r="X63" s="1"/>
      <c r="Y63" s="1"/>
      <c r="Z63" s="1"/>
    </row>
    <row r="64" spans="1:26" ht="15.75" x14ac:dyDescent="0.25">
      <c r="A64" s="1"/>
      <c r="B64" s="10">
        <v>41550</v>
      </c>
      <c r="C64" s="50">
        <v>65.650000000000006</v>
      </c>
      <c r="D64" s="50">
        <v>129.32</v>
      </c>
      <c r="E64" s="50">
        <v>27.38</v>
      </c>
      <c r="F64" s="50">
        <v>16.87</v>
      </c>
      <c r="G64" s="50">
        <v>79.83</v>
      </c>
      <c r="H64" s="50">
        <v>45.48</v>
      </c>
      <c r="I64" s="50">
        <v>16.59</v>
      </c>
      <c r="J64" s="50">
        <v>26.15</v>
      </c>
      <c r="K64" s="50">
        <v>38.090000000000003</v>
      </c>
      <c r="L64" s="50">
        <v>41.12</v>
      </c>
      <c r="M64" s="50">
        <v>14.47</v>
      </c>
      <c r="N64" s="51">
        <v>1247.9100000000001</v>
      </c>
      <c r="O64" s="16">
        <f t="shared" si="0"/>
        <v>6.3919461478547041E-4</v>
      </c>
      <c r="P64" s="39">
        <v>7062653</v>
      </c>
      <c r="Q64" s="16">
        <f t="shared" si="1"/>
        <v>-8.3281017808469696E-3</v>
      </c>
      <c r="R64" s="16">
        <f t="shared" si="2"/>
        <v>8.9672963956324396E-3</v>
      </c>
      <c r="S64" s="1"/>
      <c r="T64" s="1"/>
      <c r="U64" s="1"/>
      <c r="V64" s="1"/>
      <c r="W64" s="1"/>
      <c r="X64" s="1"/>
      <c r="Y64" s="1"/>
      <c r="Z64" s="1"/>
    </row>
    <row r="65" spans="1:26" ht="15.75" x14ac:dyDescent="0.25">
      <c r="A65" s="1"/>
      <c r="B65" s="10">
        <v>41549</v>
      </c>
      <c r="C65" s="50">
        <v>66.41</v>
      </c>
      <c r="D65" s="50">
        <v>128.1</v>
      </c>
      <c r="E65" s="50">
        <v>27.25</v>
      </c>
      <c r="F65" s="50">
        <v>16.68</v>
      </c>
      <c r="G65" s="50">
        <v>78.12</v>
      </c>
      <c r="H65" s="50">
        <v>46.24</v>
      </c>
      <c r="I65" s="50">
        <v>16.690000000000001</v>
      </c>
      <c r="J65" s="50">
        <v>26.3</v>
      </c>
      <c r="K65" s="50">
        <v>38.53</v>
      </c>
      <c r="L65" s="50">
        <v>41.78</v>
      </c>
      <c r="M65" s="50">
        <v>14.53</v>
      </c>
      <c r="N65" s="51">
        <v>1258.3900000000001</v>
      </c>
      <c r="O65" s="16">
        <f t="shared" si="0"/>
        <v>-6.0751652802320056E-3</v>
      </c>
      <c r="P65" s="39">
        <v>7067298</v>
      </c>
      <c r="Q65" s="16">
        <f t="shared" si="1"/>
        <v>-3.152799892265969E-3</v>
      </c>
      <c r="R65" s="16">
        <f t="shared" si="2"/>
        <v>-2.9223653879660366E-3</v>
      </c>
      <c r="S65" s="1"/>
      <c r="T65" s="1"/>
      <c r="U65" s="1"/>
      <c r="V65" s="1"/>
      <c r="W65" s="1"/>
      <c r="X65" s="1"/>
      <c r="Y65" s="1"/>
      <c r="Z65" s="1"/>
    </row>
    <row r="66" spans="1:26" ht="15.75" x14ac:dyDescent="0.25">
      <c r="A66" s="1"/>
      <c r="B66" s="10">
        <v>41548</v>
      </c>
      <c r="C66" s="50">
        <v>66.67</v>
      </c>
      <c r="D66" s="50">
        <v>130.25</v>
      </c>
      <c r="E66" s="50">
        <v>27.33</v>
      </c>
      <c r="F66" s="50">
        <v>16.8</v>
      </c>
      <c r="G66" s="50">
        <v>78.36</v>
      </c>
      <c r="H66" s="50">
        <v>45.83</v>
      </c>
      <c r="I66" s="50">
        <v>16.850000000000001</v>
      </c>
      <c r="J66" s="50">
        <v>26.39</v>
      </c>
      <c r="K66" s="50">
        <v>38.47</v>
      </c>
      <c r="L66" s="50">
        <v>42.29</v>
      </c>
      <c r="M66" s="50">
        <v>14.45</v>
      </c>
      <c r="N66" s="51">
        <v>1262.3699999999999</v>
      </c>
      <c r="O66" s="16">
        <f t="shared" si="0"/>
        <v>1.0472044456035638E-2</v>
      </c>
      <c r="P66" s="39">
        <v>7095884</v>
      </c>
      <c r="Q66" s="16">
        <f t="shared" si="1"/>
        <v>1.4889255135265492E-2</v>
      </c>
      <c r="R66" s="16">
        <f t="shared" si="2"/>
        <v>-4.4172106792298542E-3</v>
      </c>
      <c r="S66" s="1"/>
      <c r="T66" s="1"/>
      <c r="U66" s="1"/>
      <c r="V66" s="1"/>
      <c r="W66" s="1"/>
      <c r="X66" s="1"/>
      <c r="Y66" s="1"/>
      <c r="Z66" s="1"/>
    </row>
    <row r="67" spans="1:26" ht="15.75" x14ac:dyDescent="0.25">
      <c r="A67" s="1"/>
      <c r="B67" s="10">
        <v>41547</v>
      </c>
      <c r="C67" s="50">
        <v>66.48</v>
      </c>
      <c r="D67" s="50">
        <v>128.78</v>
      </c>
      <c r="E67" s="50">
        <v>26.8</v>
      </c>
      <c r="F67" s="50">
        <v>16.5</v>
      </c>
      <c r="G67" s="50">
        <v>76.08</v>
      </c>
      <c r="H67" s="50">
        <v>45.53</v>
      </c>
      <c r="I67" s="50">
        <v>17.12</v>
      </c>
      <c r="J67" s="50">
        <v>26.44</v>
      </c>
      <c r="K67" s="50">
        <v>38.130000000000003</v>
      </c>
      <c r="L67" s="50">
        <v>42.24</v>
      </c>
      <c r="M67" s="50">
        <v>14.37</v>
      </c>
      <c r="N67" s="51">
        <v>1243.8499999999999</v>
      </c>
      <c r="O67" s="16">
        <f t="shared" si="0"/>
        <v>9.4377510040143282E-4</v>
      </c>
      <c r="P67" s="39">
        <v>7037626</v>
      </c>
      <c r="Q67" s="16">
        <f t="shared" si="1"/>
        <v>-2.6523493385213922E-4</v>
      </c>
      <c r="R67" s="16">
        <f t="shared" si="2"/>
        <v>1.2090100342535721E-3</v>
      </c>
      <c r="S67" s="1"/>
      <c r="T67" s="1"/>
      <c r="U67" s="1"/>
      <c r="V67" s="1"/>
      <c r="W67" s="1"/>
      <c r="X67" s="1"/>
      <c r="Y67" s="1"/>
      <c r="Z67" s="1"/>
    </row>
    <row r="68" spans="1:26" ht="15.75" x14ac:dyDescent="0.25">
      <c r="A68" s="1"/>
      <c r="B68" s="10">
        <v>41544</v>
      </c>
      <c r="C68" s="50">
        <v>66.55</v>
      </c>
      <c r="D68" s="50">
        <v>127.8</v>
      </c>
      <c r="E68" s="50">
        <v>27</v>
      </c>
      <c r="F68" s="50">
        <v>16.760000000000002</v>
      </c>
      <c r="G68" s="50">
        <v>76.290000000000006</v>
      </c>
      <c r="H68" s="50">
        <v>45.73</v>
      </c>
      <c r="I68" s="50">
        <v>17.23</v>
      </c>
      <c r="J68" s="50">
        <v>26.35</v>
      </c>
      <c r="K68" s="50">
        <v>37.979999999999997</v>
      </c>
      <c r="L68" s="50">
        <v>41.95</v>
      </c>
      <c r="M68" s="50">
        <v>14.36</v>
      </c>
      <c r="N68" s="51">
        <v>1244.18</v>
      </c>
      <c r="O68" s="16">
        <f t="shared" si="0"/>
        <v>-5.7498802108289313E-3</v>
      </c>
      <c r="P68" s="39">
        <v>6051789</v>
      </c>
      <c r="Q68" s="16">
        <f t="shared" si="1"/>
        <v>-3.7873025278042597E-3</v>
      </c>
      <c r="R68" s="16">
        <f t="shared" si="2"/>
        <v>-1.9625776830246716E-3</v>
      </c>
      <c r="S68" s="1"/>
      <c r="T68" s="1"/>
      <c r="U68" s="1"/>
      <c r="V68" s="1"/>
      <c r="W68" s="1"/>
      <c r="X68" s="1"/>
      <c r="Y68" s="1"/>
      <c r="Z68" s="1"/>
    </row>
    <row r="69" spans="1:26" ht="15.75" x14ac:dyDescent="0.25">
      <c r="A69" s="1"/>
      <c r="B69" s="10">
        <v>41543</v>
      </c>
      <c r="C69" s="50">
        <v>67.8</v>
      </c>
      <c r="D69" s="50">
        <v>127.93</v>
      </c>
      <c r="E69" s="50">
        <v>26.8</v>
      </c>
      <c r="F69" s="50">
        <v>16.8</v>
      </c>
      <c r="G69" s="50">
        <v>77.17</v>
      </c>
      <c r="H69" s="50">
        <v>45.59</v>
      </c>
      <c r="I69" s="50">
        <v>17.41</v>
      </c>
      <c r="J69" s="50">
        <v>26.5</v>
      </c>
      <c r="K69" s="50">
        <v>38.22</v>
      </c>
      <c r="L69" s="50">
        <v>42.23</v>
      </c>
      <c r="M69" s="50">
        <v>14.43</v>
      </c>
      <c r="N69" s="51">
        <v>1248.9100000000001</v>
      </c>
      <c r="O69" s="16">
        <f t="shared" si="0"/>
        <v>1.1551821633411593E-2</v>
      </c>
      <c r="P69" s="39">
        <v>6084097</v>
      </c>
      <c r="Q69" s="16">
        <f t="shared" si="1"/>
        <v>5.1427743617809777E-3</v>
      </c>
      <c r="R69" s="16">
        <f t="shared" si="2"/>
        <v>6.4090472716306149E-3</v>
      </c>
      <c r="S69" s="1"/>
      <c r="T69" s="1"/>
      <c r="U69" s="1"/>
      <c r="V69" s="1"/>
      <c r="W69" s="1"/>
      <c r="X69" s="1"/>
      <c r="Y69" s="1"/>
      <c r="Z69" s="1"/>
    </row>
    <row r="70" spans="1:26" ht="15.75" x14ac:dyDescent="0.25">
      <c r="A70" s="1"/>
      <c r="B70" s="10">
        <v>41542</v>
      </c>
      <c r="C70" s="50">
        <v>66.459999999999994</v>
      </c>
      <c r="D70" s="50">
        <v>125.72</v>
      </c>
      <c r="E70" s="50">
        <v>26.52</v>
      </c>
      <c r="F70" s="50">
        <v>16.79</v>
      </c>
      <c r="G70" s="50">
        <v>75.819999999999993</v>
      </c>
      <c r="H70" s="50">
        <v>45.67</v>
      </c>
      <c r="I70" s="50">
        <v>17.25</v>
      </c>
      <c r="J70" s="50">
        <v>26.38</v>
      </c>
      <c r="K70" s="50">
        <v>38.18</v>
      </c>
      <c r="L70" s="50">
        <v>41.97</v>
      </c>
      <c r="M70" s="50">
        <v>14.4</v>
      </c>
      <c r="N70" s="51">
        <v>1242.52</v>
      </c>
      <c r="O70" s="16">
        <f t="shared" si="0"/>
        <v>5.4214298767486834E-3</v>
      </c>
      <c r="P70" s="39">
        <v>6027822</v>
      </c>
      <c r="Q70" s="16">
        <f t="shared" si="1"/>
        <v>8.3770983020263208E-4</v>
      </c>
      <c r="R70" s="16">
        <f t="shared" si="2"/>
        <v>4.5837200465460512E-3</v>
      </c>
      <c r="S70" s="1"/>
      <c r="T70" s="1"/>
      <c r="U70" s="1"/>
      <c r="V70" s="1"/>
      <c r="W70" s="1"/>
      <c r="X70" s="1"/>
      <c r="Y70" s="1"/>
      <c r="Z70" s="1"/>
    </row>
    <row r="71" spans="1:26" ht="15.75" x14ac:dyDescent="0.25">
      <c r="A71" s="1"/>
      <c r="B71" s="10">
        <v>41541</v>
      </c>
      <c r="C71" s="50">
        <v>66.180000000000007</v>
      </c>
      <c r="D71" s="50">
        <v>125.15</v>
      </c>
      <c r="E71" s="50">
        <v>26.55</v>
      </c>
      <c r="F71" s="50">
        <v>16.66</v>
      </c>
      <c r="G71" s="50">
        <v>75.61</v>
      </c>
      <c r="H71" s="50">
        <v>44.94</v>
      </c>
      <c r="I71" s="50">
        <v>17.25</v>
      </c>
      <c r="J71" s="50">
        <v>26.03</v>
      </c>
      <c r="K71" s="50">
        <v>37.82</v>
      </c>
      <c r="L71" s="50">
        <v>42.17</v>
      </c>
      <c r="M71" s="50">
        <v>14.13</v>
      </c>
      <c r="N71" s="51">
        <v>1241.48</v>
      </c>
      <c r="O71" s="16">
        <f t="shared" si="0"/>
        <v>1.4437350034569043E-3</v>
      </c>
      <c r="P71" s="39">
        <v>5989687</v>
      </c>
      <c r="Q71" s="16">
        <f t="shared" si="1"/>
        <v>1.2581456868184604E-3</v>
      </c>
      <c r="R71" s="16">
        <f t="shared" si="2"/>
        <v>1.8558931663844387E-4</v>
      </c>
      <c r="S71" s="1"/>
      <c r="T71" s="1"/>
      <c r="U71" s="1"/>
      <c r="V71" s="1"/>
      <c r="W71" s="1"/>
      <c r="X71" s="1"/>
      <c r="Y71" s="1"/>
      <c r="Z71" s="1"/>
    </row>
    <row r="72" spans="1:26" ht="15.75" x14ac:dyDescent="0.25">
      <c r="A72" s="1"/>
      <c r="B72" s="10">
        <v>41540</v>
      </c>
      <c r="C72" s="50">
        <v>65.739999999999995</v>
      </c>
      <c r="D72" s="50">
        <v>124.78</v>
      </c>
      <c r="E72" s="50">
        <v>26.5</v>
      </c>
      <c r="F72" s="50">
        <v>16.47</v>
      </c>
      <c r="G72" s="50">
        <v>75.27</v>
      </c>
      <c r="H72" s="50">
        <v>45.82</v>
      </c>
      <c r="I72" s="50">
        <v>17.170000000000002</v>
      </c>
      <c r="J72" s="50">
        <v>25.7</v>
      </c>
      <c r="K72" s="50">
        <v>38.04</v>
      </c>
      <c r="L72" s="50">
        <v>42.26</v>
      </c>
      <c r="M72" s="50">
        <v>14.03</v>
      </c>
      <c r="N72" s="51">
        <v>1239.92</v>
      </c>
      <c r="O72" s="16">
        <f t="shared" si="0"/>
        <v>4.3295347792344637E-3</v>
      </c>
      <c r="P72" s="39">
        <v>5967829</v>
      </c>
      <c r="Q72" s="16">
        <f t="shared" si="1"/>
        <v>-4.4001927091697592E-3</v>
      </c>
      <c r="R72" s="16">
        <f t="shared" si="2"/>
        <v>8.7297274884042229E-3</v>
      </c>
      <c r="S72" s="1"/>
      <c r="T72" s="1"/>
      <c r="U72" s="1"/>
      <c r="V72" s="1"/>
      <c r="W72" s="1"/>
      <c r="X72" s="1"/>
      <c r="Y72" s="1"/>
      <c r="Z72" s="1"/>
    </row>
    <row r="73" spans="1:26" ht="15.75" x14ac:dyDescent="0.25">
      <c r="A73" s="1"/>
      <c r="B73" s="10">
        <v>41537</v>
      </c>
      <c r="C73" s="50">
        <v>67.52</v>
      </c>
      <c r="D73" s="50">
        <v>124.38</v>
      </c>
      <c r="E73" s="50">
        <v>26.5</v>
      </c>
      <c r="F73" s="50">
        <v>16.71</v>
      </c>
      <c r="G73" s="50">
        <v>74.63</v>
      </c>
      <c r="H73" s="50">
        <v>43.34</v>
      </c>
      <c r="I73" s="50">
        <v>17.2</v>
      </c>
      <c r="J73" s="50">
        <v>25.84</v>
      </c>
      <c r="K73" s="50">
        <v>37.99</v>
      </c>
      <c r="L73" s="50">
        <v>41.39</v>
      </c>
      <c r="M73" s="50">
        <v>14.16</v>
      </c>
      <c r="N73" s="51">
        <v>1245.4000000000001</v>
      </c>
      <c r="O73" s="16">
        <f t="shared" si="0"/>
        <v>-5.9481516068129814E-3</v>
      </c>
      <c r="P73" s="39">
        <v>5956947</v>
      </c>
      <c r="Q73" s="16">
        <f t="shared" si="1"/>
        <v>-7.3013646218593412E-3</v>
      </c>
      <c r="R73" s="16">
        <f t="shared" si="2"/>
        <v>1.3532130150463598E-3</v>
      </c>
      <c r="S73" s="1"/>
      <c r="T73" s="1"/>
      <c r="U73" s="1"/>
      <c r="V73" s="1"/>
      <c r="W73" s="1"/>
      <c r="X73" s="1"/>
      <c r="Y73" s="1"/>
      <c r="Z73" s="1"/>
    </row>
    <row r="74" spans="1:26" ht="15.75" x14ac:dyDescent="0.25">
      <c r="A74" s="1"/>
      <c r="B74" s="10">
        <v>41536</v>
      </c>
      <c r="C74" s="50">
        <v>67.67</v>
      </c>
      <c r="D74" s="50">
        <v>126.2</v>
      </c>
      <c r="E74" s="50">
        <v>26.39</v>
      </c>
      <c r="F74" s="50">
        <v>16.86</v>
      </c>
      <c r="G74" s="50">
        <v>75.34</v>
      </c>
      <c r="H74" s="50">
        <v>43.24</v>
      </c>
      <c r="I74" s="50">
        <v>17.21</v>
      </c>
      <c r="J74" s="50">
        <v>25.93</v>
      </c>
      <c r="K74" s="50">
        <v>37.94</v>
      </c>
      <c r="L74" s="50">
        <v>41.55</v>
      </c>
      <c r="M74" s="50">
        <v>14.26</v>
      </c>
      <c r="N74" s="51">
        <v>1254.56</v>
      </c>
      <c r="O74" s="16">
        <f t="shared" si="0"/>
        <v>-8.5190969757208959E-4</v>
      </c>
      <c r="P74" s="39">
        <v>5984484</v>
      </c>
      <c r="Q74" s="16">
        <f t="shared" si="1"/>
        <v>-2.2506938976770566E-3</v>
      </c>
      <c r="R74" s="16">
        <f t="shared" si="2"/>
        <v>1.398784200104967E-3</v>
      </c>
      <c r="S74" s="1"/>
      <c r="T74" s="1"/>
      <c r="U74" s="1"/>
      <c r="V74" s="1"/>
      <c r="W74" s="1"/>
      <c r="X74" s="1"/>
      <c r="Y74" s="1"/>
      <c r="Z74" s="1"/>
    </row>
    <row r="75" spans="1:26" ht="15.75" x14ac:dyDescent="0.25">
      <c r="A75" s="1"/>
      <c r="B75" s="10">
        <v>41535</v>
      </c>
      <c r="C75" s="50">
        <v>68.25</v>
      </c>
      <c r="D75" s="50">
        <v>125.98</v>
      </c>
      <c r="E75" s="50">
        <v>26.55</v>
      </c>
      <c r="F75" s="50">
        <v>16.98</v>
      </c>
      <c r="G75" s="50">
        <v>74.27</v>
      </c>
      <c r="H75" s="50">
        <v>43.64</v>
      </c>
      <c r="I75" s="50">
        <v>17.309999999999999</v>
      </c>
      <c r="J75" s="50">
        <v>25.97</v>
      </c>
      <c r="K75" s="50">
        <v>38.119999999999997</v>
      </c>
      <c r="L75" s="50">
        <v>41.43</v>
      </c>
      <c r="M75" s="50">
        <v>14.51</v>
      </c>
      <c r="N75" s="51">
        <v>1257.3900000000001</v>
      </c>
      <c r="O75" s="16">
        <f t="shared" si="0"/>
        <v>1.0349208951553664E-2</v>
      </c>
      <c r="P75" s="39">
        <v>6001077</v>
      </c>
      <c r="Q75" s="16">
        <f t="shared" si="1"/>
        <v>9.8463614241083176E-3</v>
      </c>
      <c r="R75" s="16">
        <f t="shared" si="2"/>
        <v>5.0284752744534679E-4</v>
      </c>
      <c r="S75" s="1"/>
      <c r="T75" s="1"/>
      <c r="U75" s="1"/>
      <c r="V75" s="1"/>
      <c r="W75" s="1"/>
      <c r="X75" s="1"/>
      <c r="Y75" s="1"/>
      <c r="Z75" s="1"/>
    </row>
    <row r="76" spans="1:26" ht="15.75" x14ac:dyDescent="0.25">
      <c r="A76" s="1"/>
      <c r="B76" s="10">
        <v>41534</v>
      </c>
      <c r="C76" s="50">
        <v>66.78</v>
      </c>
      <c r="D76" s="50">
        <v>125.29</v>
      </c>
      <c r="E76" s="50">
        <v>26.44</v>
      </c>
      <c r="F76" s="50">
        <v>17.48</v>
      </c>
      <c r="G76" s="50">
        <v>72.510000000000005</v>
      </c>
      <c r="H76" s="50">
        <v>43.01</v>
      </c>
      <c r="I76" s="50">
        <v>17.399999999999999</v>
      </c>
      <c r="J76" s="50">
        <v>25.37</v>
      </c>
      <c r="K76" s="50">
        <v>38.57</v>
      </c>
      <c r="L76" s="50">
        <v>40.590000000000003</v>
      </c>
      <c r="M76" s="50">
        <v>14.52</v>
      </c>
      <c r="N76" s="51">
        <v>1245.1300000000001</v>
      </c>
      <c r="O76" s="16">
        <f t="shared" si="0"/>
        <v>1.3479552204706322E-2</v>
      </c>
      <c r="P76" s="39">
        <v>5965601</v>
      </c>
      <c r="Q76" s="16">
        <f t="shared" si="1"/>
        <v>7.8188867394595428E-3</v>
      </c>
      <c r="R76" s="16">
        <f t="shared" si="2"/>
        <v>5.6606654652467791E-3</v>
      </c>
      <c r="S76" s="1"/>
      <c r="T76" s="1"/>
      <c r="U76" s="1"/>
      <c r="V76" s="1"/>
      <c r="W76" s="1"/>
      <c r="X76" s="1"/>
      <c r="Y76" s="1"/>
      <c r="Z76" s="1"/>
    </row>
    <row r="77" spans="1:26" ht="15.75" x14ac:dyDescent="0.25">
      <c r="A77" s="1"/>
      <c r="B77" s="10">
        <v>41533</v>
      </c>
      <c r="C77" s="50">
        <v>66.19</v>
      </c>
      <c r="D77" s="50">
        <v>123.5</v>
      </c>
      <c r="E77" s="50">
        <v>26.64</v>
      </c>
      <c r="F77" s="50">
        <v>17.07</v>
      </c>
      <c r="G77" s="50">
        <v>70.599999999999994</v>
      </c>
      <c r="H77" s="50">
        <v>42.55</v>
      </c>
      <c r="I77" s="50">
        <v>17.25</v>
      </c>
      <c r="J77" s="50">
        <v>24.65</v>
      </c>
      <c r="K77" s="50">
        <v>38.31</v>
      </c>
      <c r="L77" s="50">
        <v>40.130000000000003</v>
      </c>
      <c r="M77" s="50">
        <v>14.58</v>
      </c>
      <c r="N77" s="51">
        <v>1235.47</v>
      </c>
      <c r="O77" s="16">
        <f t="shared" si="0"/>
        <v>3.3133283320829687E-3</v>
      </c>
      <c r="P77" s="39">
        <v>5872996</v>
      </c>
      <c r="Q77" s="16">
        <f t="shared" si="1"/>
        <v>4.9373678217015911E-3</v>
      </c>
      <c r="R77" s="16">
        <f t="shared" si="2"/>
        <v>-1.6240394896186224E-3</v>
      </c>
      <c r="S77" s="1"/>
      <c r="T77" s="1"/>
      <c r="U77" s="1"/>
      <c r="V77" s="1"/>
      <c r="W77" s="1"/>
      <c r="X77" s="1"/>
      <c r="Y77" s="1"/>
      <c r="Z77" s="1"/>
    </row>
    <row r="78" spans="1:26" ht="15.75" x14ac:dyDescent="0.25">
      <c r="A78" s="1"/>
      <c r="B78" s="10">
        <v>41530</v>
      </c>
      <c r="C78" s="50">
        <v>65.569999999999993</v>
      </c>
      <c r="D78" s="50">
        <v>121.61</v>
      </c>
      <c r="E78" s="50">
        <v>26.68</v>
      </c>
      <c r="F78" s="50">
        <v>17.11</v>
      </c>
      <c r="G78" s="50">
        <v>70.430000000000007</v>
      </c>
      <c r="H78" s="50">
        <v>44.2</v>
      </c>
      <c r="I78" s="50">
        <v>17</v>
      </c>
      <c r="J78" s="50">
        <v>24.3</v>
      </c>
      <c r="K78" s="50">
        <v>38.299999999999997</v>
      </c>
      <c r="L78" s="50">
        <v>40.28</v>
      </c>
      <c r="M78" s="50">
        <v>14.4</v>
      </c>
      <c r="N78" s="51">
        <v>1229.4000000000001</v>
      </c>
      <c r="O78" s="16">
        <f t="shared" si="0"/>
        <v>7.3047858942064678E-3</v>
      </c>
      <c r="P78" s="39">
        <v>5859799</v>
      </c>
      <c r="Q78" s="16">
        <f t="shared" si="1"/>
        <v>2.2255374306048227E-3</v>
      </c>
      <c r="R78" s="16">
        <f t="shared" si="2"/>
        <v>5.0792484636016447E-3</v>
      </c>
      <c r="S78" s="1"/>
      <c r="T78" s="1"/>
      <c r="U78" s="1"/>
      <c r="V78" s="1"/>
      <c r="W78" s="1"/>
      <c r="X78" s="1"/>
      <c r="Y78" s="1"/>
      <c r="Z78" s="1"/>
    </row>
    <row r="79" spans="1:26" ht="15.75" x14ac:dyDescent="0.25">
      <c r="A79" s="1"/>
      <c r="B79" s="10">
        <v>41529</v>
      </c>
      <c r="C79" s="50">
        <v>64.47</v>
      </c>
      <c r="D79" s="50">
        <v>120.22</v>
      </c>
      <c r="E79" s="50">
        <v>26.86</v>
      </c>
      <c r="F79" s="50">
        <v>17</v>
      </c>
      <c r="G79" s="50">
        <v>70.09</v>
      </c>
      <c r="H79" s="50">
        <v>43.84</v>
      </c>
      <c r="I79" s="50">
        <v>17.3</v>
      </c>
      <c r="J79" s="50">
        <v>24.02</v>
      </c>
      <c r="K79" s="50">
        <v>38.1</v>
      </c>
      <c r="L79" s="50">
        <v>40.159999999999997</v>
      </c>
      <c r="M79" s="50">
        <v>14.34</v>
      </c>
      <c r="N79" s="51">
        <v>1226.67</v>
      </c>
      <c r="O79" s="16">
        <f t="shared" si="0"/>
        <v>-2.5752151246780171E-3</v>
      </c>
      <c r="P79" s="39">
        <v>5833709</v>
      </c>
      <c r="Q79" s="16">
        <f t="shared" si="1"/>
        <v>-3.104454323074496E-3</v>
      </c>
      <c r="R79" s="16">
        <f t="shared" si="2"/>
        <v>5.2923919839647886E-4</v>
      </c>
      <c r="S79" s="1"/>
      <c r="T79" s="1"/>
      <c r="U79" s="1"/>
      <c r="V79" s="1"/>
      <c r="W79" s="1"/>
      <c r="X79" s="1"/>
      <c r="Y79" s="1"/>
      <c r="Z79" s="1"/>
    </row>
    <row r="80" spans="1:26" ht="15.75" x14ac:dyDescent="0.25">
      <c r="A80" s="1"/>
      <c r="B80" s="10">
        <v>41528</v>
      </c>
      <c r="C80" s="50">
        <v>64.91</v>
      </c>
      <c r="D80" s="50">
        <v>120.64</v>
      </c>
      <c r="E80" s="50">
        <v>27.15</v>
      </c>
      <c r="F80" s="50">
        <v>17.02</v>
      </c>
      <c r="G80" s="50">
        <v>69.16</v>
      </c>
      <c r="H80" s="50">
        <v>44.45</v>
      </c>
      <c r="I80" s="50">
        <v>17.28</v>
      </c>
      <c r="J80" s="50">
        <v>24.45</v>
      </c>
      <c r="K80" s="50">
        <v>38.31</v>
      </c>
      <c r="L80" s="50">
        <v>39.67</v>
      </c>
      <c r="M80" s="50">
        <v>14.59</v>
      </c>
      <c r="N80" s="51">
        <v>1230.49</v>
      </c>
      <c r="O80" s="16">
        <f t="shared" si="0"/>
        <v>-1.0457406981364901E-3</v>
      </c>
      <c r="P80" s="39">
        <v>5860786</v>
      </c>
      <c r="Q80" s="16">
        <f t="shared" si="1"/>
        <v>1.0087451698190027E-3</v>
      </c>
      <c r="R80" s="16">
        <f t="shared" si="2"/>
        <v>-2.0544858679554931E-3</v>
      </c>
      <c r="S80" s="1"/>
      <c r="T80" s="1"/>
      <c r="U80" s="1"/>
      <c r="V80" s="1"/>
      <c r="W80" s="1"/>
      <c r="X80" s="1"/>
      <c r="Y80" s="1"/>
      <c r="Z80" s="1"/>
    </row>
    <row r="81" spans="1:26" ht="15.75" x14ac:dyDescent="0.25">
      <c r="A81" s="1"/>
      <c r="B81" s="10">
        <v>41527</v>
      </c>
      <c r="C81" s="50">
        <v>64.540000000000006</v>
      </c>
      <c r="D81" s="50">
        <v>120.72</v>
      </c>
      <c r="E81" s="50">
        <v>27.16</v>
      </c>
      <c r="F81" s="50">
        <v>17.100000000000001</v>
      </c>
      <c r="G81" s="50">
        <v>69.25</v>
      </c>
      <c r="H81" s="50">
        <v>44.93</v>
      </c>
      <c r="I81" s="50">
        <v>17.47</v>
      </c>
      <c r="J81" s="50">
        <v>24.57</v>
      </c>
      <c r="K81" s="50">
        <v>37.92</v>
      </c>
      <c r="L81" s="50">
        <v>39.799999999999997</v>
      </c>
      <c r="M81" s="50">
        <v>14.67</v>
      </c>
      <c r="N81" s="51">
        <v>1229.25</v>
      </c>
      <c r="O81" s="16">
        <f t="shared" si="0"/>
        <v>1.8337876980746199E-2</v>
      </c>
      <c r="P81" s="39">
        <v>5883877</v>
      </c>
      <c r="Q81" s="16">
        <f t="shared" si="1"/>
        <v>9.899769963851425E-3</v>
      </c>
      <c r="R81" s="16">
        <f t="shared" si="2"/>
        <v>8.438107016894774E-3</v>
      </c>
      <c r="S81" s="1"/>
      <c r="T81" s="1"/>
      <c r="U81" s="1"/>
      <c r="V81" s="1"/>
      <c r="W81" s="1"/>
      <c r="X81" s="1"/>
      <c r="Y81" s="1"/>
      <c r="Z81" s="1"/>
    </row>
    <row r="82" spans="1:26" ht="15.75" x14ac:dyDescent="0.25">
      <c r="A82" s="1"/>
      <c r="B82" s="10">
        <v>41526</v>
      </c>
      <c r="C82" s="50">
        <v>63.72</v>
      </c>
      <c r="D82" s="50">
        <v>114.37</v>
      </c>
      <c r="E82" s="50">
        <v>26.62</v>
      </c>
      <c r="F82" s="50">
        <v>16.510000000000002</v>
      </c>
      <c r="G82" s="50">
        <v>69.64</v>
      </c>
      <c r="H82" s="50">
        <v>44.56</v>
      </c>
      <c r="I82" s="50">
        <v>17.47</v>
      </c>
      <c r="J82" s="50">
        <v>24.88</v>
      </c>
      <c r="K82" s="50">
        <v>37.75</v>
      </c>
      <c r="L82" s="50">
        <v>39.340000000000003</v>
      </c>
      <c r="M82" s="50">
        <v>14.66</v>
      </c>
      <c r="N82" s="51">
        <v>1217.2</v>
      </c>
      <c r="O82" s="16">
        <f t="shared" si="0"/>
        <v>1.9321783682862304E-2</v>
      </c>
      <c r="P82" s="39">
        <v>5802198</v>
      </c>
      <c r="Q82" s="16">
        <f t="shared" si="1"/>
        <v>1.5441857360952365E-2</v>
      </c>
      <c r="R82" s="16">
        <f t="shared" si="2"/>
        <v>3.8799263219099385E-3</v>
      </c>
      <c r="S82" s="1"/>
      <c r="T82" s="1"/>
      <c r="U82" s="1"/>
      <c r="V82" s="1"/>
      <c r="W82" s="1"/>
      <c r="X82" s="1"/>
      <c r="Y82" s="1"/>
      <c r="Z82" s="1"/>
    </row>
    <row r="83" spans="1:26" ht="15.75" x14ac:dyDescent="0.25">
      <c r="A83" s="1"/>
      <c r="B83" s="10">
        <v>41523</v>
      </c>
      <c r="C83" s="50">
        <v>63.02</v>
      </c>
      <c r="D83" s="50">
        <v>111.22</v>
      </c>
      <c r="E83" s="50">
        <v>26.34</v>
      </c>
      <c r="F83" s="50">
        <v>16.260000000000002</v>
      </c>
      <c r="G83" s="50">
        <v>67.91</v>
      </c>
      <c r="H83" s="50">
        <v>43.07</v>
      </c>
      <c r="I83" s="50">
        <v>17.309999999999999</v>
      </c>
      <c r="J83" s="50">
        <v>24.46</v>
      </c>
      <c r="K83" s="50">
        <v>37.32</v>
      </c>
      <c r="L83" s="50">
        <v>39.17</v>
      </c>
      <c r="M83" s="50">
        <v>14.54</v>
      </c>
      <c r="N83" s="51">
        <v>1198.69</v>
      </c>
      <c r="O83" s="16">
        <f t="shared" si="0"/>
        <v>1.3913648419497441E-3</v>
      </c>
      <c r="P83" s="39">
        <v>5694779</v>
      </c>
      <c r="Q83" s="16">
        <f t="shared" si="1"/>
        <v>1.5708424896183264E-3</v>
      </c>
      <c r="R83" s="16">
        <f t="shared" si="2"/>
        <v>-1.7947764766858233E-4</v>
      </c>
      <c r="S83" s="1"/>
      <c r="T83" s="1"/>
      <c r="U83" s="1"/>
      <c r="V83" s="1"/>
      <c r="W83" s="1"/>
      <c r="X83" s="1"/>
      <c r="Y83" s="1"/>
      <c r="Z83" s="1"/>
    </row>
    <row r="84" spans="1:26" ht="15.75" x14ac:dyDescent="0.25">
      <c r="A84" s="1"/>
      <c r="B84" s="10">
        <v>41522</v>
      </c>
      <c r="C84" s="50">
        <v>63.11</v>
      </c>
      <c r="D84" s="50">
        <v>111.89</v>
      </c>
      <c r="E84" s="50">
        <v>26.01</v>
      </c>
      <c r="F84" s="50">
        <v>15.55</v>
      </c>
      <c r="G84" s="50">
        <v>67.48</v>
      </c>
      <c r="H84" s="50">
        <v>43.56</v>
      </c>
      <c r="I84" s="50">
        <v>17.149999999999999</v>
      </c>
      <c r="J84" s="50">
        <v>24.21</v>
      </c>
      <c r="K84" s="50">
        <v>37.49</v>
      </c>
      <c r="L84" s="50">
        <v>39.08</v>
      </c>
      <c r="M84" s="50">
        <v>14.45</v>
      </c>
      <c r="N84" s="51">
        <v>1196.81</v>
      </c>
      <c r="O84" s="16">
        <f t="shared" si="0"/>
        <v>4.0381551088118353E-3</v>
      </c>
      <c r="P84" s="39">
        <v>5641962</v>
      </c>
      <c r="Q84" s="16">
        <f t="shared" si="1"/>
        <v>2.0429180237280364E-3</v>
      </c>
      <c r="R84" s="16">
        <f t="shared" si="2"/>
        <v>1.9952370850837989E-3</v>
      </c>
      <c r="S84" s="1"/>
      <c r="T84" s="1"/>
      <c r="U84" s="1"/>
      <c r="V84" s="1"/>
      <c r="W84" s="1"/>
      <c r="X84" s="1"/>
      <c r="Y84" s="1"/>
      <c r="Z84" s="1"/>
    </row>
    <row r="85" spans="1:26" ht="15.75" x14ac:dyDescent="0.25">
      <c r="A85" s="1"/>
      <c r="B85" s="10">
        <v>41521</v>
      </c>
      <c r="C85" s="50">
        <v>63.07</v>
      </c>
      <c r="D85" s="50">
        <v>110.77</v>
      </c>
      <c r="E85" s="50">
        <v>26.11</v>
      </c>
      <c r="F85" s="50">
        <v>15.71</v>
      </c>
      <c r="G85" s="50">
        <v>67.48</v>
      </c>
      <c r="H85" s="50">
        <v>43.14</v>
      </c>
      <c r="I85" s="50">
        <v>17.22</v>
      </c>
      <c r="J85" s="50">
        <v>24.29</v>
      </c>
      <c r="K85" s="50">
        <v>36.770000000000003</v>
      </c>
      <c r="L85" s="50">
        <v>39.32</v>
      </c>
      <c r="M85" s="50">
        <v>14.25</v>
      </c>
      <c r="N85" s="51">
        <v>1194.3699999999999</v>
      </c>
      <c r="O85" s="16">
        <f t="shared" si="0"/>
        <v>6.9897790966042895E-3</v>
      </c>
      <c r="P85" s="39">
        <v>5644772</v>
      </c>
      <c r="Q85" s="16">
        <f t="shared" si="1"/>
        <v>1.0910045028269521E-2</v>
      </c>
      <c r="R85" s="16">
        <f t="shared" si="2"/>
        <v>-3.9202659316652311E-3</v>
      </c>
      <c r="S85" s="1"/>
      <c r="T85" s="1"/>
      <c r="U85" s="1"/>
      <c r="V85" s="1"/>
      <c r="W85" s="1"/>
      <c r="X85" s="1"/>
      <c r="Y85" s="1"/>
      <c r="Z85" s="1"/>
    </row>
    <row r="86" spans="1:26" ht="15.75" x14ac:dyDescent="0.25">
      <c r="A86" s="1"/>
      <c r="B86" s="10">
        <v>41520</v>
      </c>
      <c r="C86" s="50">
        <v>63.21</v>
      </c>
      <c r="D86" s="50">
        <v>109.52</v>
      </c>
      <c r="E86" s="50">
        <v>26.57</v>
      </c>
      <c r="F86" s="50">
        <v>14.54</v>
      </c>
      <c r="G86" s="50">
        <v>66.599999999999994</v>
      </c>
      <c r="H86" s="50">
        <v>42.9</v>
      </c>
      <c r="I86" s="50">
        <v>17.57</v>
      </c>
      <c r="J86" s="50">
        <v>24.24</v>
      </c>
      <c r="K86" s="50">
        <v>36.71</v>
      </c>
      <c r="L86" s="50">
        <v>39.32</v>
      </c>
      <c r="M86" s="50">
        <v>13.77</v>
      </c>
      <c r="N86" s="51">
        <v>1181.48</v>
      </c>
      <c r="O86" s="16">
        <f t="shared" si="0"/>
        <v>5.414364640883575E-3</v>
      </c>
      <c r="P86" s="39">
        <v>5584614</v>
      </c>
      <c r="Q86" s="16">
        <f t="shared" si="1"/>
        <v>-2.0188027401656203E-3</v>
      </c>
      <c r="R86" s="16">
        <f t="shared" si="2"/>
        <v>7.4331673810491949E-3</v>
      </c>
      <c r="S86" s="1"/>
      <c r="T86" s="1"/>
      <c r="U86" s="1"/>
      <c r="V86" s="1"/>
      <c r="W86" s="1"/>
      <c r="X86" s="1"/>
      <c r="Y86" s="1"/>
      <c r="Z86" s="1"/>
    </row>
    <row r="87" spans="1:26" ht="15.75" x14ac:dyDescent="0.25">
      <c r="A87" s="1"/>
      <c r="B87" s="10">
        <v>41516</v>
      </c>
      <c r="C87" s="50">
        <v>63.01</v>
      </c>
      <c r="D87" s="50">
        <v>108.87</v>
      </c>
      <c r="E87" s="50">
        <v>26.25</v>
      </c>
      <c r="F87" s="50">
        <v>14.04</v>
      </c>
      <c r="G87" s="50">
        <v>66.040000000000006</v>
      </c>
      <c r="H87" s="50">
        <v>42.78</v>
      </c>
      <c r="I87" s="50">
        <v>17.93</v>
      </c>
      <c r="J87" s="50">
        <v>23.41</v>
      </c>
      <c r="K87" s="50">
        <v>36.61</v>
      </c>
      <c r="L87" s="50">
        <v>40.020000000000003</v>
      </c>
      <c r="M87" s="50">
        <v>13.54</v>
      </c>
      <c r="N87" s="51">
        <v>1183.8699999999999</v>
      </c>
      <c r="O87" s="16">
        <f t="shared" si="0"/>
        <v>-1.411826223364844E-2</v>
      </c>
      <c r="P87" s="39">
        <v>5528578</v>
      </c>
      <c r="Q87" s="16">
        <f t="shared" si="1"/>
        <v>-1.4533891603472848E-2</v>
      </c>
      <c r="R87" s="16">
        <f t="shared" si="2"/>
        <v>4.156293698244079E-4</v>
      </c>
      <c r="S87" s="1"/>
      <c r="T87" s="1"/>
      <c r="U87" s="1"/>
      <c r="V87" s="1"/>
      <c r="W87" s="1"/>
      <c r="X87" s="1"/>
      <c r="Y87" s="1"/>
      <c r="Z87" s="1"/>
    </row>
    <row r="88" spans="1:26" ht="15.75" x14ac:dyDescent="0.25">
      <c r="A88" s="1"/>
      <c r="B88" s="10">
        <v>41515</v>
      </c>
      <c r="C88" s="50">
        <v>63.04</v>
      </c>
      <c r="D88" s="50">
        <v>110.75</v>
      </c>
      <c r="E88" s="50">
        <v>26.4</v>
      </c>
      <c r="F88" s="50">
        <v>14.34</v>
      </c>
      <c r="G88" s="50">
        <v>66.87</v>
      </c>
      <c r="H88" s="50">
        <v>43.72</v>
      </c>
      <c r="I88" s="50">
        <v>18.440000000000001</v>
      </c>
      <c r="J88" s="50">
        <v>23.73</v>
      </c>
      <c r="K88" s="50">
        <v>37</v>
      </c>
      <c r="L88" s="50">
        <v>40.79</v>
      </c>
      <c r="M88" s="50">
        <v>13.9</v>
      </c>
      <c r="N88" s="51">
        <v>1201.33</v>
      </c>
      <c r="O88" s="16">
        <f t="shared" si="0"/>
        <v>3.0157342657343802E-3</v>
      </c>
      <c r="P88" s="39">
        <v>5618179</v>
      </c>
      <c r="Q88" s="16">
        <f t="shared" si="1"/>
        <v>4.3977359184663029E-3</v>
      </c>
      <c r="R88" s="16">
        <f t="shared" si="2"/>
        <v>-1.3820016527319227E-3</v>
      </c>
      <c r="S88" s="1"/>
      <c r="T88" s="1"/>
      <c r="U88" s="1"/>
      <c r="V88" s="1"/>
      <c r="W88" s="1"/>
      <c r="X88" s="1"/>
      <c r="Y88" s="1"/>
      <c r="Z88" s="1"/>
    </row>
    <row r="89" spans="1:26" ht="15.75" x14ac:dyDescent="0.25">
      <c r="A89" s="1"/>
      <c r="B89" s="10">
        <v>41514</v>
      </c>
      <c r="C89" s="50">
        <v>62.51</v>
      </c>
      <c r="D89" s="50">
        <v>110.02</v>
      </c>
      <c r="E89" s="50">
        <v>25.68</v>
      </c>
      <c r="F89" s="50">
        <v>14.11</v>
      </c>
      <c r="G89" s="50">
        <v>67.95</v>
      </c>
      <c r="H89" s="50">
        <v>43.26</v>
      </c>
      <c r="I89" s="50">
        <v>18.05</v>
      </c>
      <c r="J89" s="50">
        <v>23.74</v>
      </c>
      <c r="K89" s="50">
        <v>37.43</v>
      </c>
      <c r="L89" s="50">
        <v>41.02</v>
      </c>
      <c r="M89" s="50">
        <v>13.83</v>
      </c>
      <c r="N89" s="51">
        <v>1196.07</v>
      </c>
      <c r="O89" s="16">
        <f t="shared" si="0"/>
        <v>7.3082680285286462E-3</v>
      </c>
      <c r="P89" s="39">
        <v>5566681</v>
      </c>
      <c r="Q89" s="16">
        <f t="shared" si="1"/>
        <v>2.6489844162592771E-3</v>
      </c>
      <c r="R89" s="16">
        <f t="shared" si="2"/>
        <v>4.6592836122693691E-3</v>
      </c>
      <c r="S89" s="1"/>
      <c r="T89" s="1"/>
      <c r="U89" s="1"/>
      <c r="V89" s="1"/>
      <c r="W89" s="1"/>
      <c r="X89" s="1"/>
      <c r="Y89" s="1"/>
      <c r="Z89" s="1"/>
    </row>
    <row r="90" spans="1:26" ht="15.75" x14ac:dyDescent="0.25">
      <c r="A90" s="1"/>
      <c r="B90" s="10">
        <v>41513</v>
      </c>
      <c r="C90" s="50">
        <v>62.66</v>
      </c>
      <c r="D90" s="50">
        <v>109.13</v>
      </c>
      <c r="E90" s="50">
        <v>25.4</v>
      </c>
      <c r="F90" s="50">
        <v>14.06</v>
      </c>
      <c r="G90" s="50">
        <v>66.53</v>
      </c>
      <c r="H90" s="50">
        <v>42.76</v>
      </c>
      <c r="I90" s="50">
        <v>17.91</v>
      </c>
      <c r="J90" s="50">
        <v>23.82</v>
      </c>
      <c r="K90" s="50">
        <v>37.03</v>
      </c>
      <c r="L90" s="50">
        <v>41.18</v>
      </c>
      <c r="M90" s="50">
        <v>13.8</v>
      </c>
      <c r="N90" s="51">
        <v>1192.9100000000001</v>
      </c>
      <c r="O90" s="16">
        <f t="shared" si="0"/>
        <v>-2.1960041336548376E-2</v>
      </c>
      <c r="P90" s="39">
        <v>5528887</v>
      </c>
      <c r="Q90" s="16">
        <f t="shared" si="1"/>
        <v>-2.0462626146506364E-2</v>
      </c>
      <c r="R90" s="16">
        <f t="shared" si="2"/>
        <v>-1.4974151900420118E-3</v>
      </c>
      <c r="S90" s="1"/>
      <c r="T90" s="1"/>
      <c r="U90" s="1"/>
      <c r="V90" s="1"/>
      <c r="W90" s="1"/>
      <c r="X90" s="1"/>
      <c r="Y90" s="1"/>
      <c r="Z90" s="1"/>
    </row>
    <row r="91" spans="1:26" ht="15.75" x14ac:dyDescent="0.25">
      <c r="A91" s="1"/>
      <c r="B91" s="10">
        <v>41512</v>
      </c>
      <c r="C91" s="50">
        <v>64.06</v>
      </c>
      <c r="D91" s="50">
        <v>112.76</v>
      </c>
      <c r="E91" s="50">
        <v>25.39</v>
      </c>
      <c r="F91" s="50">
        <v>14.53</v>
      </c>
      <c r="G91" s="50">
        <v>67.56</v>
      </c>
      <c r="H91" s="50">
        <v>43.44</v>
      </c>
      <c r="I91" s="50">
        <v>18.87</v>
      </c>
      <c r="J91" s="50">
        <v>24.22</v>
      </c>
      <c r="K91" s="50">
        <v>37.81</v>
      </c>
      <c r="L91" s="50">
        <v>41.53</v>
      </c>
      <c r="M91" s="50">
        <v>14.31</v>
      </c>
      <c r="N91" s="51">
        <v>1217.83</v>
      </c>
      <c r="O91" s="16">
        <f t="shared" si="0"/>
        <v>-1.2471509052597465E-3</v>
      </c>
      <c r="P91" s="39">
        <v>5672214</v>
      </c>
      <c r="Q91" s="16">
        <f t="shared" si="1"/>
        <v>3.2856098502572102E-4</v>
      </c>
      <c r="R91" s="16">
        <f t="shared" si="2"/>
        <v>-1.5757118902854676E-3</v>
      </c>
      <c r="S91" s="1"/>
      <c r="T91" s="1"/>
      <c r="U91" s="1"/>
      <c r="V91" s="1"/>
      <c r="W91" s="1"/>
      <c r="X91" s="1"/>
      <c r="Y91" s="1"/>
      <c r="Z91" s="1"/>
    </row>
    <row r="92" spans="1:26" ht="15.75" x14ac:dyDescent="0.25">
      <c r="A92" s="1"/>
      <c r="B92" s="10">
        <v>41509</v>
      </c>
      <c r="C92" s="50">
        <v>64.05</v>
      </c>
      <c r="D92" s="50">
        <v>113.23</v>
      </c>
      <c r="E92" s="50">
        <v>25.91</v>
      </c>
      <c r="F92" s="50">
        <v>14.65</v>
      </c>
      <c r="G92" s="50">
        <v>67.36</v>
      </c>
      <c r="H92" s="50">
        <v>43.56</v>
      </c>
      <c r="I92" s="50">
        <v>18.48</v>
      </c>
      <c r="J92" s="50">
        <v>24.16</v>
      </c>
      <c r="K92" s="50">
        <v>37.75</v>
      </c>
      <c r="L92" s="50">
        <v>41.49</v>
      </c>
      <c r="M92" s="50">
        <v>14.42</v>
      </c>
      <c r="N92" s="51">
        <v>1217.43</v>
      </c>
      <c r="O92" s="16">
        <f t="shared" si="0"/>
        <v>5.9048731425606713E-3</v>
      </c>
      <c r="P92" s="39">
        <v>5669984</v>
      </c>
      <c r="Q92" s="16">
        <f t="shared" si="1"/>
        <v>1.3983368017570065E-3</v>
      </c>
      <c r="R92" s="16">
        <f t="shared" si="2"/>
        <v>4.506536340803665E-3</v>
      </c>
      <c r="S92" s="1"/>
      <c r="T92" s="1"/>
      <c r="U92" s="1"/>
      <c r="V92" s="1"/>
      <c r="W92" s="1"/>
      <c r="X92" s="1"/>
      <c r="Y92" s="1"/>
      <c r="Z92" s="1"/>
    </row>
    <row r="93" spans="1:26" ht="15.75" x14ac:dyDescent="0.25">
      <c r="A93" s="1"/>
      <c r="B93" s="10">
        <v>41508</v>
      </c>
      <c r="C93" s="50">
        <v>63.78</v>
      </c>
      <c r="D93" s="50">
        <v>112.2</v>
      </c>
      <c r="E93" s="50">
        <v>25.64</v>
      </c>
      <c r="F93" s="50">
        <v>14.69</v>
      </c>
      <c r="G93" s="50">
        <v>67.09</v>
      </c>
      <c r="H93" s="50">
        <v>43.22</v>
      </c>
      <c r="I93" s="50">
        <v>18.510000000000002</v>
      </c>
      <c r="J93" s="50">
        <v>23.98</v>
      </c>
      <c r="K93" s="50">
        <v>38.03</v>
      </c>
      <c r="L93" s="50">
        <v>40.74</v>
      </c>
      <c r="M93" s="50">
        <v>14.45</v>
      </c>
      <c r="N93" s="51">
        <v>1215.73</v>
      </c>
      <c r="O93" s="16">
        <f t="shared" si="0"/>
        <v>1.0137866241342488E-2</v>
      </c>
      <c r="P93" s="39">
        <v>5645959</v>
      </c>
      <c r="Q93" s="16">
        <f t="shared" si="1"/>
        <v>1.0749916860658517E-2</v>
      </c>
      <c r="R93" s="16">
        <f t="shared" si="2"/>
        <v>-6.1205061931602842E-4</v>
      </c>
      <c r="S93" s="1"/>
      <c r="T93" s="1"/>
      <c r="U93" s="1"/>
      <c r="V93" s="1"/>
      <c r="W93" s="1"/>
      <c r="X93" s="1"/>
      <c r="Y93" s="1"/>
      <c r="Z93" s="1"/>
    </row>
    <row r="94" spans="1:26" ht="15.75" x14ac:dyDescent="0.25">
      <c r="A94" s="1"/>
      <c r="B94" s="10">
        <v>41507</v>
      </c>
      <c r="C94" s="50">
        <v>62.59</v>
      </c>
      <c r="D94" s="50">
        <v>112.62</v>
      </c>
      <c r="E94" s="50">
        <v>25.45</v>
      </c>
      <c r="F94" s="50">
        <v>14.43</v>
      </c>
      <c r="G94" s="50">
        <v>64.97</v>
      </c>
      <c r="H94" s="50">
        <v>42.69</v>
      </c>
      <c r="I94" s="50">
        <v>18.27</v>
      </c>
      <c r="J94" s="50">
        <v>23.9</v>
      </c>
      <c r="K94" s="50">
        <v>37.79</v>
      </c>
      <c r="L94" s="50">
        <v>40.770000000000003</v>
      </c>
      <c r="M94" s="50">
        <v>14.21</v>
      </c>
      <c r="N94" s="51">
        <v>1202.8</v>
      </c>
      <c r="O94" s="16">
        <f t="shared" si="0"/>
        <v>-6.188387545055977E-3</v>
      </c>
      <c r="P94" s="39">
        <v>5574653</v>
      </c>
      <c r="Q94" s="16">
        <f t="shared" si="1"/>
        <v>-7.9018129629325404E-3</v>
      </c>
      <c r="R94" s="16">
        <f t="shared" si="2"/>
        <v>1.7134254178765634E-3</v>
      </c>
      <c r="S94" s="1"/>
      <c r="T94" s="1"/>
      <c r="U94" s="1"/>
      <c r="V94" s="1"/>
      <c r="W94" s="1"/>
      <c r="X94" s="1"/>
      <c r="Y94" s="1"/>
      <c r="Z94" s="1"/>
    </row>
    <row r="95" spans="1:26" ht="15.75" x14ac:dyDescent="0.25">
      <c r="A95" s="1"/>
      <c r="B95" s="10">
        <v>41506</v>
      </c>
      <c r="C95" s="50">
        <v>62.84</v>
      </c>
      <c r="D95" s="50">
        <v>113.23</v>
      </c>
      <c r="E95" s="50">
        <v>26</v>
      </c>
      <c r="F95" s="50">
        <v>14.59</v>
      </c>
      <c r="G95" s="50">
        <v>65.05</v>
      </c>
      <c r="H95" s="50">
        <v>42.78</v>
      </c>
      <c r="I95" s="50">
        <v>18.440000000000001</v>
      </c>
      <c r="J95" s="50">
        <v>23.9</v>
      </c>
      <c r="K95" s="50">
        <v>38.450000000000003</v>
      </c>
      <c r="L95" s="50">
        <v>40.97</v>
      </c>
      <c r="M95" s="50">
        <v>14.29</v>
      </c>
      <c r="N95" s="51">
        <v>1212.3800000000001</v>
      </c>
      <c r="O95" s="16">
        <f t="shared" si="0"/>
        <v>6.9309311935633585E-3</v>
      </c>
      <c r="P95" s="39">
        <v>5610337</v>
      </c>
      <c r="Q95" s="16">
        <f t="shared" si="1"/>
        <v>1.2239922519453697E-2</v>
      </c>
      <c r="R95" s="16">
        <f t="shared" si="2"/>
        <v>-5.3089913258903389E-3</v>
      </c>
      <c r="S95" s="1"/>
      <c r="T95" s="1"/>
      <c r="U95" s="1"/>
      <c r="V95" s="1"/>
      <c r="W95" s="1"/>
      <c r="X95" s="1"/>
      <c r="Y95" s="1"/>
      <c r="Z95" s="1"/>
    </row>
    <row r="96" spans="1:26" ht="15.75" x14ac:dyDescent="0.25">
      <c r="A96" s="1"/>
      <c r="B96" s="10">
        <v>41505</v>
      </c>
      <c r="C96" s="50">
        <v>62.85</v>
      </c>
      <c r="D96" s="50">
        <v>112.12</v>
      </c>
      <c r="E96" s="50">
        <v>25.45</v>
      </c>
      <c r="F96" s="50">
        <v>14.37</v>
      </c>
      <c r="G96" s="50">
        <v>65.08</v>
      </c>
      <c r="H96" s="50">
        <v>42.44</v>
      </c>
      <c r="I96" s="50">
        <v>18.2</v>
      </c>
      <c r="J96" s="50">
        <v>23.8</v>
      </c>
      <c r="K96" s="50">
        <v>38.08</v>
      </c>
      <c r="L96" s="50">
        <v>40.659999999999997</v>
      </c>
      <c r="M96" s="50">
        <v>14.32</v>
      </c>
      <c r="N96" s="51">
        <v>1197.72</v>
      </c>
      <c r="O96" s="16">
        <f t="shared" si="0"/>
        <v>-8.7772528282259368E-3</v>
      </c>
      <c r="P96" s="39">
        <v>5561384</v>
      </c>
      <c r="Q96" s="16">
        <f t="shared" si="1"/>
        <v>-6.6185618313013336E-3</v>
      </c>
      <c r="R96" s="16">
        <f t="shared" si="2"/>
        <v>-2.1586909969246032E-3</v>
      </c>
      <c r="S96" s="1"/>
      <c r="T96" s="1"/>
      <c r="U96" s="1"/>
      <c r="V96" s="1"/>
      <c r="W96" s="1"/>
      <c r="X96" s="1"/>
      <c r="Y96" s="1"/>
      <c r="Z96" s="1"/>
    </row>
    <row r="97" spans="1:26" ht="15.75" x14ac:dyDescent="0.25">
      <c r="A97" s="1"/>
      <c r="B97" s="10">
        <v>41502</v>
      </c>
      <c r="C97" s="50">
        <v>63.97</v>
      </c>
      <c r="D97" s="50">
        <v>112.82</v>
      </c>
      <c r="E97" s="50">
        <v>25.63</v>
      </c>
      <c r="F97" s="50">
        <v>14.56</v>
      </c>
      <c r="G97" s="50">
        <v>66.06</v>
      </c>
      <c r="H97" s="50">
        <v>42.36</v>
      </c>
      <c r="I97" s="50">
        <v>18.52</v>
      </c>
      <c r="J97" s="50">
        <v>24.14</v>
      </c>
      <c r="K97" s="50">
        <v>37.96</v>
      </c>
      <c r="L97" s="50">
        <v>40.93</v>
      </c>
      <c r="M97" s="50">
        <v>14.47</v>
      </c>
      <c r="N97" s="51">
        <v>1205.7</v>
      </c>
      <c r="O97" s="16">
        <f t="shared" si="0"/>
        <v>4.7701647875102003E-4</v>
      </c>
      <c r="P97" s="39">
        <v>5625882</v>
      </c>
      <c r="Q97" s="16">
        <f t="shared" si="1"/>
        <v>-3.2077249954528698E-3</v>
      </c>
      <c r="R97" s="16">
        <f t="shared" si="2"/>
        <v>3.6847414742038898E-3</v>
      </c>
      <c r="S97" s="1"/>
      <c r="T97" s="1"/>
      <c r="U97" s="1"/>
      <c r="V97" s="1"/>
      <c r="W97" s="1"/>
      <c r="X97" s="1"/>
      <c r="Y97" s="1"/>
      <c r="Z97" s="1"/>
    </row>
    <row r="98" spans="1:26" ht="15.75" x14ac:dyDescent="0.25">
      <c r="A98" s="1"/>
      <c r="B98" s="10">
        <v>41501</v>
      </c>
      <c r="C98" s="50">
        <v>64.3</v>
      </c>
      <c r="D98" s="50">
        <v>112.39</v>
      </c>
      <c r="E98" s="50">
        <v>25.13</v>
      </c>
      <c r="F98" s="50">
        <v>14.55</v>
      </c>
      <c r="G98" s="50">
        <v>66.319999999999993</v>
      </c>
      <c r="H98" s="50">
        <v>42.54</v>
      </c>
      <c r="I98" s="50">
        <v>17.98</v>
      </c>
      <c r="J98" s="50">
        <v>24.14</v>
      </c>
      <c r="K98" s="50">
        <v>37.78</v>
      </c>
      <c r="L98" s="50">
        <v>41.61</v>
      </c>
      <c r="M98" s="50">
        <v>14.46</v>
      </c>
      <c r="N98" s="51">
        <v>1209.58</v>
      </c>
      <c r="O98" s="16">
        <f t="shared" si="0"/>
        <v>-1.1806046581388853E-2</v>
      </c>
      <c r="P98" s="39">
        <v>5596152</v>
      </c>
      <c r="Q98" s="16">
        <f t="shared" si="1"/>
        <v>-1.7456359102244398E-2</v>
      </c>
      <c r="R98" s="16">
        <f t="shared" si="2"/>
        <v>5.6503125208555455E-3</v>
      </c>
      <c r="S98" s="1"/>
      <c r="T98" s="1"/>
      <c r="U98" s="1"/>
      <c r="V98" s="1"/>
      <c r="W98" s="1"/>
      <c r="X98" s="1"/>
      <c r="Y98" s="1"/>
      <c r="Z98" s="1"/>
    </row>
    <row r="99" spans="1:26" ht="15.75" x14ac:dyDescent="0.25">
      <c r="A99" s="1"/>
      <c r="B99" s="10">
        <v>41500</v>
      </c>
      <c r="C99" s="50">
        <v>64.58</v>
      </c>
      <c r="D99" s="50">
        <v>115.17</v>
      </c>
      <c r="E99" s="50">
        <v>24.68</v>
      </c>
      <c r="F99" s="50">
        <v>14.74</v>
      </c>
      <c r="G99" s="50">
        <v>65.89</v>
      </c>
      <c r="H99" s="50">
        <v>43.37</v>
      </c>
      <c r="I99" s="50">
        <v>18.47</v>
      </c>
      <c r="J99" s="50">
        <v>24.3</v>
      </c>
      <c r="K99" s="50">
        <v>38.47</v>
      </c>
      <c r="L99" s="50">
        <v>42.35</v>
      </c>
      <c r="M99" s="50">
        <v>14.69</v>
      </c>
      <c r="N99" s="51">
        <v>1231.07</v>
      </c>
      <c r="O99" s="16">
        <f t="shared" si="0"/>
        <v>-3.4590993530204369E-3</v>
      </c>
      <c r="P99" s="39">
        <v>5656689</v>
      </c>
      <c r="Q99" s="16">
        <f t="shared" si="1"/>
        <v>-6.4644736417341832E-3</v>
      </c>
      <c r="R99" s="16">
        <f t="shared" si="2"/>
        <v>3.0053742887137464E-3</v>
      </c>
      <c r="S99" s="1"/>
      <c r="T99" s="1"/>
      <c r="U99" s="1"/>
      <c r="V99" s="1"/>
      <c r="W99" s="1"/>
      <c r="X99" s="1"/>
      <c r="Y99" s="1"/>
      <c r="Z99" s="1"/>
    </row>
    <row r="100" spans="1:26" ht="15.75" x14ac:dyDescent="0.25">
      <c r="A100" s="1"/>
      <c r="B100" s="10">
        <v>41499</v>
      </c>
      <c r="C100" s="50">
        <v>65.010000000000005</v>
      </c>
      <c r="D100" s="50">
        <v>115.59</v>
      </c>
      <c r="E100" s="50">
        <v>24.33</v>
      </c>
      <c r="F100" s="50">
        <v>14.61</v>
      </c>
      <c r="G100" s="50">
        <v>66.260000000000005</v>
      </c>
      <c r="H100" s="50">
        <v>43.73</v>
      </c>
      <c r="I100" s="50">
        <v>18.399999999999999</v>
      </c>
      <c r="J100" s="50">
        <v>24.3</v>
      </c>
      <c r="K100" s="50">
        <v>38.6</v>
      </c>
      <c r="L100" s="50">
        <v>42.74</v>
      </c>
      <c r="M100" s="50">
        <v>14.76</v>
      </c>
      <c r="N100" s="51">
        <v>1239.08</v>
      </c>
      <c r="O100" s="16">
        <f t="shared" si="0"/>
        <v>7.4212700051628439E-3</v>
      </c>
      <c r="P100" s="39">
        <v>5656092</v>
      </c>
      <c r="Q100" s="16">
        <f t="shared" si="1"/>
        <v>-1.2171628015702133E-3</v>
      </c>
      <c r="R100" s="16">
        <f t="shared" si="2"/>
        <v>8.6384328067330568E-3</v>
      </c>
      <c r="S100" s="1"/>
      <c r="T100" s="1"/>
      <c r="U100" s="1"/>
      <c r="V100" s="1"/>
      <c r="W100" s="1"/>
      <c r="X100" s="1"/>
      <c r="Y100" s="1"/>
      <c r="Z100" s="1"/>
    </row>
    <row r="101" spans="1:26" ht="15.75" x14ac:dyDescent="0.25">
      <c r="A101" s="1"/>
      <c r="B101" s="10">
        <v>41498</v>
      </c>
      <c r="C101" s="50">
        <v>64.62</v>
      </c>
      <c r="D101" s="50">
        <v>112.34</v>
      </c>
      <c r="E101" s="50">
        <v>24.27</v>
      </c>
      <c r="F101" s="50">
        <v>14.51</v>
      </c>
      <c r="G101" s="50">
        <v>66.39</v>
      </c>
      <c r="H101" s="50">
        <v>43.71</v>
      </c>
      <c r="I101" s="50">
        <v>18.39</v>
      </c>
      <c r="J101" s="50">
        <v>24.52</v>
      </c>
      <c r="K101" s="50">
        <v>38.299999999999997</v>
      </c>
      <c r="L101" s="50">
        <v>43.26</v>
      </c>
      <c r="M101" s="50">
        <v>14.57</v>
      </c>
      <c r="N101" s="51">
        <v>1240.5899999999999</v>
      </c>
      <c r="O101" s="16">
        <f t="shared" si="0"/>
        <v>-4.8379500792054796E-3</v>
      </c>
      <c r="P101" s="39">
        <v>5633343</v>
      </c>
      <c r="Q101" s="16">
        <f t="shared" si="1"/>
        <v>2.3349761654681044E-3</v>
      </c>
      <c r="R101" s="16">
        <f t="shared" si="2"/>
        <v>-7.172926244673584E-3</v>
      </c>
      <c r="S101" s="1"/>
      <c r="T101" s="1"/>
      <c r="U101" s="1"/>
      <c r="V101" s="1"/>
      <c r="W101" s="1"/>
      <c r="X101" s="1"/>
      <c r="Y101" s="1"/>
      <c r="Z101" s="1"/>
    </row>
    <row r="102" spans="1:26" ht="15.75" x14ac:dyDescent="0.25">
      <c r="A102" s="1"/>
      <c r="B102" s="10">
        <v>41495</v>
      </c>
      <c r="C102" s="50">
        <v>64.760000000000005</v>
      </c>
      <c r="D102" s="50">
        <v>112.63</v>
      </c>
      <c r="E102" s="50">
        <v>24.22</v>
      </c>
      <c r="F102" s="50">
        <v>14.68</v>
      </c>
      <c r="G102" s="50">
        <v>67.7</v>
      </c>
      <c r="H102" s="50">
        <v>43.7</v>
      </c>
      <c r="I102" s="50">
        <v>18.16</v>
      </c>
      <c r="J102" s="50">
        <v>24.28</v>
      </c>
      <c r="K102" s="50">
        <v>38.979999999999997</v>
      </c>
      <c r="L102" s="50">
        <v>43.5</v>
      </c>
      <c r="M102" s="50">
        <v>14.53</v>
      </c>
      <c r="N102" s="51">
        <v>1237.7</v>
      </c>
      <c r="O102" s="16">
        <f t="shared" si="0"/>
        <v>5.6402307758546552E-3</v>
      </c>
      <c r="P102" s="39">
        <v>5638754</v>
      </c>
      <c r="Q102" s="16">
        <f t="shared" si="1"/>
        <v>5.0118019853212265E-4</v>
      </c>
      <c r="R102" s="16">
        <f t="shared" si="2"/>
        <v>5.1390505773225327E-3</v>
      </c>
      <c r="S102" s="1"/>
      <c r="T102" s="1"/>
      <c r="U102" s="1"/>
      <c r="V102" s="1"/>
      <c r="W102" s="1"/>
      <c r="X102" s="1"/>
      <c r="Y102" s="1"/>
      <c r="Z102" s="1"/>
    </row>
    <row r="103" spans="1:26" ht="15.75" x14ac:dyDescent="0.25">
      <c r="A103" s="1"/>
      <c r="B103" s="10">
        <v>41494</v>
      </c>
      <c r="C103" s="50">
        <v>64.599999999999994</v>
      </c>
      <c r="D103" s="50">
        <v>112.71</v>
      </c>
      <c r="E103" s="50">
        <v>24.16</v>
      </c>
      <c r="F103" s="50">
        <v>14.63</v>
      </c>
      <c r="G103" s="50">
        <v>66.09</v>
      </c>
      <c r="H103" s="50">
        <v>43.34</v>
      </c>
      <c r="I103" s="50">
        <v>18.25</v>
      </c>
      <c r="J103" s="50">
        <v>24.16</v>
      </c>
      <c r="K103" s="50">
        <v>38.71</v>
      </c>
      <c r="L103" s="50">
        <v>43.38</v>
      </c>
      <c r="M103" s="50">
        <v>14.49</v>
      </c>
      <c r="N103" s="51">
        <v>1237.08</v>
      </c>
      <c r="O103" s="16">
        <f t="shared" si="0"/>
        <v>1.0836923880402057E-2</v>
      </c>
      <c r="P103" s="39">
        <v>5612811</v>
      </c>
      <c r="Q103" s="16">
        <f t="shared" si="1"/>
        <v>5.0370466657999298E-3</v>
      </c>
      <c r="R103" s="16">
        <f t="shared" si="2"/>
        <v>5.799877214602127E-3</v>
      </c>
      <c r="S103" s="1"/>
      <c r="T103" s="1"/>
      <c r="U103" s="1"/>
      <c r="V103" s="1"/>
      <c r="W103" s="1"/>
      <c r="X103" s="1"/>
      <c r="Y103" s="1"/>
      <c r="Z103" s="1"/>
    </row>
    <row r="104" spans="1:26" ht="15.75" x14ac:dyDescent="0.25">
      <c r="A104" s="1"/>
      <c r="B104" s="10">
        <v>41493</v>
      </c>
      <c r="C104" s="50">
        <v>64.03</v>
      </c>
      <c r="D104" s="50">
        <v>111.89</v>
      </c>
      <c r="E104" s="50">
        <v>24.07</v>
      </c>
      <c r="F104" s="50">
        <v>14.62</v>
      </c>
      <c r="G104" s="50">
        <v>63.64</v>
      </c>
      <c r="H104" s="50">
        <v>42.87</v>
      </c>
      <c r="I104" s="50">
        <v>18.010000000000002</v>
      </c>
      <c r="J104" s="50">
        <v>24.08</v>
      </c>
      <c r="K104" s="50">
        <v>38.53</v>
      </c>
      <c r="L104" s="50">
        <v>43.51</v>
      </c>
      <c r="M104" s="50">
        <v>14.29</v>
      </c>
      <c r="N104" s="51">
        <v>1230.8800000000001</v>
      </c>
      <c r="O104" s="16">
        <f t="shared" si="0"/>
        <v>-1.4306857424765817E-2</v>
      </c>
      <c r="P104" s="39">
        <v>5554084</v>
      </c>
      <c r="Q104" s="16">
        <f t="shared" si="1"/>
        <v>-7.3788537374094689E-3</v>
      </c>
      <c r="R104" s="16">
        <f t="shared" si="2"/>
        <v>-6.9280036873563483E-3</v>
      </c>
      <c r="S104" s="1"/>
      <c r="T104" s="1"/>
      <c r="U104" s="1"/>
      <c r="V104" s="1"/>
      <c r="W104" s="1"/>
      <c r="X104" s="1"/>
      <c r="Y104" s="1"/>
      <c r="Z104" s="1"/>
    </row>
    <row r="105" spans="1:26" ht="15.75" x14ac:dyDescent="0.25">
      <c r="A105" s="1"/>
      <c r="B105" s="10">
        <v>41492</v>
      </c>
      <c r="C105" s="50">
        <v>65.45</v>
      </c>
      <c r="D105" s="50">
        <v>114.41</v>
      </c>
      <c r="E105" s="50">
        <v>24.59</v>
      </c>
      <c r="F105" s="50">
        <v>15.14</v>
      </c>
      <c r="G105" s="50">
        <v>64.19</v>
      </c>
      <c r="H105" s="50">
        <v>42.86</v>
      </c>
      <c r="I105" s="50">
        <v>18.09</v>
      </c>
      <c r="J105" s="50">
        <v>24.41</v>
      </c>
      <c r="K105" s="50">
        <v>39.35</v>
      </c>
      <c r="L105" s="50">
        <v>43.37</v>
      </c>
      <c r="M105" s="50">
        <v>14.35</v>
      </c>
      <c r="N105" s="51">
        <v>1240.03</v>
      </c>
      <c r="O105" s="16">
        <f t="shared" si="0"/>
        <v>-7.4725368304519235E-3</v>
      </c>
      <c r="P105" s="39">
        <v>5642105</v>
      </c>
      <c r="Q105" s="16">
        <f t="shared" si="1"/>
        <v>-1.0651199157478287E-2</v>
      </c>
      <c r="R105" s="16">
        <f t="shared" si="2"/>
        <v>3.178662327026364E-3</v>
      </c>
      <c r="S105" s="1"/>
      <c r="T105" s="1"/>
      <c r="U105" s="1"/>
      <c r="V105" s="1"/>
      <c r="W105" s="1"/>
      <c r="X105" s="1"/>
      <c r="Y105" s="1"/>
      <c r="Z105" s="1"/>
    </row>
    <row r="106" spans="1:26" ht="15.75" x14ac:dyDescent="0.25">
      <c r="A106" s="1"/>
      <c r="B106" s="10">
        <v>41491</v>
      </c>
      <c r="C106" s="50">
        <v>67.099999999999994</v>
      </c>
      <c r="D106" s="50">
        <v>114.34</v>
      </c>
      <c r="E106" s="50">
        <v>24.75</v>
      </c>
      <c r="F106" s="50">
        <v>15.31</v>
      </c>
      <c r="G106" s="50">
        <v>66.02</v>
      </c>
      <c r="H106" s="50">
        <v>42.09</v>
      </c>
      <c r="I106" s="50">
        <v>17.920000000000002</v>
      </c>
      <c r="J106" s="50">
        <v>24.73</v>
      </c>
      <c r="K106" s="50">
        <v>39.22</v>
      </c>
      <c r="L106" s="50">
        <v>43.71</v>
      </c>
      <c r="M106" s="50">
        <v>14.53</v>
      </c>
      <c r="N106" s="51">
        <v>1253.3800000000001</v>
      </c>
      <c r="O106" s="16">
        <f t="shared" si="0"/>
        <v>5.7382665296334514E-3</v>
      </c>
      <c r="P106" s="39">
        <v>5678432</v>
      </c>
      <c r="Q106" s="16">
        <f t="shared" si="1"/>
        <v>-3.0308831036233552E-4</v>
      </c>
      <c r="R106" s="16">
        <f t="shared" si="2"/>
        <v>6.041354839995787E-3</v>
      </c>
      <c r="S106" s="1"/>
      <c r="T106" s="1"/>
      <c r="U106" s="1"/>
      <c r="V106" s="1"/>
      <c r="W106" s="1"/>
      <c r="X106" s="1"/>
      <c r="Y106" s="1"/>
      <c r="Z106" s="1"/>
    </row>
    <row r="107" spans="1:26" ht="15.75" x14ac:dyDescent="0.25">
      <c r="A107" s="1"/>
      <c r="B107" s="10">
        <v>41488</v>
      </c>
      <c r="C107" s="50">
        <v>67.33</v>
      </c>
      <c r="D107" s="50">
        <v>114.27</v>
      </c>
      <c r="E107" s="50">
        <v>24.17</v>
      </c>
      <c r="F107" s="50">
        <v>15.29</v>
      </c>
      <c r="G107" s="50">
        <v>65.010000000000005</v>
      </c>
      <c r="H107" s="50">
        <v>39.94</v>
      </c>
      <c r="I107" s="50">
        <v>18.52</v>
      </c>
      <c r="J107" s="50">
        <v>24.83</v>
      </c>
      <c r="K107" s="50">
        <v>39.17</v>
      </c>
      <c r="L107" s="50">
        <v>44.03</v>
      </c>
      <c r="M107" s="50">
        <v>14.48</v>
      </c>
      <c r="N107" s="51">
        <v>1253.76</v>
      </c>
      <c r="O107" s="16">
        <f t="shared" si="0"/>
        <v>-7.670243280569455E-3</v>
      </c>
      <c r="P107" s="39">
        <v>5656817</v>
      </c>
      <c r="Q107" s="16">
        <f t="shared" si="1"/>
        <v>-3.1485545272397961E-3</v>
      </c>
      <c r="R107" s="16">
        <f t="shared" si="2"/>
        <v>-4.5216887533296585E-3</v>
      </c>
      <c r="S107" s="1"/>
      <c r="T107" s="1"/>
      <c r="U107" s="1"/>
      <c r="V107" s="1"/>
      <c r="W107" s="1"/>
      <c r="X107" s="1"/>
      <c r="Y107" s="1"/>
      <c r="Z107" s="1"/>
    </row>
    <row r="108" spans="1:26" ht="15.75" x14ac:dyDescent="0.25">
      <c r="A108" s="1"/>
      <c r="B108" s="10">
        <v>41487</v>
      </c>
      <c r="C108" s="50">
        <v>67.03</v>
      </c>
      <c r="D108" s="50">
        <v>114.32</v>
      </c>
      <c r="E108" s="50">
        <v>27.15</v>
      </c>
      <c r="F108" s="50">
        <v>15.21</v>
      </c>
      <c r="G108" s="50">
        <v>65.56</v>
      </c>
      <c r="H108" s="50">
        <v>40.32</v>
      </c>
      <c r="I108" s="50">
        <v>18.38</v>
      </c>
      <c r="J108" s="50">
        <v>24.72</v>
      </c>
      <c r="K108" s="50">
        <v>38.979999999999997</v>
      </c>
      <c r="L108" s="50">
        <v>44.44</v>
      </c>
      <c r="M108" s="50">
        <v>14.54</v>
      </c>
      <c r="N108" s="51">
        <v>1257.72</v>
      </c>
      <c r="O108" s="16">
        <f t="shared" si="0"/>
        <v>2.8518356643356543E-2</v>
      </c>
      <c r="P108" s="39">
        <v>5704268</v>
      </c>
      <c r="Q108" s="16">
        <f t="shared" si="1"/>
        <v>2.0959493465378631E-2</v>
      </c>
      <c r="R108" s="16">
        <f t="shared" si="2"/>
        <v>7.5588631779779127E-3</v>
      </c>
      <c r="S108" s="1"/>
      <c r="T108" s="1"/>
      <c r="U108" s="1"/>
      <c r="V108" s="1"/>
      <c r="W108" s="1"/>
      <c r="X108" s="1"/>
      <c r="Y108" s="1"/>
      <c r="Z108" s="1"/>
    </row>
    <row r="109" spans="1:26" ht="15.75" x14ac:dyDescent="0.25">
      <c r="A109" s="1"/>
      <c r="B109" s="10">
        <v>41486</v>
      </c>
      <c r="C109" s="50">
        <v>66.83</v>
      </c>
      <c r="D109" s="50">
        <v>111.37</v>
      </c>
      <c r="E109" s="50">
        <v>26.82</v>
      </c>
      <c r="F109" s="50">
        <v>14.9</v>
      </c>
      <c r="G109" s="50">
        <v>59.52</v>
      </c>
      <c r="H109" s="50">
        <v>39.71</v>
      </c>
      <c r="I109" s="50">
        <v>18.850000000000001</v>
      </c>
      <c r="J109" s="50">
        <v>24.17</v>
      </c>
      <c r="K109" s="50">
        <v>37.700000000000003</v>
      </c>
      <c r="L109" s="50">
        <v>43.51</v>
      </c>
      <c r="M109" s="50">
        <v>14.22</v>
      </c>
      <c r="N109" s="51">
        <v>1231.9000000000001</v>
      </c>
      <c r="O109" s="16">
        <f t="shared" si="0"/>
        <v>1.9653282231828495E-2</v>
      </c>
      <c r="P109" s="39">
        <v>5598148</v>
      </c>
      <c r="Q109" s="16">
        <f t="shared" si="1"/>
        <v>4.0098453112520768E-3</v>
      </c>
      <c r="R109" s="16">
        <f t="shared" si="2"/>
        <v>1.5643436920576417E-2</v>
      </c>
      <c r="S109" s="1"/>
      <c r="T109" s="1"/>
      <c r="U109" s="1"/>
      <c r="V109" s="1"/>
      <c r="W109" s="1"/>
      <c r="X109" s="1"/>
      <c r="Y109" s="1"/>
      <c r="Z109" s="1"/>
    </row>
    <row r="110" spans="1:26" ht="15.75" x14ac:dyDescent="0.25">
      <c r="A110" s="1"/>
      <c r="B110" s="10">
        <v>41485</v>
      </c>
      <c r="C110" s="50">
        <v>66.209999999999994</v>
      </c>
      <c r="D110" s="50">
        <v>109.33</v>
      </c>
      <c r="E110" s="50">
        <v>26.99</v>
      </c>
      <c r="F110" s="50">
        <v>14.91</v>
      </c>
      <c r="G110" s="50">
        <v>56.17</v>
      </c>
      <c r="H110" s="50">
        <v>39.369999999999997</v>
      </c>
      <c r="I110" s="50">
        <v>17.04</v>
      </c>
      <c r="J110" s="50">
        <v>24.05</v>
      </c>
      <c r="K110" s="50">
        <v>36.619999999999997</v>
      </c>
      <c r="L110" s="50">
        <v>43.71</v>
      </c>
      <c r="M110" s="50">
        <v>14.38</v>
      </c>
      <c r="N110" s="51">
        <v>1226.98</v>
      </c>
      <c r="O110" s="16">
        <f t="shared" si="0"/>
        <v>2.3675511480390852E-3</v>
      </c>
      <c r="P110" s="39">
        <v>5452547</v>
      </c>
      <c r="Q110" s="16">
        <f t="shared" si="1"/>
        <v>3.2050757935016051E-3</v>
      </c>
      <c r="R110" s="16">
        <f t="shared" si="2"/>
        <v>-8.3752464546251989E-4</v>
      </c>
      <c r="S110" s="1"/>
      <c r="T110" s="1"/>
      <c r="U110" s="1"/>
      <c r="V110" s="1"/>
      <c r="W110" s="1"/>
      <c r="X110" s="1"/>
      <c r="Y110" s="1"/>
      <c r="Z110" s="1"/>
    </row>
    <row r="111" spans="1:26" ht="15.75" x14ac:dyDescent="0.25">
      <c r="A111" s="1"/>
      <c r="B111" s="10">
        <v>41484</v>
      </c>
      <c r="C111" s="50">
        <v>66.430000000000007</v>
      </c>
      <c r="D111" s="50">
        <v>108.14</v>
      </c>
      <c r="E111" s="50">
        <v>26.74</v>
      </c>
      <c r="F111" s="50">
        <v>14.88</v>
      </c>
      <c r="G111" s="50">
        <v>56.14</v>
      </c>
      <c r="H111" s="50">
        <v>39.51</v>
      </c>
      <c r="I111" s="50">
        <v>16.61</v>
      </c>
      <c r="J111" s="50">
        <v>24.43</v>
      </c>
      <c r="K111" s="50">
        <v>36.78</v>
      </c>
      <c r="L111" s="50">
        <v>43.82</v>
      </c>
      <c r="M111" s="50">
        <v>14.24</v>
      </c>
      <c r="N111" s="51">
        <v>1223.06</v>
      </c>
      <c r="O111" s="16">
        <f t="shared" si="0"/>
        <v>-7.3652494141275332E-4</v>
      </c>
      <c r="P111" s="39">
        <v>5434582</v>
      </c>
      <c r="Q111" s="16">
        <f t="shared" si="1"/>
        <v>-4.2417383799979126E-3</v>
      </c>
      <c r="R111" s="16">
        <f t="shared" si="2"/>
        <v>3.5052134385851592E-3</v>
      </c>
      <c r="S111" s="1"/>
      <c r="T111" s="1"/>
      <c r="U111" s="1"/>
      <c r="V111" s="1"/>
      <c r="W111" s="1"/>
      <c r="X111" s="1"/>
      <c r="Y111" s="1"/>
      <c r="Z111" s="1"/>
    </row>
    <row r="112" spans="1:26" ht="15.75" x14ac:dyDescent="0.25">
      <c r="A112" s="1"/>
      <c r="B112" s="10">
        <v>41481</v>
      </c>
      <c r="C112" s="50">
        <v>65.209999999999994</v>
      </c>
      <c r="D112" s="50">
        <v>108.11</v>
      </c>
      <c r="E112" s="50">
        <v>27.15</v>
      </c>
      <c r="F112" s="50">
        <v>14.85</v>
      </c>
      <c r="G112" s="50">
        <v>56.86</v>
      </c>
      <c r="H112" s="50">
        <v>39.700000000000003</v>
      </c>
      <c r="I112" s="50">
        <v>16.510000000000002</v>
      </c>
      <c r="J112" s="50">
        <v>24.46</v>
      </c>
      <c r="K112" s="50">
        <v>37.46</v>
      </c>
      <c r="L112" s="50">
        <v>43.55</v>
      </c>
      <c r="M112" s="50">
        <v>14.19</v>
      </c>
      <c r="N112" s="51">
        <v>1228.27</v>
      </c>
      <c r="O112" s="16">
        <f t="shared" si="0"/>
        <v>-1.5153878724402656E-3</v>
      </c>
      <c r="P112" s="39">
        <v>5433536</v>
      </c>
      <c r="Q112" s="16">
        <f t="shared" si="1"/>
        <v>-5.2238564208889832E-3</v>
      </c>
      <c r="R112" s="16">
        <f t="shared" si="2"/>
        <v>3.7084685484487174E-3</v>
      </c>
      <c r="S112" s="1"/>
      <c r="T112" s="1"/>
      <c r="U112" s="1"/>
      <c r="V112" s="1"/>
      <c r="W112" s="1"/>
      <c r="X112" s="1"/>
      <c r="Y112" s="1"/>
      <c r="Z112" s="1"/>
    </row>
    <row r="113" spans="1:26" ht="15.75" x14ac:dyDescent="0.25">
      <c r="A113" s="1"/>
      <c r="B113" s="10">
        <v>41480</v>
      </c>
      <c r="C113" s="50">
        <v>65.89</v>
      </c>
      <c r="D113" s="50">
        <v>108.84</v>
      </c>
      <c r="E113" s="50">
        <v>26.64</v>
      </c>
      <c r="F113" s="50">
        <v>14.69</v>
      </c>
      <c r="G113" s="50">
        <v>56</v>
      </c>
      <c r="H113" s="50">
        <v>40.25</v>
      </c>
      <c r="I113" s="50">
        <v>16.66</v>
      </c>
      <c r="J113" s="50">
        <v>24.29</v>
      </c>
      <c r="K113" s="50">
        <v>37.659999999999997</v>
      </c>
      <c r="L113" s="50">
        <v>43.63</v>
      </c>
      <c r="M113" s="50">
        <v>14.18</v>
      </c>
      <c r="N113" s="51">
        <v>1234.72</v>
      </c>
      <c r="O113" s="16">
        <f t="shared" si="0"/>
        <v>7.001638203810388E-3</v>
      </c>
      <c r="P113" s="39">
        <v>5429326</v>
      </c>
      <c r="Q113" s="16">
        <f t="shared" si="1"/>
        <v>3.9598324998984576E-3</v>
      </c>
      <c r="R113" s="16">
        <f t="shared" si="2"/>
        <v>3.0418057039119303E-3</v>
      </c>
      <c r="S113" s="1"/>
      <c r="T113" s="1"/>
      <c r="U113" s="1"/>
      <c r="V113" s="1"/>
      <c r="W113" s="1"/>
      <c r="X113" s="1"/>
      <c r="Y113" s="1"/>
      <c r="Z113" s="1"/>
    </row>
    <row r="114" spans="1:26" ht="15.75" x14ac:dyDescent="0.25">
      <c r="A114" s="1"/>
      <c r="B114" s="10">
        <v>41479</v>
      </c>
      <c r="C114" s="50">
        <v>65.98</v>
      </c>
      <c r="D114" s="50">
        <v>106.87</v>
      </c>
      <c r="E114" s="50">
        <v>27.27</v>
      </c>
      <c r="F114" s="50">
        <v>13.62</v>
      </c>
      <c r="G114" s="50">
        <v>55.94</v>
      </c>
      <c r="H114" s="50">
        <v>40.39</v>
      </c>
      <c r="I114" s="50">
        <v>16.600000000000001</v>
      </c>
      <c r="J114" s="50">
        <v>24.18</v>
      </c>
      <c r="K114" s="50">
        <v>37.54</v>
      </c>
      <c r="L114" s="50">
        <v>43.1</v>
      </c>
      <c r="M114" s="50">
        <v>14.12</v>
      </c>
      <c r="N114" s="51">
        <v>1229.8499999999999</v>
      </c>
      <c r="O114" s="16">
        <f t="shared" si="0"/>
        <v>-3.6891293654694444E-3</v>
      </c>
      <c r="P114" s="39">
        <v>5365088</v>
      </c>
      <c r="Q114" s="16">
        <f t="shared" si="1"/>
        <v>-7.969477224879699E-3</v>
      </c>
      <c r="R114" s="16">
        <f t="shared" si="2"/>
        <v>4.2803478594102551E-3</v>
      </c>
      <c r="S114" s="1"/>
      <c r="T114" s="1"/>
      <c r="U114" s="1"/>
      <c r="V114" s="1"/>
      <c r="W114" s="1"/>
      <c r="X114" s="1"/>
      <c r="Y114" s="1"/>
      <c r="Z114" s="1"/>
    </row>
    <row r="115" spans="1:26" ht="15.75" x14ac:dyDescent="0.25">
      <c r="A115" s="1"/>
      <c r="B115" s="10">
        <v>41478</v>
      </c>
      <c r="C115" s="50">
        <v>66.33</v>
      </c>
      <c r="D115" s="50">
        <v>105.29</v>
      </c>
      <c r="E115" s="50">
        <v>27.87</v>
      </c>
      <c r="F115" s="50">
        <v>13.61</v>
      </c>
      <c r="G115" s="50">
        <v>57.08</v>
      </c>
      <c r="H115" s="50">
        <v>40.880000000000003</v>
      </c>
      <c r="I115" s="50">
        <v>16.52</v>
      </c>
      <c r="J115" s="50">
        <v>24.29</v>
      </c>
      <c r="K115" s="50">
        <v>37.840000000000003</v>
      </c>
      <c r="L115" s="50">
        <v>43.41</v>
      </c>
      <c r="M115" s="50">
        <v>14.14</v>
      </c>
      <c r="N115" s="51">
        <v>1239.73</v>
      </c>
      <c r="O115" s="16">
        <f t="shared" si="0"/>
        <v>6.6621652036911536E-3</v>
      </c>
      <c r="P115" s="39">
        <v>5388084</v>
      </c>
      <c r="Q115" s="16">
        <f t="shared" si="1"/>
        <v>4.3576852621467541E-4</v>
      </c>
      <c r="R115" s="16">
        <f t="shared" si="2"/>
        <v>6.2263966774764781E-3</v>
      </c>
      <c r="S115" s="1"/>
      <c r="T115" s="1"/>
      <c r="U115" s="1"/>
      <c r="V115" s="1"/>
      <c r="W115" s="1"/>
      <c r="X115" s="1"/>
      <c r="Y115" s="1"/>
      <c r="Z115" s="1"/>
    </row>
    <row r="116" spans="1:26" ht="15.75" x14ac:dyDescent="0.25">
      <c r="A116" s="1"/>
      <c r="B116" s="10">
        <v>41477</v>
      </c>
      <c r="C116" s="50">
        <v>66.319999999999993</v>
      </c>
      <c r="D116" s="50">
        <v>102.76</v>
      </c>
      <c r="E116" s="50">
        <v>28</v>
      </c>
      <c r="F116" s="50">
        <v>13.58</v>
      </c>
      <c r="G116" s="50">
        <v>56.48</v>
      </c>
      <c r="H116" s="50">
        <v>40.97</v>
      </c>
      <c r="I116" s="50">
        <v>16.739999999999998</v>
      </c>
      <c r="J116" s="50">
        <v>24.33</v>
      </c>
      <c r="K116" s="50">
        <v>37.74</v>
      </c>
      <c r="L116" s="50">
        <v>43.22</v>
      </c>
      <c r="M116" s="50">
        <v>14.16</v>
      </c>
      <c r="N116" s="51">
        <v>1239.19</v>
      </c>
      <c r="O116" s="16">
        <f t="shared" si="0"/>
        <v>3.7729028759912703E-3</v>
      </c>
      <c r="P116" s="39">
        <v>5381158</v>
      </c>
      <c r="Q116" s="16">
        <f t="shared" si="1"/>
        <v>4.0024306258862096E-3</v>
      </c>
      <c r="R116" s="16">
        <f t="shared" si="2"/>
        <v>-2.2952774989493932E-4</v>
      </c>
      <c r="S116" s="1"/>
      <c r="T116" s="1"/>
      <c r="U116" s="1"/>
      <c r="V116" s="1"/>
      <c r="W116" s="1"/>
      <c r="X116" s="1"/>
      <c r="Y116" s="1"/>
      <c r="Z116" s="1"/>
    </row>
    <row r="117" spans="1:26" ht="15.75" x14ac:dyDescent="0.25">
      <c r="A117" s="1"/>
      <c r="B117" s="10">
        <v>41474</v>
      </c>
      <c r="C117" s="50">
        <v>66.19</v>
      </c>
      <c r="D117" s="50">
        <v>102.28</v>
      </c>
      <c r="E117" s="50">
        <v>28.33</v>
      </c>
      <c r="F117" s="50">
        <v>13.49</v>
      </c>
      <c r="G117" s="50">
        <v>56.57</v>
      </c>
      <c r="H117" s="50">
        <v>40.020000000000003</v>
      </c>
      <c r="I117" s="50">
        <v>16.57</v>
      </c>
      <c r="J117" s="50">
        <v>24.18</v>
      </c>
      <c r="K117" s="50">
        <v>37.72</v>
      </c>
      <c r="L117" s="50">
        <v>43.28</v>
      </c>
      <c r="M117" s="50">
        <v>14</v>
      </c>
      <c r="N117" s="51">
        <v>1234.25</v>
      </c>
      <c r="O117" s="16">
        <f t="shared" si="0"/>
        <v>2.7118031230920816E-4</v>
      </c>
      <c r="P117" s="39">
        <v>5350179</v>
      </c>
      <c r="Q117" s="16">
        <f t="shared" si="1"/>
        <v>1.306139667705007E-3</v>
      </c>
      <c r="R117" s="16">
        <f t="shared" si="2"/>
        <v>-1.0349593553957987E-3</v>
      </c>
      <c r="S117" s="1"/>
      <c r="T117" s="1"/>
      <c r="U117" s="1"/>
      <c r="V117" s="1"/>
      <c r="W117" s="1"/>
      <c r="X117" s="1"/>
      <c r="Y117" s="1"/>
      <c r="Z117" s="1"/>
    </row>
    <row r="118" spans="1:26" ht="15.75" x14ac:dyDescent="0.25">
      <c r="A118" s="1"/>
      <c r="B118" s="10">
        <v>41473</v>
      </c>
      <c r="C118" s="50">
        <v>66.040000000000006</v>
      </c>
      <c r="D118" s="50">
        <v>102.46</v>
      </c>
      <c r="E118" s="50">
        <v>28.5</v>
      </c>
      <c r="F118" s="50">
        <v>13.45</v>
      </c>
      <c r="G118" s="50">
        <v>55.9</v>
      </c>
      <c r="H118" s="50">
        <v>40.11</v>
      </c>
      <c r="I118" s="50">
        <v>16.53</v>
      </c>
      <c r="J118" s="50">
        <v>24.31</v>
      </c>
      <c r="K118" s="50">
        <v>37.909999999999997</v>
      </c>
      <c r="L118" s="50">
        <v>43.23</v>
      </c>
      <c r="M118" s="50">
        <v>14.07</v>
      </c>
      <c r="N118" s="51">
        <v>1232.6400000000001</v>
      </c>
      <c r="O118" s="16">
        <f t="shared" si="0"/>
        <v>8.6617583369425558E-3</v>
      </c>
      <c r="P118" s="39">
        <v>5347678</v>
      </c>
      <c r="Q118" s="16">
        <f t="shared" si="1"/>
        <v>8.979511652082826E-3</v>
      </c>
      <c r="R118" s="16">
        <f t="shared" si="2"/>
        <v>-3.1775331514027026E-4</v>
      </c>
      <c r="S118" s="1"/>
      <c r="T118" s="1"/>
      <c r="U118" s="1"/>
      <c r="V118" s="1"/>
      <c r="W118" s="1"/>
      <c r="X118" s="1"/>
      <c r="Y118" s="1"/>
      <c r="Z118" s="1"/>
    </row>
    <row r="119" spans="1:26" ht="15.75" x14ac:dyDescent="0.25">
      <c r="A119" s="1"/>
      <c r="B119" s="10">
        <v>41472</v>
      </c>
      <c r="C119" s="50">
        <v>65.91</v>
      </c>
      <c r="D119" s="50">
        <v>101.24</v>
      </c>
      <c r="E119" s="50">
        <v>28.97</v>
      </c>
      <c r="F119" s="50">
        <v>13.34</v>
      </c>
      <c r="G119" s="50">
        <v>55.01</v>
      </c>
      <c r="H119" s="50">
        <v>39.26</v>
      </c>
      <c r="I119" s="50">
        <v>16.43</v>
      </c>
      <c r="J119" s="50">
        <v>24.32</v>
      </c>
      <c r="K119" s="50">
        <v>37.729999999999997</v>
      </c>
      <c r="L119" s="50">
        <v>42.6</v>
      </c>
      <c r="M119" s="50">
        <v>13.9</v>
      </c>
      <c r="N119" s="51">
        <v>1221.67</v>
      </c>
      <c r="O119" s="16">
        <f t="shared" si="0"/>
        <v>4.3267249668056491E-3</v>
      </c>
      <c r="P119" s="39">
        <v>5314323</v>
      </c>
      <c r="Q119" s="16">
        <f t="shared" si="1"/>
        <v>3.8043121014922346E-3</v>
      </c>
      <c r="R119" s="16">
        <f t="shared" si="2"/>
        <v>5.2241286531341455E-4</v>
      </c>
      <c r="S119" s="1"/>
      <c r="T119" s="1"/>
      <c r="U119" s="1"/>
      <c r="V119" s="1"/>
      <c r="W119" s="1"/>
      <c r="X119" s="1"/>
      <c r="Y119" s="1"/>
      <c r="Z119" s="1"/>
    </row>
    <row r="120" spans="1:26" ht="15.75" x14ac:dyDescent="0.25">
      <c r="A120" s="1"/>
      <c r="B120" s="10">
        <v>41471</v>
      </c>
      <c r="C120" s="50">
        <v>65.12</v>
      </c>
      <c r="D120" s="50">
        <v>100.94</v>
      </c>
      <c r="E120" s="50">
        <v>28.78</v>
      </c>
      <c r="F120" s="50">
        <v>13.21</v>
      </c>
      <c r="G120" s="50">
        <v>54.95</v>
      </c>
      <c r="H120" s="50">
        <v>39.69</v>
      </c>
      <c r="I120" s="50">
        <v>16.02</v>
      </c>
      <c r="J120" s="50">
        <v>23.71</v>
      </c>
      <c r="K120" s="50">
        <v>37.770000000000003</v>
      </c>
      <c r="L120" s="50">
        <v>42.71</v>
      </c>
      <c r="M120" s="50">
        <v>13.92</v>
      </c>
      <c r="N120" s="51">
        <v>1217.04</v>
      </c>
      <c r="O120" s="16">
        <f t="shared" si="0"/>
        <v>-3.7403640012771671E-3</v>
      </c>
      <c r="P120" s="39">
        <v>5260381</v>
      </c>
      <c r="Q120" s="16">
        <f t="shared" si="1"/>
        <v>-6.3681787008915084E-3</v>
      </c>
      <c r="R120" s="16">
        <f t="shared" si="2"/>
        <v>2.6278146996143413E-3</v>
      </c>
      <c r="S120" s="1"/>
      <c r="T120" s="1"/>
      <c r="U120" s="1"/>
      <c r="V120" s="1"/>
      <c r="W120" s="1"/>
      <c r="X120" s="1"/>
      <c r="Y120" s="1"/>
      <c r="Z120" s="1"/>
    </row>
    <row r="121" spans="1:26" ht="15.75" x14ac:dyDescent="0.25">
      <c r="A121" s="1"/>
      <c r="B121" s="10">
        <v>41470</v>
      </c>
      <c r="C121" s="50">
        <v>66.14</v>
      </c>
      <c r="D121" s="50">
        <v>101.15</v>
      </c>
      <c r="E121" s="50">
        <v>28.54</v>
      </c>
      <c r="F121" s="50">
        <v>13.51</v>
      </c>
      <c r="G121" s="50">
        <v>55.36</v>
      </c>
      <c r="H121" s="50">
        <v>38.770000000000003</v>
      </c>
      <c r="I121" s="50">
        <v>16.22</v>
      </c>
      <c r="J121" s="50">
        <v>23.97</v>
      </c>
      <c r="K121" s="50">
        <v>37.950000000000003</v>
      </c>
      <c r="L121" s="50">
        <v>42.71</v>
      </c>
      <c r="M121" s="50">
        <v>14.14</v>
      </c>
      <c r="N121" s="51">
        <v>1224.8399999999999</v>
      </c>
      <c r="O121" s="16">
        <f t="shared" si="0"/>
        <v>1.1231808851680172E-2</v>
      </c>
      <c r="P121" s="39">
        <v>5291922</v>
      </c>
      <c r="Q121" s="16">
        <f t="shared" si="1"/>
        <v>2.9478235236316441E-3</v>
      </c>
      <c r="R121" s="16">
        <f t="shared" si="2"/>
        <v>8.2839853280485282E-3</v>
      </c>
      <c r="S121" s="1"/>
      <c r="T121" s="1"/>
      <c r="U121" s="1"/>
      <c r="V121" s="1"/>
      <c r="W121" s="1"/>
      <c r="X121" s="1"/>
      <c r="Y121" s="1"/>
      <c r="Z121" s="1"/>
    </row>
    <row r="122" spans="1:26" ht="15.75" x14ac:dyDescent="0.25">
      <c r="A122" s="1"/>
      <c r="B122" s="10">
        <v>41467</v>
      </c>
      <c r="C122" s="50">
        <v>66.27</v>
      </c>
      <c r="D122" s="50">
        <v>100.5</v>
      </c>
      <c r="E122" s="50">
        <v>28.58</v>
      </c>
      <c r="F122" s="50">
        <v>13.42</v>
      </c>
      <c r="G122" s="50">
        <v>55.09</v>
      </c>
      <c r="H122" s="50">
        <v>35.81</v>
      </c>
      <c r="I122" s="50">
        <v>16.27</v>
      </c>
      <c r="J122" s="50">
        <v>23.71</v>
      </c>
      <c r="K122" s="50">
        <v>38.049999999999997</v>
      </c>
      <c r="L122" s="50">
        <v>41.7</v>
      </c>
      <c r="M122" s="50">
        <v>14.19</v>
      </c>
      <c r="N122" s="51">
        <v>1221.24</v>
      </c>
      <c r="O122" s="16">
        <f t="shared" si="0"/>
        <v>1.2007296741863164E-3</v>
      </c>
      <c r="P122" s="39">
        <v>5228613</v>
      </c>
      <c r="Q122" s="16">
        <f t="shared" si="1"/>
        <v>3.4509958588050068E-3</v>
      </c>
      <c r="R122" s="16">
        <f t="shared" si="2"/>
        <v>-2.2502661846186905E-3</v>
      </c>
      <c r="S122" s="1"/>
      <c r="T122" s="1"/>
      <c r="U122" s="1"/>
      <c r="V122" s="1"/>
      <c r="W122" s="1"/>
      <c r="X122" s="1"/>
      <c r="Y122" s="1"/>
      <c r="Z122" s="1"/>
    </row>
    <row r="123" spans="1:26" ht="15.75" x14ac:dyDescent="0.25">
      <c r="A123" s="1"/>
      <c r="B123" s="10">
        <v>41466</v>
      </c>
      <c r="C123" s="50">
        <v>66</v>
      </c>
      <c r="D123" s="50">
        <v>99.74</v>
      </c>
      <c r="E123" s="50">
        <v>28.76</v>
      </c>
      <c r="F123" s="50">
        <v>13.36</v>
      </c>
      <c r="G123" s="50">
        <v>56.06</v>
      </c>
      <c r="H123" s="50">
        <v>35.61</v>
      </c>
      <c r="I123" s="50">
        <v>16</v>
      </c>
      <c r="J123" s="50">
        <v>23.66</v>
      </c>
      <c r="K123" s="50">
        <v>38.32</v>
      </c>
      <c r="L123" s="50">
        <v>41.27</v>
      </c>
      <c r="M123" s="50">
        <v>14.29</v>
      </c>
      <c r="N123" s="51">
        <v>1217.04</v>
      </c>
      <c r="O123" s="16">
        <f t="shared" si="0"/>
        <v>8.8052365533789027E-3</v>
      </c>
      <c r="P123" s="39">
        <v>5212464</v>
      </c>
      <c r="Q123" s="16">
        <f t="shared" si="1"/>
        <v>1.3245860148360171E-2</v>
      </c>
      <c r="R123" s="16">
        <f t="shared" si="2"/>
        <v>-4.4406235949812686E-3</v>
      </c>
      <c r="S123" s="1"/>
      <c r="T123" s="1"/>
      <c r="U123" s="1"/>
      <c r="V123" s="1"/>
      <c r="W123" s="1"/>
      <c r="X123" s="1"/>
      <c r="Y123" s="1"/>
      <c r="Z123" s="1"/>
    </row>
    <row r="124" spans="1:26" ht="15.75" x14ac:dyDescent="0.25">
      <c r="A124" s="1"/>
      <c r="B124" s="10">
        <v>41465</v>
      </c>
      <c r="C124" s="50">
        <v>65.91</v>
      </c>
      <c r="D124" s="50">
        <v>97.55</v>
      </c>
      <c r="E124" s="50">
        <v>28.65</v>
      </c>
      <c r="F124" s="50">
        <v>13.53</v>
      </c>
      <c r="G124" s="50">
        <v>56</v>
      </c>
      <c r="H124" s="50">
        <v>34.97</v>
      </c>
      <c r="I124" s="50">
        <v>15.99</v>
      </c>
      <c r="J124" s="50">
        <v>23.06</v>
      </c>
      <c r="K124" s="50">
        <v>38.590000000000003</v>
      </c>
      <c r="L124" s="50">
        <v>40.94</v>
      </c>
      <c r="M124" s="50">
        <v>14.1</v>
      </c>
      <c r="N124" s="51">
        <v>1201.1300000000001</v>
      </c>
      <c r="O124" s="16">
        <f t="shared" si="0"/>
        <v>-2.7945320323235264E-4</v>
      </c>
      <c r="P124" s="39">
        <v>5175288</v>
      </c>
      <c r="Q124" s="16">
        <f t="shared" si="1"/>
        <v>-1.1654332498095572E-4</v>
      </c>
      <c r="R124" s="16">
        <f t="shared" si="2"/>
        <v>-1.6290987825139694E-4</v>
      </c>
      <c r="S124" s="1"/>
      <c r="T124" s="1"/>
      <c r="U124" s="1"/>
      <c r="V124" s="1"/>
      <c r="W124" s="1"/>
      <c r="X124" s="1"/>
      <c r="Y124" s="1"/>
      <c r="Z124" s="1"/>
    </row>
    <row r="125" spans="1:26" ht="15.75" x14ac:dyDescent="0.25">
      <c r="A125" s="1"/>
      <c r="B125" s="10">
        <v>41464</v>
      </c>
      <c r="C125" s="50">
        <v>66.489999999999995</v>
      </c>
      <c r="D125" s="50">
        <v>97.93</v>
      </c>
      <c r="E125" s="50">
        <v>28.62</v>
      </c>
      <c r="F125" s="50">
        <v>13.51</v>
      </c>
      <c r="G125" s="50">
        <v>55.44</v>
      </c>
      <c r="H125" s="50">
        <v>35</v>
      </c>
      <c r="I125" s="50">
        <v>15.77</v>
      </c>
      <c r="J125" s="50">
        <v>23.62</v>
      </c>
      <c r="K125" s="50">
        <v>38.479999999999997</v>
      </c>
      <c r="L125" s="50">
        <v>40.75</v>
      </c>
      <c r="M125" s="50">
        <v>13.8</v>
      </c>
      <c r="N125" s="51">
        <v>1201.27</v>
      </c>
      <c r="O125" s="16">
        <f t="shared" si="0"/>
        <v>8.7861488946836958E-3</v>
      </c>
      <c r="P125" s="39">
        <v>5184134</v>
      </c>
      <c r="Q125" s="16">
        <f t="shared" si="1"/>
        <v>1.0914752166961228E-2</v>
      </c>
      <c r="R125" s="16">
        <f t="shared" si="2"/>
        <v>-2.1286032722775319E-3</v>
      </c>
      <c r="S125" s="1"/>
      <c r="T125" s="1"/>
      <c r="U125" s="1"/>
      <c r="V125" s="1"/>
      <c r="W125" s="1"/>
      <c r="X125" s="1"/>
      <c r="Y125" s="1"/>
      <c r="Z125" s="1"/>
    </row>
    <row r="126" spans="1:26" ht="15.75" x14ac:dyDescent="0.25">
      <c r="A126" s="1"/>
      <c r="B126" s="10">
        <v>41463</v>
      </c>
      <c r="C126" s="50">
        <v>66.569999999999993</v>
      </c>
      <c r="D126" s="50">
        <v>96.26</v>
      </c>
      <c r="E126" s="50">
        <v>28.62</v>
      </c>
      <c r="F126" s="50">
        <v>13.4</v>
      </c>
      <c r="G126" s="50">
        <v>54.64</v>
      </c>
      <c r="H126" s="50">
        <v>35.04</v>
      </c>
      <c r="I126" s="50">
        <v>15.71</v>
      </c>
      <c r="J126" s="50">
        <v>23.52</v>
      </c>
      <c r="K126" s="50">
        <v>38.049999999999997</v>
      </c>
      <c r="L126" s="50">
        <v>40.36</v>
      </c>
      <c r="M126" s="50">
        <v>13.5</v>
      </c>
      <c r="N126" s="51">
        <v>1188.3</v>
      </c>
      <c r="O126" s="16">
        <f t="shared" si="0"/>
        <v>9.4057892632910204E-4</v>
      </c>
      <c r="P126" s="39">
        <v>5155534</v>
      </c>
      <c r="Q126" s="16">
        <f t="shared" si="1"/>
        <v>1.846371753041501E-3</v>
      </c>
      <c r="R126" s="16">
        <f t="shared" si="2"/>
        <v>-9.0579282671239894E-4</v>
      </c>
      <c r="S126" s="1"/>
      <c r="T126" s="1"/>
      <c r="U126" s="1"/>
      <c r="V126" s="1"/>
      <c r="W126" s="1"/>
      <c r="X126" s="1"/>
      <c r="Y126" s="1"/>
      <c r="Z126" s="1"/>
    </row>
    <row r="127" spans="1:26" ht="15.75" x14ac:dyDescent="0.25">
      <c r="A127" s="1"/>
      <c r="B127" s="10">
        <v>41460</v>
      </c>
      <c r="C127" s="50">
        <v>65.33</v>
      </c>
      <c r="D127" s="50">
        <v>96</v>
      </c>
      <c r="E127" s="50">
        <v>28.95</v>
      </c>
      <c r="F127" s="50">
        <v>13.16</v>
      </c>
      <c r="G127" s="50">
        <v>55.09</v>
      </c>
      <c r="H127" s="50">
        <v>35.06</v>
      </c>
      <c r="I127" s="50">
        <v>15.67</v>
      </c>
      <c r="J127" s="50">
        <v>23.66</v>
      </c>
      <c r="K127" s="50">
        <v>38.979999999999997</v>
      </c>
      <c r="L127" s="50">
        <v>39.9</v>
      </c>
      <c r="M127" s="50">
        <v>13.47</v>
      </c>
      <c r="N127" s="51">
        <v>1186.1099999999999</v>
      </c>
      <c r="O127" s="16">
        <f t="shared" si="0"/>
        <v>1.2861123681139619E-2</v>
      </c>
      <c r="P127" s="39">
        <v>5140787</v>
      </c>
      <c r="Q127" s="16">
        <f t="shared" si="1"/>
        <v>1.2609489985828183E-2</v>
      </c>
      <c r="R127" s="16">
        <f t="shared" si="2"/>
        <v>2.5163369531143627E-4</v>
      </c>
      <c r="S127" s="1"/>
      <c r="T127" s="1"/>
      <c r="U127" s="1"/>
      <c r="V127" s="1"/>
      <c r="W127" s="1"/>
      <c r="X127" s="1"/>
      <c r="Y127" s="1"/>
      <c r="Z127" s="1"/>
    </row>
    <row r="128" spans="1:26" ht="15.75" x14ac:dyDescent="0.25">
      <c r="A128" s="1"/>
      <c r="B128" s="10">
        <v>41458</v>
      </c>
      <c r="C128" s="50">
        <v>64.540000000000006</v>
      </c>
      <c r="D128" s="50">
        <v>95.17</v>
      </c>
      <c r="E128" s="50">
        <v>28.57</v>
      </c>
      <c r="F128" s="50">
        <v>12.86</v>
      </c>
      <c r="G128" s="50">
        <v>54.17</v>
      </c>
      <c r="H128" s="50">
        <v>34.64</v>
      </c>
      <c r="I128" s="50">
        <v>15.5</v>
      </c>
      <c r="J128" s="50">
        <v>23.5</v>
      </c>
      <c r="K128" s="50">
        <v>38.01</v>
      </c>
      <c r="L128" s="50">
        <v>39.82</v>
      </c>
      <c r="M128" s="50">
        <v>13.09</v>
      </c>
      <c r="N128" s="51">
        <v>1171.3399999999999</v>
      </c>
      <c r="O128" s="16">
        <f t="shared" si="0"/>
        <v>7.1501775627403686E-4</v>
      </c>
      <c r="P128" s="39">
        <v>5074773</v>
      </c>
      <c r="Q128" s="16">
        <f t="shared" si="1"/>
        <v>5.6377490005796161E-4</v>
      </c>
      <c r="R128" s="16">
        <f t="shared" si="2"/>
        <v>1.5124285621607525E-4</v>
      </c>
      <c r="S128" s="1"/>
      <c r="T128" s="1"/>
      <c r="U128" s="1"/>
      <c r="V128" s="1"/>
      <c r="W128" s="1"/>
      <c r="X128" s="1"/>
      <c r="Y128" s="1"/>
      <c r="Z128" s="1"/>
    </row>
    <row r="129" spans="1:26" ht="15.75" x14ac:dyDescent="0.25">
      <c r="A129" s="1"/>
      <c r="B129" s="10">
        <v>41457</v>
      </c>
      <c r="C129" s="50">
        <v>64.650000000000006</v>
      </c>
      <c r="D129" s="50">
        <v>95.37</v>
      </c>
      <c r="E129" s="50">
        <v>28.31</v>
      </c>
      <c r="F129" s="50">
        <v>12.9</v>
      </c>
      <c r="G129" s="50">
        <v>53.49</v>
      </c>
      <c r="H129" s="50">
        <v>34.869999999999997</v>
      </c>
      <c r="I129" s="50">
        <v>15.53</v>
      </c>
      <c r="J129" s="50">
        <v>23.29</v>
      </c>
      <c r="K129" s="50">
        <v>38.119999999999997</v>
      </c>
      <c r="L129" s="50">
        <v>39.93</v>
      </c>
      <c r="M129" s="50">
        <v>13.11</v>
      </c>
      <c r="N129" s="51">
        <v>1170.68</v>
      </c>
      <c r="O129" s="16">
        <f t="shared" si="0"/>
        <v>5.4156382545351121E-3</v>
      </c>
      <c r="P129" s="39">
        <v>5066557</v>
      </c>
      <c r="Q129" s="16">
        <f t="shared" si="1"/>
        <v>-1.4074535327082509E-3</v>
      </c>
      <c r="R129" s="16">
        <f t="shared" si="2"/>
        <v>6.8230917872433633E-3</v>
      </c>
      <c r="S129" s="1"/>
      <c r="T129" s="1"/>
      <c r="U129" s="1"/>
      <c r="V129" s="1"/>
      <c r="W129" s="1"/>
      <c r="X129" s="1"/>
      <c r="Y129" s="1"/>
      <c r="Z129" s="1"/>
    </row>
    <row r="130" spans="1:26" ht="15.75" x14ac:dyDescent="0.25">
      <c r="A130" s="1"/>
      <c r="B130" s="10">
        <v>41456</v>
      </c>
      <c r="C130" s="50">
        <v>63.64</v>
      </c>
      <c r="D130" s="50">
        <v>95.04</v>
      </c>
      <c r="E130" s="50">
        <v>28.12</v>
      </c>
      <c r="F130" s="50">
        <v>12.82</v>
      </c>
      <c r="G130" s="50">
        <v>52.94</v>
      </c>
      <c r="H130" s="50">
        <v>34.71</v>
      </c>
      <c r="I130" s="50">
        <v>15.49</v>
      </c>
      <c r="J130" s="50">
        <v>23.49</v>
      </c>
      <c r="K130" s="50">
        <v>37.82</v>
      </c>
      <c r="L130" s="50">
        <v>40.1</v>
      </c>
      <c r="M130" s="50">
        <v>13.14</v>
      </c>
      <c r="N130" s="51">
        <v>1172.33</v>
      </c>
      <c r="O130" s="16">
        <f t="shared" si="0"/>
        <v>3.2696237528549435E-3</v>
      </c>
      <c r="P130" s="39">
        <v>5042686</v>
      </c>
      <c r="Q130" s="16">
        <f t="shared" si="1"/>
        <v>9.9154046277631254E-3</v>
      </c>
      <c r="R130" s="16">
        <f t="shared" si="2"/>
        <v>-6.6457808749081819E-3</v>
      </c>
      <c r="S130" s="1"/>
      <c r="T130" s="1"/>
      <c r="U130" s="1"/>
      <c r="V130" s="1"/>
      <c r="W130" s="1"/>
      <c r="X130" s="1"/>
      <c r="Y130" s="1"/>
      <c r="Z130" s="1"/>
    </row>
    <row r="131" spans="1:26" ht="15.75" x14ac:dyDescent="0.25">
      <c r="A131" s="1"/>
      <c r="B131" s="10">
        <v>41453</v>
      </c>
      <c r="C131" s="50">
        <v>63.18</v>
      </c>
      <c r="D131" s="50">
        <v>94.34</v>
      </c>
      <c r="E131" s="50">
        <v>27.62</v>
      </c>
      <c r="F131" s="50">
        <v>12.66</v>
      </c>
      <c r="G131" s="50">
        <v>51.94</v>
      </c>
      <c r="H131" s="50">
        <v>36.69</v>
      </c>
      <c r="I131" s="50">
        <v>15.32</v>
      </c>
      <c r="J131" s="50">
        <v>23.51</v>
      </c>
      <c r="K131" s="50">
        <v>37.4</v>
      </c>
      <c r="L131" s="50">
        <v>40.380000000000003</v>
      </c>
      <c r="M131" s="50">
        <v>12.91</v>
      </c>
      <c r="N131" s="51">
        <v>1160.82</v>
      </c>
      <c r="O131" s="16">
        <f t="shared" si="0"/>
        <v>2.1442682985590741E-3</v>
      </c>
      <c r="P131" s="39">
        <v>5030428</v>
      </c>
      <c r="Q131" s="16">
        <f t="shared" si="1"/>
        <v>-1.5825778817540341E-3</v>
      </c>
      <c r="R131" s="16">
        <f t="shared" si="2"/>
        <v>3.726846180313108E-3</v>
      </c>
      <c r="S131" s="1"/>
      <c r="T131" s="1"/>
      <c r="U131" s="1"/>
      <c r="V131" s="1"/>
      <c r="W131" s="1"/>
      <c r="X131" s="1"/>
      <c r="Y131" s="1"/>
      <c r="Z131" s="1"/>
    </row>
    <row r="132" spans="1:26" ht="15.75" x14ac:dyDescent="0.25">
      <c r="A132" s="1"/>
      <c r="B132" s="10">
        <v>41452</v>
      </c>
      <c r="C132" s="50">
        <v>63.67</v>
      </c>
      <c r="D132" s="50">
        <v>94.29</v>
      </c>
      <c r="E132" s="50">
        <v>28.55</v>
      </c>
      <c r="F132" s="50">
        <v>12.59</v>
      </c>
      <c r="G132" s="50">
        <v>52.15</v>
      </c>
      <c r="H132" s="50">
        <v>34.520000000000003</v>
      </c>
      <c r="I132" s="50">
        <v>15.42</v>
      </c>
      <c r="J132" s="50">
        <v>23.41</v>
      </c>
      <c r="K132" s="50">
        <v>37.64</v>
      </c>
      <c r="L132" s="50">
        <v>39.979999999999997</v>
      </c>
      <c r="M132" s="50">
        <v>12.84</v>
      </c>
      <c r="N132" s="51">
        <v>1162.6600000000001</v>
      </c>
      <c r="O132" s="16">
        <f t="shared" si="0"/>
        <v>1.5288275727110532E-2</v>
      </c>
      <c r="P132" s="39">
        <v>3511927</v>
      </c>
      <c r="Q132" s="16">
        <f t="shared" si="1"/>
        <v>1.4369345396487517E-2</v>
      </c>
      <c r="R132" s="16">
        <f t="shared" si="2"/>
        <v>9.1893033062301517E-4</v>
      </c>
      <c r="S132" s="1"/>
      <c r="T132" s="1"/>
      <c r="U132" s="1"/>
      <c r="V132" s="1"/>
      <c r="W132" s="1"/>
      <c r="X132" s="1"/>
      <c r="Y132" s="1"/>
      <c r="Z132" s="1"/>
    </row>
    <row r="133" spans="1:26" ht="15.75" x14ac:dyDescent="0.25">
      <c r="A133" s="1"/>
      <c r="B133" s="10">
        <v>41451</v>
      </c>
      <c r="C133" s="50">
        <v>63.03</v>
      </c>
      <c r="D133" s="50">
        <v>92.85</v>
      </c>
      <c r="E133" s="50">
        <v>27.92</v>
      </c>
      <c r="F133" s="50">
        <v>12.24</v>
      </c>
      <c r="G133" s="50">
        <v>51.96</v>
      </c>
      <c r="H133" s="50">
        <v>33.86</v>
      </c>
      <c r="I133" s="50">
        <v>14.76</v>
      </c>
      <c r="J133" s="50">
        <v>22.72</v>
      </c>
      <c r="K133" s="50">
        <v>37.28</v>
      </c>
      <c r="L133" s="50">
        <v>39.5</v>
      </c>
      <c r="M133" s="50">
        <v>12.69</v>
      </c>
      <c r="N133" s="51">
        <v>1146.19</v>
      </c>
      <c r="O133" s="16">
        <f t="shared" si="0"/>
        <v>9.5071118135123603E-3</v>
      </c>
      <c r="P133" s="39">
        <v>3453156</v>
      </c>
      <c r="Q133" s="16">
        <f t="shared" si="1"/>
        <v>6.9756204700198148E-3</v>
      </c>
      <c r="R133" s="16">
        <f t="shared" si="2"/>
        <v>2.5314913434925455E-3</v>
      </c>
      <c r="S133" s="1"/>
      <c r="T133" s="1"/>
      <c r="U133" s="1"/>
      <c r="V133" s="1"/>
      <c r="W133" s="1"/>
      <c r="X133" s="1"/>
      <c r="Y133" s="1"/>
      <c r="Z133" s="1"/>
    </row>
    <row r="134" spans="1:26" ht="15.75" x14ac:dyDescent="0.25">
      <c r="A134" s="1"/>
      <c r="B134" s="10">
        <v>41450</v>
      </c>
      <c r="C134" s="50">
        <v>62</v>
      </c>
      <c r="D134" s="50">
        <v>92.5</v>
      </c>
      <c r="E134" s="50">
        <v>27.8</v>
      </c>
      <c r="F134" s="50">
        <v>11.93</v>
      </c>
      <c r="G134" s="50">
        <v>51.88</v>
      </c>
      <c r="H134" s="50">
        <v>33.47</v>
      </c>
      <c r="I134" s="50">
        <v>14.71</v>
      </c>
      <c r="J134" s="50">
        <v>22.28</v>
      </c>
      <c r="K134" s="50">
        <v>37.119999999999997</v>
      </c>
      <c r="L134" s="50">
        <v>38.68</v>
      </c>
      <c r="M134" s="50">
        <v>12.59</v>
      </c>
      <c r="N134" s="51">
        <v>1138.25</v>
      </c>
      <c r="O134" s="16">
        <f t="shared" si="0"/>
        <v>1.0934145489040878E-2</v>
      </c>
      <c r="P134" s="39">
        <v>3413730</v>
      </c>
      <c r="Q134" s="16">
        <f t="shared" si="1"/>
        <v>1.2047657153018542E-2</v>
      </c>
      <c r="R134" s="16">
        <f t="shared" si="2"/>
        <v>-1.1135116639776638E-3</v>
      </c>
      <c r="S134" s="1"/>
      <c r="T134" s="1"/>
      <c r="U134" s="1"/>
      <c r="V134" s="1"/>
      <c r="W134" s="1"/>
      <c r="X134" s="1"/>
      <c r="Y134" s="1"/>
      <c r="Z134" s="1"/>
    </row>
    <row r="135" spans="1:26" ht="15.75" x14ac:dyDescent="0.25">
      <c r="A135" s="1"/>
      <c r="B135" s="10">
        <v>41449</v>
      </c>
      <c r="C135" s="50">
        <v>61.26</v>
      </c>
      <c r="D135" s="50">
        <v>92.09</v>
      </c>
      <c r="E135" s="50">
        <v>27.32</v>
      </c>
      <c r="F135" s="50">
        <v>11.89</v>
      </c>
      <c r="G135" s="50">
        <v>51.69</v>
      </c>
      <c r="H135" s="50">
        <v>32.619999999999997</v>
      </c>
      <c r="I135" s="50">
        <v>14.91</v>
      </c>
      <c r="J135" s="50">
        <v>22.03</v>
      </c>
      <c r="K135" s="50">
        <v>36.57</v>
      </c>
      <c r="L135" s="50">
        <v>37.950000000000003</v>
      </c>
      <c r="M135" s="50">
        <v>12.25</v>
      </c>
      <c r="N135" s="51">
        <v>1124.7</v>
      </c>
      <c r="O135" s="16">
        <f t="shared" si="0"/>
        <v>-8.9314431331798325E-3</v>
      </c>
      <c r="P135" s="39">
        <v>3377081</v>
      </c>
      <c r="Q135" s="16">
        <f t="shared" si="1"/>
        <v>-1.0983213007500953E-2</v>
      </c>
      <c r="R135" s="16">
        <f t="shared" si="2"/>
        <v>2.0517698743211209E-3</v>
      </c>
      <c r="S135" s="1"/>
      <c r="T135" s="1"/>
      <c r="U135" s="1"/>
      <c r="V135" s="1"/>
      <c r="W135" s="1"/>
      <c r="X135" s="1"/>
      <c r="Y135" s="1"/>
      <c r="Z135" s="1"/>
    </row>
    <row r="136" spans="1:26" ht="15.75" x14ac:dyDescent="0.25">
      <c r="A136" s="1"/>
      <c r="B136" s="10">
        <v>41446</v>
      </c>
      <c r="C136" s="50">
        <v>61.89</v>
      </c>
      <c r="D136" s="50">
        <v>92.85</v>
      </c>
      <c r="E136" s="50">
        <v>27.39</v>
      </c>
      <c r="F136" s="50">
        <v>12.24</v>
      </c>
      <c r="G136" s="50">
        <v>52.16</v>
      </c>
      <c r="H136" s="50">
        <v>33.03</v>
      </c>
      <c r="I136" s="50">
        <v>15.01</v>
      </c>
      <c r="J136" s="50">
        <v>22.36</v>
      </c>
      <c r="K136" s="50">
        <v>36.590000000000003</v>
      </c>
      <c r="L136" s="50">
        <v>38.049999999999997</v>
      </c>
      <c r="M136" s="50">
        <v>12.62</v>
      </c>
      <c r="N136" s="51">
        <v>1137.19</v>
      </c>
      <c r="O136" s="16">
        <f t="shared" si="0"/>
        <v>-8.2443871917556467E-3</v>
      </c>
      <c r="P136" s="39">
        <v>3420254</v>
      </c>
      <c r="Q136" s="16">
        <f t="shared" si="1"/>
        <v>-2.6661287634950526E-3</v>
      </c>
      <c r="R136" s="16">
        <f t="shared" si="2"/>
        <v>-5.5782584282605945E-3</v>
      </c>
      <c r="S136" s="1"/>
      <c r="T136" s="1"/>
      <c r="U136" s="1"/>
      <c r="V136" s="1"/>
      <c r="W136" s="1"/>
      <c r="X136" s="1"/>
      <c r="Y136" s="1"/>
      <c r="Z136" s="1"/>
    </row>
    <row r="137" spans="1:26" ht="15.75" x14ac:dyDescent="0.25">
      <c r="A137" s="1"/>
      <c r="B137" s="10">
        <v>41445</v>
      </c>
      <c r="C137" s="50">
        <v>63.59</v>
      </c>
      <c r="D137" s="50">
        <v>94.38</v>
      </c>
      <c r="E137" s="50">
        <v>27.25</v>
      </c>
      <c r="F137" s="50">
        <v>12.14</v>
      </c>
      <c r="G137" s="50">
        <v>52.46</v>
      </c>
      <c r="H137" s="50">
        <v>32.72</v>
      </c>
      <c r="I137" s="50">
        <v>15.03</v>
      </c>
      <c r="J137" s="50">
        <v>22.21</v>
      </c>
      <c r="K137" s="50">
        <v>36.85</v>
      </c>
      <c r="L137" s="50">
        <v>38.24</v>
      </c>
      <c r="M137" s="50">
        <v>12.68</v>
      </c>
      <c r="N137" s="51">
        <v>1140.23</v>
      </c>
      <c r="O137" s="16">
        <f t="shared" si="0"/>
        <v>-2.0877378435517832E-2</v>
      </c>
      <c r="P137" s="39">
        <v>3436882</v>
      </c>
      <c r="Q137" s="16">
        <f t="shared" si="1"/>
        <v>-2.6551014658550462E-2</v>
      </c>
      <c r="R137" s="16">
        <f t="shared" si="2"/>
        <v>5.6736362230326298E-3</v>
      </c>
      <c r="S137" s="1"/>
      <c r="T137" s="1"/>
      <c r="U137" s="1"/>
      <c r="V137" s="1"/>
      <c r="W137" s="1"/>
      <c r="X137" s="1"/>
      <c r="Y137" s="1"/>
      <c r="Z137" s="1"/>
    </row>
    <row r="138" spans="1:26" ht="15.75" x14ac:dyDescent="0.25">
      <c r="A138" s="1"/>
      <c r="B138" s="10">
        <v>41444</v>
      </c>
      <c r="C138" s="50">
        <v>65.33</v>
      </c>
      <c r="D138" s="50">
        <v>95.93</v>
      </c>
      <c r="E138" s="50">
        <v>27.6</v>
      </c>
      <c r="F138" s="50">
        <v>12.05</v>
      </c>
      <c r="G138" s="50">
        <v>54.92</v>
      </c>
      <c r="H138" s="50">
        <v>33.200000000000003</v>
      </c>
      <c r="I138" s="50">
        <v>15.27</v>
      </c>
      <c r="J138" s="50">
        <v>22.97</v>
      </c>
      <c r="K138" s="50">
        <v>36.869999999999997</v>
      </c>
      <c r="L138" s="50">
        <v>39.409999999999997</v>
      </c>
      <c r="M138" s="50">
        <v>12.69</v>
      </c>
      <c r="N138" s="51">
        <v>1171.33</v>
      </c>
      <c r="O138" s="16">
        <f t="shared" si="0"/>
        <v>-9.1411159779091807E-3</v>
      </c>
      <c r="P138" s="39">
        <v>3497176</v>
      </c>
      <c r="Q138" s="16">
        <f t="shared" si="1"/>
        <v>-1.4289200629465391E-2</v>
      </c>
      <c r="R138" s="16">
        <f t="shared" si="2"/>
        <v>5.1480846515562107E-3</v>
      </c>
      <c r="S138" s="1"/>
      <c r="T138" s="1"/>
      <c r="U138" s="1"/>
      <c r="V138" s="1"/>
      <c r="W138" s="1"/>
      <c r="X138" s="1"/>
      <c r="Y138" s="1"/>
      <c r="Z138" s="1"/>
    </row>
    <row r="139" spans="1:26" ht="15.75" x14ac:dyDescent="0.25">
      <c r="A139" s="1"/>
      <c r="B139" s="10">
        <v>41443</v>
      </c>
      <c r="C139" s="50">
        <v>66.61</v>
      </c>
      <c r="D139" s="50">
        <v>96.09</v>
      </c>
      <c r="E139" s="50">
        <v>27.68</v>
      </c>
      <c r="F139" s="50">
        <v>12.09</v>
      </c>
      <c r="G139" s="50">
        <v>55.07</v>
      </c>
      <c r="H139" s="50">
        <v>33.619999999999997</v>
      </c>
      <c r="I139" s="50">
        <v>15.25</v>
      </c>
      <c r="J139" s="50">
        <v>23.87</v>
      </c>
      <c r="K139" s="50">
        <v>36.56</v>
      </c>
      <c r="L139" s="50">
        <v>40.42</v>
      </c>
      <c r="M139" s="50">
        <v>12.82</v>
      </c>
      <c r="N139" s="51">
        <v>1188.31</v>
      </c>
      <c r="O139" s="16">
        <f t="shared" si="0"/>
        <v>9.3466926163532117E-3</v>
      </c>
      <c r="P139" s="39">
        <v>3523387</v>
      </c>
      <c r="Q139" s="16">
        <f t="shared" si="1"/>
        <v>8.0247699028714748E-3</v>
      </c>
      <c r="R139" s="16">
        <f t="shared" si="2"/>
        <v>1.3219227134817369E-3</v>
      </c>
      <c r="S139" s="1"/>
      <c r="T139" s="1"/>
      <c r="U139" s="1"/>
      <c r="V139" s="1"/>
      <c r="W139" s="1"/>
      <c r="X139" s="1"/>
      <c r="Y139" s="1"/>
      <c r="Z139" s="1"/>
    </row>
    <row r="140" spans="1:26" ht="15.75" x14ac:dyDescent="0.25">
      <c r="A140" s="1"/>
      <c r="B140" s="10">
        <v>41442</v>
      </c>
      <c r="C140" s="50">
        <v>66.28</v>
      </c>
      <c r="D140" s="50">
        <v>94.75</v>
      </c>
      <c r="E140" s="50">
        <v>26.85</v>
      </c>
      <c r="F140" s="50">
        <v>11.9</v>
      </c>
      <c r="G140" s="50">
        <v>54.53</v>
      </c>
      <c r="H140" s="50">
        <v>33.49</v>
      </c>
      <c r="I140" s="50">
        <v>15.13</v>
      </c>
      <c r="J140" s="50">
        <v>24.05</v>
      </c>
      <c r="K140" s="50">
        <v>36.39</v>
      </c>
      <c r="L140" s="50">
        <v>40.07</v>
      </c>
      <c r="M140" s="50">
        <v>12.75</v>
      </c>
      <c r="N140" s="51">
        <v>1178.8499999999999</v>
      </c>
      <c r="O140" s="16">
        <f t="shared" si="0"/>
        <v>5.5813279211365668E-3</v>
      </c>
      <c r="P140" s="39">
        <v>3478991</v>
      </c>
      <c r="Q140" s="16">
        <f t="shared" si="1"/>
        <v>5.7331524660232218E-3</v>
      </c>
      <c r="R140" s="16">
        <f t="shared" si="2"/>
        <v>-1.5182454488665495E-4</v>
      </c>
      <c r="S140" s="1"/>
      <c r="T140" s="1"/>
      <c r="U140" s="1"/>
      <c r="V140" s="1"/>
      <c r="W140" s="1"/>
      <c r="X140" s="1"/>
      <c r="Y140" s="1"/>
      <c r="Z140" s="1"/>
    </row>
    <row r="141" spans="1:26" ht="15.75" x14ac:dyDescent="0.25">
      <c r="A141" s="1"/>
      <c r="B141" s="10">
        <v>41439</v>
      </c>
      <c r="C141" s="50">
        <v>65.67</v>
      </c>
      <c r="D141" s="50">
        <v>94.86</v>
      </c>
      <c r="E141" s="50">
        <v>26.95</v>
      </c>
      <c r="F141" s="50">
        <v>11.44</v>
      </c>
      <c r="G141" s="50">
        <v>53.69</v>
      </c>
      <c r="H141" s="50">
        <v>33.6</v>
      </c>
      <c r="I141" s="50">
        <v>15.07</v>
      </c>
      <c r="J141" s="50">
        <v>24.06</v>
      </c>
      <c r="K141" s="50">
        <v>36.01</v>
      </c>
      <c r="L141" s="50">
        <v>39.909999999999997</v>
      </c>
      <c r="M141" s="50">
        <v>12.62</v>
      </c>
      <c r="N141" s="51">
        <v>1172.1300000000001</v>
      </c>
      <c r="O141" s="16">
        <f t="shared" si="0"/>
        <v>1.6214515621598531E-3</v>
      </c>
      <c r="P141" s="39">
        <v>3442981</v>
      </c>
      <c r="Q141" s="16">
        <f t="shared" si="1"/>
        <v>-3.5788972575954308E-3</v>
      </c>
      <c r="R141" s="16">
        <f t="shared" si="2"/>
        <v>5.2003488197552841E-3</v>
      </c>
      <c r="S141" s="1"/>
      <c r="T141" s="1"/>
      <c r="U141" s="1"/>
      <c r="V141" s="1"/>
      <c r="W141" s="1"/>
      <c r="X141" s="1"/>
      <c r="Y141" s="1"/>
      <c r="Z141" s="1"/>
    </row>
    <row r="142" spans="1:26" ht="15.75" x14ac:dyDescent="0.25">
      <c r="A142" s="1"/>
      <c r="B142" s="10">
        <v>41438</v>
      </c>
      <c r="C142" s="50">
        <v>64.38</v>
      </c>
      <c r="D142" s="50">
        <v>94.35</v>
      </c>
      <c r="E142" s="50">
        <v>27.01</v>
      </c>
      <c r="F142" s="50">
        <v>11.68</v>
      </c>
      <c r="G142" s="50">
        <v>53.6</v>
      </c>
      <c r="H142" s="50">
        <v>33.700000000000003</v>
      </c>
      <c r="I142" s="50">
        <v>14.78</v>
      </c>
      <c r="J142" s="50">
        <v>24.11</v>
      </c>
      <c r="K142" s="50">
        <v>36.590000000000003</v>
      </c>
      <c r="L142" s="50">
        <v>40.19</v>
      </c>
      <c r="M142" s="50">
        <v>12.82</v>
      </c>
      <c r="N142" s="51">
        <v>1176.3399999999999</v>
      </c>
      <c r="O142" s="16">
        <f t="shared" si="0"/>
        <v>1.3813239118700332E-2</v>
      </c>
      <c r="P142" s="39">
        <v>3441772</v>
      </c>
      <c r="Q142" s="16">
        <f t="shared" si="1"/>
        <v>1.7683190587420905E-2</v>
      </c>
      <c r="R142" s="16">
        <f t="shared" si="2"/>
        <v>-3.8699514687205727E-3</v>
      </c>
      <c r="S142" s="1"/>
      <c r="T142" s="1"/>
      <c r="U142" s="1"/>
      <c r="V142" s="1"/>
      <c r="W142" s="1"/>
      <c r="X142" s="1"/>
      <c r="Y142" s="1"/>
      <c r="Z142" s="1"/>
    </row>
    <row r="143" spans="1:26" ht="15.75" x14ac:dyDescent="0.25">
      <c r="A143" s="1"/>
      <c r="B143" s="10">
        <v>41437</v>
      </c>
      <c r="C143" s="50">
        <v>63.18</v>
      </c>
      <c r="D143" s="50">
        <v>93.35</v>
      </c>
      <c r="E143" s="50">
        <v>26.96</v>
      </c>
      <c r="F143" s="50">
        <v>11.5</v>
      </c>
      <c r="G143" s="50">
        <v>52.25</v>
      </c>
      <c r="H143" s="50">
        <v>33.24</v>
      </c>
      <c r="I143" s="50">
        <v>14.58</v>
      </c>
      <c r="J143" s="50">
        <v>23.68</v>
      </c>
      <c r="K143" s="50">
        <v>36.22</v>
      </c>
      <c r="L143" s="50">
        <v>40.07</v>
      </c>
      <c r="M143" s="50">
        <v>12.55</v>
      </c>
      <c r="N143" s="51">
        <v>1155.9000000000001</v>
      </c>
      <c r="O143" s="16">
        <f t="shared" si="0"/>
        <v>-8.8517095472009782E-3</v>
      </c>
      <c r="P143" s="39">
        <v>3391765</v>
      </c>
      <c r="Q143" s="16">
        <f t="shared" si="1"/>
        <v>-9.7576437731839334E-3</v>
      </c>
      <c r="R143" s="16">
        <f t="shared" si="2"/>
        <v>9.0593422598295517E-4</v>
      </c>
      <c r="S143" s="1"/>
      <c r="T143" s="1"/>
      <c r="U143" s="1"/>
      <c r="V143" s="1"/>
      <c r="W143" s="1"/>
      <c r="X143" s="1"/>
      <c r="Y143" s="1"/>
      <c r="Z143" s="1"/>
    </row>
    <row r="144" spans="1:26" ht="15.75" x14ac:dyDescent="0.25">
      <c r="A144" s="1"/>
      <c r="B144" s="10">
        <v>41436</v>
      </c>
      <c r="C144" s="50">
        <v>63.8</v>
      </c>
      <c r="D144" s="50">
        <v>93.97</v>
      </c>
      <c r="E144" s="50">
        <v>27.3</v>
      </c>
      <c r="F144" s="50">
        <v>11.53</v>
      </c>
      <c r="G144" s="50">
        <v>52.82</v>
      </c>
      <c r="H144" s="50">
        <v>33.340000000000003</v>
      </c>
      <c r="I144" s="50">
        <v>15.11</v>
      </c>
      <c r="J144" s="50">
        <v>24</v>
      </c>
      <c r="K144" s="50">
        <v>36.42</v>
      </c>
      <c r="L144" s="50">
        <v>40.29</v>
      </c>
      <c r="M144" s="50">
        <v>12.64</v>
      </c>
      <c r="N144" s="51">
        <v>1167.29</v>
      </c>
      <c r="O144" s="16">
        <f t="shared" si="0"/>
        <v>-1.5419240530575102E-2</v>
      </c>
      <c r="P144" s="39">
        <v>3416882</v>
      </c>
      <c r="Q144" s="16">
        <f t="shared" si="1"/>
        <v>-1.2219373291699503E-2</v>
      </c>
      <c r="R144" s="16">
        <f t="shared" si="2"/>
        <v>-3.1998672388755985E-3</v>
      </c>
      <c r="S144" s="1"/>
      <c r="T144" s="1"/>
      <c r="U144" s="1"/>
      <c r="V144" s="1"/>
      <c r="W144" s="1"/>
      <c r="X144" s="1"/>
      <c r="Y144" s="1"/>
      <c r="Z144" s="1"/>
    </row>
    <row r="145" spans="1:26" ht="15.75" x14ac:dyDescent="0.25">
      <c r="A145" s="1"/>
      <c r="B145" s="10">
        <v>41435</v>
      </c>
      <c r="C145" s="50">
        <v>64.61</v>
      </c>
      <c r="D145" s="50">
        <v>95.37</v>
      </c>
      <c r="E145" s="50">
        <v>27.28</v>
      </c>
      <c r="F145" s="50">
        <v>11.87</v>
      </c>
      <c r="G145" s="50">
        <v>54.13</v>
      </c>
      <c r="H145" s="50">
        <v>33.71</v>
      </c>
      <c r="I145" s="50">
        <v>15.47</v>
      </c>
      <c r="J145" s="50">
        <v>24.95</v>
      </c>
      <c r="K145" s="50">
        <v>36.86</v>
      </c>
      <c r="L145" s="50">
        <v>40.65</v>
      </c>
      <c r="M145" s="50">
        <v>12.76</v>
      </c>
      <c r="N145" s="51">
        <v>1181.73</v>
      </c>
      <c r="O145" s="16">
        <f t="shared" si="0"/>
        <v>-6.4604120307224129E-4</v>
      </c>
      <c r="P145" s="39">
        <v>3471087</v>
      </c>
      <c r="Q145" s="16">
        <f t="shared" si="1"/>
        <v>3.9788022958538112E-4</v>
      </c>
      <c r="R145" s="16">
        <f t="shared" si="2"/>
        <v>-1.0439214326576224E-3</v>
      </c>
      <c r="S145" s="1"/>
      <c r="T145" s="1"/>
      <c r="U145" s="1"/>
      <c r="V145" s="1"/>
      <c r="W145" s="1"/>
      <c r="X145" s="1"/>
      <c r="Y145" s="1"/>
      <c r="Z145" s="1"/>
    </row>
    <row r="146" spans="1:26" ht="15.75" x14ac:dyDescent="0.25">
      <c r="A146" s="1"/>
      <c r="B146" s="10">
        <v>41432</v>
      </c>
      <c r="C146" s="50">
        <v>63.96</v>
      </c>
      <c r="D146" s="50">
        <v>95.47</v>
      </c>
      <c r="E146" s="50">
        <v>27.31</v>
      </c>
      <c r="F146" s="50">
        <v>11.76</v>
      </c>
      <c r="G146" s="50">
        <v>54.68</v>
      </c>
      <c r="H146" s="50">
        <v>33.479999999999997</v>
      </c>
      <c r="I146" s="50">
        <v>15.87</v>
      </c>
      <c r="J146" s="50">
        <v>25.27</v>
      </c>
      <c r="K146" s="50">
        <v>36.770000000000003</v>
      </c>
      <c r="L146" s="50">
        <v>40.74</v>
      </c>
      <c r="M146" s="50">
        <v>12.62</v>
      </c>
      <c r="N146" s="51">
        <v>1181.26</v>
      </c>
      <c r="O146" s="16">
        <f t="shared" si="0"/>
        <v>4.9776367046603428E-3</v>
      </c>
      <c r="P146" s="39">
        <v>3460916</v>
      </c>
      <c r="Q146" s="16">
        <f t="shared" si="1"/>
        <v>9.3737449691956923E-3</v>
      </c>
      <c r="R146" s="16">
        <f t="shared" si="2"/>
        <v>-4.3961082645353495E-3</v>
      </c>
      <c r="S146" s="1"/>
      <c r="T146" s="1"/>
      <c r="U146" s="1"/>
      <c r="V146" s="1"/>
      <c r="W146" s="1"/>
      <c r="X146" s="1"/>
      <c r="Y146" s="1"/>
      <c r="Z146" s="1"/>
    </row>
    <row r="147" spans="1:26" ht="15.75" x14ac:dyDescent="0.25">
      <c r="A147" s="1"/>
      <c r="B147" s="10">
        <v>41431</v>
      </c>
      <c r="C147" s="50">
        <v>63.2</v>
      </c>
      <c r="D147" s="50">
        <v>94.73</v>
      </c>
      <c r="E147" s="50">
        <v>27.34</v>
      </c>
      <c r="F147" s="50">
        <v>11.39</v>
      </c>
      <c r="G147" s="50">
        <v>53.96</v>
      </c>
      <c r="H147" s="50">
        <v>34.659999999999997</v>
      </c>
      <c r="I147" s="50">
        <v>15.71</v>
      </c>
      <c r="J147" s="50">
        <v>25.45</v>
      </c>
      <c r="K147" s="50">
        <v>36.25</v>
      </c>
      <c r="L147" s="50">
        <v>40.770000000000003</v>
      </c>
      <c r="M147" s="50">
        <v>12.4</v>
      </c>
      <c r="N147" s="51">
        <v>1170.29</v>
      </c>
      <c r="O147" s="16">
        <f t="shared" si="0"/>
        <v>9.4179329093643828E-3</v>
      </c>
      <c r="P147" s="39">
        <v>3440524</v>
      </c>
      <c r="Q147" s="16">
        <f t="shared" si="1"/>
        <v>1.2090183428319412E-2</v>
      </c>
      <c r="R147" s="16">
        <f t="shared" si="2"/>
        <v>-2.6722505189550293E-3</v>
      </c>
      <c r="S147" s="1"/>
      <c r="T147" s="1"/>
      <c r="U147" s="1"/>
      <c r="V147" s="1"/>
      <c r="W147" s="1"/>
      <c r="X147" s="1"/>
      <c r="Y147" s="1"/>
      <c r="Z147" s="1"/>
    </row>
    <row r="148" spans="1:26" ht="15.75" x14ac:dyDescent="0.25">
      <c r="A148" s="1"/>
      <c r="B148" s="10">
        <v>41430</v>
      </c>
      <c r="C148" s="50">
        <v>63.3</v>
      </c>
      <c r="D148" s="50">
        <v>93.81</v>
      </c>
      <c r="E148" s="50">
        <v>26.93</v>
      </c>
      <c r="F148" s="50">
        <v>11.1</v>
      </c>
      <c r="G148" s="50">
        <v>53.49</v>
      </c>
      <c r="H148" s="50">
        <v>34.51</v>
      </c>
      <c r="I148" s="50">
        <v>15.32</v>
      </c>
      <c r="J148" s="50">
        <v>24.91</v>
      </c>
      <c r="K148" s="50">
        <v>36.06</v>
      </c>
      <c r="L148" s="50">
        <v>40.46</v>
      </c>
      <c r="M148" s="50">
        <v>12.09</v>
      </c>
      <c r="N148" s="51">
        <v>1156.31</v>
      </c>
      <c r="O148" s="16">
        <f t="shared" si="0"/>
        <v>-1.4543366980816113E-2</v>
      </c>
      <c r="P148" s="39">
        <v>3405435</v>
      </c>
      <c r="Q148" s="16">
        <f t="shared" si="1"/>
        <v>-1.3446295869700609E-2</v>
      </c>
      <c r="R148" s="16">
        <f t="shared" si="2"/>
        <v>-1.0970711111155038E-3</v>
      </c>
      <c r="S148" s="1"/>
      <c r="T148" s="1"/>
      <c r="U148" s="1"/>
      <c r="V148" s="1"/>
      <c r="W148" s="1"/>
      <c r="X148" s="1"/>
      <c r="Y148" s="1"/>
      <c r="Z148" s="1"/>
    </row>
    <row r="149" spans="1:26" ht="15.75" x14ac:dyDescent="0.25">
      <c r="A149" s="1"/>
      <c r="B149" s="10">
        <v>41429</v>
      </c>
      <c r="C149" s="50">
        <v>65.349999999999994</v>
      </c>
      <c r="D149" s="50">
        <v>94.75</v>
      </c>
      <c r="E149" s="50">
        <v>26.93</v>
      </c>
      <c r="F149" s="50">
        <v>11.46</v>
      </c>
      <c r="G149" s="50">
        <v>53.96</v>
      </c>
      <c r="H149" s="50">
        <v>34.520000000000003</v>
      </c>
      <c r="I149" s="50">
        <v>15.63</v>
      </c>
      <c r="J149" s="50">
        <v>25.5</v>
      </c>
      <c r="K149" s="50">
        <v>36.71</v>
      </c>
      <c r="L149" s="50">
        <v>41</v>
      </c>
      <c r="M149" s="50">
        <v>12.25</v>
      </c>
      <c r="N149" s="51">
        <v>1172.07</v>
      </c>
      <c r="O149" s="16">
        <f t="shared" si="0"/>
        <v>-7.8317827985570805E-3</v>
      </c>
      <c r="P149" s="39">
        <v>3457276</v>
      </c>
      <c r="Q149" s="16">
        <f t="shared" si="1"/>
        <v>-7.3680733758480022E-3</v>
      </c>
      <c r="R149" s="16">
        <f t="shared" si="2"/>
        <v>-4.6370942270907833E-4</v>
      </c>
      <c r="S149" s="1"/>
      <c r="T149" s="1"/>
      <c r="U149" s="1"/>
      <c r="V149" s="1"/>
      <c r="W149" s="1"/>
      <c r="X149" s="1"/>
      <c r="Y149" s="1"/>
      <c r="Z149" s="1"/>
    </row>
    <row r="150" spans="1:26" ht="15.75" x14ac:dyDescent="0.25">
      <c r="A150" s="1"/>
      <c r="B150" s="10">
        <v>41428</v>
      </c>
      <c r="C150" s="50">
        <v>65.64</v>
      </c>
      <c r="D150" s="50">
        <v>95.11</v>
      </c>
      <c r="E150" s="50">
        <v>28.22</v>
      </c>
      <c r="F150" s="50">
        <v>11.58</v>
      </c>
      <c r="G150" s="50">
        <v>54.16</v>
      </c>
      <c r="H150" s="50">
        <v>34.619999999999997</v>
      </c>
      <c r="I150" s="50">
        <v>15.31</v>
      </c>
      <c r="J150" s="50">
        <v>25.85</v>
      </c>
      <c r="K150" s="50">
        <v>36.81</v>
      </c>
      <c r="L150" s="50">
        <v>41.65</v>
      </c>
      <c r="M150" s="50">
        <v>12.41</v>
      </c>
      <c r="N150" s="51">
        <v>1180.77</v>
      </c>
      <c r="O150" s="16">
        <f t="shared" si="0"/>
        <v>2.8799238367249302E-3</v>
      </c>
      <c r="P150" s="39">
        <v>3495952</v>
      </c>
      <c r="Q150" s="16">
        <f t="shared" si="1"/>
        <v>-2.9975006754930718E-3</v>
      </c>
      <c r="R150" s="16">
        <f t="shared" si="2"/>
        <v>5.8774245122180015E-3</v>
      </c>
      <c r="S150" s="1"/>
      <c r="T150" s="1"/>
      <c r="U150" s="1"/>
      <c r="V150" s="1"/>
      <c r="W150" s="1"/>
      <c r="X150" s="1"/>
      <c r="Y150" s="1"/>
      <c r="Z150" s="1"/>
    </row>
    <row r="151" spans="1:26" ht="15.75" x14ac:dyDescent="0.25">
      <c r="A151" s="1"/>
      <c r="B151" s="10">
        <v>41425</v>
      </c>
      <c r="C151" s="50">
        <v>65.77</v>
      </c>
      <c r="D151" s="50">
        <v>94.85</v>
      </c>
      <c r="E151" s="50">
        <v>28.39</v>
      </c>
      <c r="F151" s="50">
        <v>11.62</v>
      </c>
      <c r="G151" s="50">
        <v>53.86</v>
      </c>
      <c r="H151" s="50">
        <v>34.049999999999997</v>
      </c>
      <c r="I151" s="50">
        <v>15.29</v>
      </c>
      <c r="J151" s="50">
        <v>25.81</v>
      </c>
      <c r="K151" s="50">
        <v>36.729999999999997</v>
      </c>
      <c r="L151" s="50">
        <v>41.52</v>
      </c>
      <c r="M151" s="50">
        <v>12.26</v>
      </c>
      <c r="N151" s="51">
        <v>1184.32</v>
      </c>
      <c r="O151" s="16">
        <f t="shared" si="0"/>
        <v>-8.7986302672855257E-4</v>
      </c>
      <c r="P151" s="39">
        <v>3488900</v>
      </c>
      <c r="Q151" s="16">
        <f t="shared" si="1"/>
        <v>-9.1693996385784383E-3</v>
      </c>
      <c r="R151" s="16">
        <f t="shared" si="2"/>
        <v>8.2895366118498851E-3</v>
      </c>
      <c r="S151" s="1"/>
      <c r="T151" s="1"/>
      <c r="U151" s="1"/>
      <c r="V151" s="1"/>
      <c r="W151" s="1"/>
      <c r="X151" s="1"/>
      <c r="Y151" s="1"/>
      <c r="Z151" s="1"/>
    </row>
    <row r="152" spans="1:26" ht="15.75" x14ac:dyDescent="0.25">
      <c r="A152" s="1"/>
      <c r="B152" s="10">
        <v>41424</v>
      </c>
      <c r="C152" s="50">
        <v>66.13</v>
      </c>
      <c r="D152" s="50">
        <v>94.41</v>
      </c>
      <c r="E152" s="50">
        <v>27.4</v>
      </c>
      <c r="F152" s="50">
        <v>11.8</v>
      </c>
      <c r="G152" s="50">
        <v>55.02</v>
      </c>
      <c r="H152" s="50">
        <v>33.979999999999997</v>
      </c>
      <c r="I152" s="50">
        <v>15.13</v>
      </c>
      <c r="J152" s="50">
        <v>26.02</v>
      </c>
      <c r="K152" s="50">
        <v>36.64</v>
      </c>
      <c r="L152" s="50">
        <v>41.78</v>
      </c>
      <c r="M152" s="50">
        <v>12.21</v>
      </c>
      <c r="N152" s="51">
        <v>1195.28</v>
      </c>
      <c r="O152" s="16">
        <f t="shared" si="0"/>
        <v>9.1188327894028472E-3</v>
      </c>
      <c r="P152" s="39">
        <v>3492382</v>
      </c>
      <c r="Q152" s="16">
        <f t="shared" si="1"/>
        <v>7.4338789339715924E-3</v>
      </c>
      <c r="R152" s="16">
        <f t="shared" si="2"/>
        <v>1.6849538554312548E-3</v>
      </c>
      <c r="S152" s="1"/>
      <c r="T152" s="1"/>
      <c r="U152" s="1"/>
      <c r="V152" s="1"/>
      <c r="W152" s="1"/>
      <c r="X152" s="1"/>
      <c r="Y152" s="1"/>
      <c r="Z152" s="1"/>
    </row>
    <row r="153" spans="1:26" ht="15.75" x14ac:dyDescent="0.25">
      <c r="A153" s="1"/>
      <c r="B153" s="10">
        <v>41423</v>
      </c>
      <c r="C153" s="50">
        <v>65.48</v>
      </c>
      <c r="D153" s="50">
        <v>90.58</v>
      </c>
      <c r="E153" s="50">
        <v>28.51</v>
      </c>
      <c r="F153" s="50">
        <v>11.75</v>
      </c>
      <c r="G153" s="50">
        <v>56.05</v>
      </c>
      <c r="H153" s="50">
        <v>34.03</v>
      </c>
      <c r="I153" s="50">
        <v>15.26</v>
      </c>
      <c r="J153" s="50">
        <v>25.62</v>
      </c>
      <c r="K153" s="50">
        <v>36.17</v>
      </c>
      <c r="L153" s="50">
        <v>41.47</v>
      </c>
      <c r="M153" s="50">
        <v>11.8</v>
      </c>
      <c r="N153" s="51">
        <v>1186.46</v>
      </c>
      <c r="O153" s="16">
        <f t="shared" si="0"/>
        <v>-2.2151304674300858E-2</v>
      </c>
      <c r="P153" s="39">
        <v>3490623</v>
      </c>
      <c r="Q153" s="16">
        <f t="shared" si="1"/>
        <v>-8.6397058823528723E-3</v>
      </c>
      <c r="R153" s="16">
        <f t="shared" si="2"/>
        <v>-1.3511598791947986E-2</v>
      </c>
      <c r="S153" s="1"/>
      <c r="T153" s="1"/>
      <c r="U153" s="1"/>
      <c r="V153" s="1"/>
      <c r="W153" s="1"/>
      <c r="X153" s="1"/>
      <c r="Y153" s="1"/>
      <c r="Z153" s="1"/>
    </row>
    <row r="154" spans="1:26" ht="15.75" x14ac:dyDescent="0.25">
      <c r="A154" s="1"/>
      <c r="B154" s="10">
        <v>41422</v>
      </c>
      <c r="C154" s="50">
        <v>66.37</v>
      </c>
      <c r="D154" s="50">
        <v>92.06</v>
      </c>
      <c r="E154" s="50">
        <v>33.200000000000003</v>
      </c>
      <c r="F154" s="50">
        <v>11.76</v>
      </c>
      <c r="G154" s="50">
        <v>55.83</v>
      </c>
      <c r="H154" s="50">
        <v>34.54</v>
      </c>
      <c r="I154" s="50">
        <v>15.66</v>
      </c>
      <c r="J154" s="50">
        <v>25.54</v>
      </c>
      <c r="K154" s="50">
        <v>37.11</v>
      </c>
      <c r="L154" s="50">
        <v>42.31</v>
      </c>
      <c r="M154" s="50">
        <v>11.78</v>
      </c>
      <c r="N154" s="51">
        <v>1196.8</v>
      </c>
      <c r="O154" s="16">
        <f t="shared" si="0"/>
        <v>8.7821043910521462E-3</v>
      </c>
      <c r="P154" s="39">
        <v>3599867</v>
      </c>
      <c r="Q154" s="16">
        <f t="shared" si="1"/>
        <v>7.3480518824648533E-3</v>
      </c>
      <c r="R154" s="16">
        <f t="shared" si="2"/>
        <v>1.4340525085872928E-3</v>
      </c>
      <c r="S154" s="1"/>
      <c r="T154" s="1"/>
      <c r="U154" s="1"/>
      <c r="V154" s="1"/>
      <c r="W154" s="1"/>
      <c r="X154" s="1"/>
      <c r="Y154" s="1"/>
      <c r="Z154" s="1"/>
    </row>
    <row r="155" spans="1:26" ht="15.75" x14ac:dyDescent="0.25">
      <c r="A155" s="1"/>
      <c r="B155" s="10">
        <v>41418</v>
      </c>
      <c r="C155" s="50">
        <v>65.95</v>
      </c>
      <c r="D155" s="50">
        <v>91.05</v>
      </c>
      <c r="E155" s="50">
        <v>32.74</v>
      </c>
      <c r="F155" s="50">
        <v>11.31</v>
      </c>
      <c r="G155" s="50">
        <v>55.12</v>
      </c>
      <c r="H155" s="50">
        <v>34.51</v>
      </c>
      <c r="I155" s="50">
        <v>16.350000000000001</v>
      </c>
      <c r="J155" s="50">
        <v>25.68</v>
      </c>
      <c r="K155" s="50">
        <v>36.29</v>
      </c>
      <c r="L155" s="50">
        <v>42</v>
      </c>
      <c r="M155" s="50">
        <v>11.45</v>
      </c>
      <c r="N155" s="51">
        <v>1188.07</v>
      </c>
      <c r="O155" s="16">
        <f t="shared" si="0"/>
        <v>-3.9140788946261853E-3</v>
      </c>
      <c r="P155" s="39">
        <v>3548586</v>
      </c>
      <c r="Q155" s="16">
        <f t="shared" si="1"/>
        <v>-4.2492917847026862E-3</v>
      </c>
      <c r="R155" s="16">
        <f t="shared" si="2"/>
        <v>3.3521289007650088E-4</v>
      </c>
      <c r="S155" s="1"/>
      <c r="T155" s="1"/>
      <c r="U155" s="1"/>
      <c r="V155" s="1"/>
      <c r="W155" s="1"/>
      <c r="X155" s="1"/>
      <c r="Y155" s="1"/>
      <c r="Z155" s="1"/>
    </row>
    <row r="156" spans="1:26" ht="15.75" x14ac:dyDescent="0.25">
      <c r="A156" s="1"/>
      <c r="B156" s="10">
        <v>41417</v>
      </c>
      <c r="C156" s="50">
        <v>66.25</v>
      </c>
      <c r="D156" s="50">
        <v>91.54</v>
      </c>
      <c r="E156" s="50">
        <v>33.119999999999997</v>
      </c>
      <c r="F156" s="50">
        <v>11.4</v>
      </c>
      <c r="G156" s="50">
        <v>55.49</v>
      </c>
      <c r="H156" s="50">
        <v>34.549999999999997</v>
      </c>
      <c r="I156" s="50">
        <v>16.09</v>
      </c>
      <c r="J156" s="50">
        <v>25.26</v>
      </c>
      <c r="K156" s="50">
        <v>36.450000000000003</v>
      </c>
      <c r="L156" s="50">
        <v>42.41</v>
      </c>
      <c r="M156" s="50">
        <v>11.55</v>
      </c>
      <c r="N156" s="51">
        <v>1193.1400000000001</v>
      </c>
      <c r="O156" s="16">
        <f t="shared" si="0"/>
        <v>4.0245259345184341E-3</v>
      </c>
      <c r="P156" s="39">
        <v>3570763</v>
      </c>
      <c r="Q156" s="16">
        <f t="shared" si="1"/>
        <v>-5.2773984938462334E-4</v>
      </c>
      <c r="R156" s="16">
        <f t="shared" si="2"/>
        <v>4.5522657839030577E-3</v>
      </c>
      <c r="S156" s="1"/>
      <c r="T156" s="1"/>
      <c r="U156" s="1"/>
      <c r="V156" s="1"/>
      <c r="W156" s="1"/>
      <c r="X156" s="1"/>
      <c r="Y156" s="1"/>
      <c r="Z156" s="1"/>
    </row>
    <row r="157" spans="1:26" ht="15.75" x14ac:dyDescent="0.25">
      <c r="A157" s="1"/>
      <c r="B157" s="10">
        <v>41416</v>
      </c>
      <c r="C157" s="50">
        <v>66.16</v>
      </c>
      <c r="D157" s="50">
        <v>91.19</v>
      </c>
      <c r="E157" s="50">
        <v>33.1</v>
      </c>
      <c r="F157" s="50">
        <v>11.32</v>
      </c>
      <c r="G157" s="50">
        <v>54.64</v>
      </c>
      <c r="H157" s="50">
        <v>34.57</v>
      </c>
      <c r="I157" s="50">
        <v>16.11</v>
      </c>
      <c r="J157" s="50">
        <v>23.91</v>
      </c>
      <c r="K157" s="50">
        <v>36.71</v>
      </c>
      <c r="L157" s="50">
        <v>43.16</v>
      </c>
      <c r="M157" s="50">
        <v>11.54</v>
      </c>
      <c r="N157" s="51">
        <v>1193.77</v>
      </c>
      <c r="O157" s="16">
        <f t="shared" si="0"/>
        <v>-8.0546684200638891E-3</v>
      </c>
      <c r="P157" s="39">
        <v>3554966</v>
      </c>
      <c r="Q157" s="16">
        <f t="shared" si="1"/>
        <v>-1.7384289935714441E-2</v>
      </c>
      <c r="R157" s="16">
        <f t="shared" si="2"/>
        <v>9.3296215156505515E-3</v>
      </c>
      <c r="S157" s="1"/>
      <c r="T157" s="1"/>
      <c r="U157" s="1"/>
      <c r="V157" s="1"/>
      <c r="W157" s="1"/>
      <c r="X157" s="1"/>
      <c r="Y157" s="1"/>
      <c r="Z157" s="1"/>
    </row>
    <row r="158" spans="1:26" ht="15.75" x14ac:dyDescent="0.25">
      <c r="A158" s="1"/>
      <c r="B158" s="10">
        <v>41415</v>
      </c>
      <c r="C158" s="50">
        <v>66.73</v>
      </c>
      <c r="D158" s="50">
        <v>92.93</v>
      </c>
      <c r="E158" s="50">
        <v>33.700000000000003</v>
      </c>
      <c r="F158" s="50">
        <v>11.47</v>
      </c>
      <c r="G158" s="50">
        <v>53.08</v>
      </c>
      <c r="H158" s="50">
        <v>35.299999999999997</v>
      </c>
      <c r="I158" s="50">
        <v>14.88</v>
      </c>
      <c r="J158" s="50">
        <v>25.02</v>
      </c>
      <c r="K158" s="50">
        <v>37.049999999999997</v>
      </c>
      <c r="L158" s="50">
        <v>43.99</v>
      </c>
      <c r="M158" s="50">
        <v>11.69</v>
      </c>
      <c r="N158" s="51">
        <v>1214.8900000000001</v>
      </c>
      <c r="O158" s="16">
        <f t="shared" si="0"/>
        <v>4.3869993867636931E-3</v>
      </c>
      <c r="P158" s="39">
        <v>3587228</v>
      </c>
      <c r="Q158" s="16">
        <f t="shared" si="1"/>
        <v>2.1364348758559312E-3</v>
      </c>
      <c r="R158" s="16">
        <f t="shared" si="2"/>
        <v>2.2505645109077619E-3</v>
      </c>
      <c r="S158" s="1"/>
      <c r="T158" s="1"/>
      <c r="U158" s="1"/>
      <c r="V158" s="1"/>
      <c r="W158" s="1"/>
      <c r="X158" s="1"/>
      <c r="Y158" s="1"/>
      <c r="Z158" s="1"/>
    </row>
    <row r="159" spans="1:26" ht="15.75" x14ac:dyDescent="0.25">
      <c r="A159" s="1"/>
      <c r="B159" s="10">
        <v>41414</v>
      </c>
      <c r="C159" s="50">
        <v>66.25</v>
      </c>
      <c r="D159" s="50">
        <v>90.99</v>
      </c>
      <c r="E159" s="50">
        <v>33.68</v>
      </c>
      <c r="F159" s="50">
        <v>11.52</v>
      </c>
      <c r="G159" s="50">
        <v>52.96</v>
      </c>
      <c r="H159" s="50">
        <v>34.57</v>
      </c>
      <c r="I159" s="50">
        <v>14.77</v>
      </c>
      <c r="J159" s="50">
        <v>25</v>
      </c>
      <c r="K159" s="50">
        <v>38.28</v>
      </c>
      <c r="L159" s="50">
        <v>44.13</v>
      </c>
      <c r="M159" s="50">
        <v>11.83</v>
      </c>
      <c r="N159" s="51">
        <v>1212.3</v>
      </c>
      <c r="O159" s="16">
        <f t="shared" si="0"/>
        <v>4.7633718036827052E-3</v>
      </c>
      <c r="P159" s="39">
        <v>3560046</v>
      </c>
      <c r="Q159" s="16">
        <f t="shared" si="1"/>
        <v>6.2730079072914711E-4</v>
      </c>
      <c r="R159" s="16">
        <f t="shared" si="2"/>
        <v>4.1360710129535582E-3</v>
      </c>
      <c r="S159" s="1"/>
      <c r="T159" s="1"/>
      <c r="U159" s="1"/>
      <c r="V159" s="1"/>
      <c r="W159" s="1"/>
      <c r="X159" s="1"/>
      <c r="Y159" s="1"/>
      <c r="Z159" s="1"/>
    </row>
    <row r="160" spans="1:26" ht="15.75" x14ac:dyDescent="0.25">
      <c r="A160" s="1"/>
      <c r="B160" s="10">
        <v>41411</v>
      </c>
      <c r="C160" s="50">
        <v>66.709999999999994</v>
      </c>
      <c r="D160" s="50">
        <v>90.41</v>
      </c>
      <c r="E160" s="50">
        <v>33.31</v>
      </c>
      <c r="F160" s="50">
        <v>11.53</v>
      </c>
      <c r="G160" s="50">
        <v>52.05</v>
      </c>
      <c r="H160" s="50">
        <v>34.049999999999997</v>
      </c>
      <c r="I160" s="50">
        <v>14.48</v>
      </c>
      <c r="J160" s="50">
        <v>25.08</v>
      </c>
      <c r="K160" s="50">
        <v>38.53</v>
      </c>
      <c r="L160" s="50">
        <v>43.88</v>
      </c>
      <c r="M160" s="50">
        <v>11.94</v>
      </c>
      <c r="N160" s="51">
        <v>1211.54</v>
      </c>
      <c r="O160" s="16">
        <f t="shared" si="0"/>
        <v>1.8316521067619034E-2</v>
      </c>
      <c r="P160" s="39">
        <v>3537999</v>
      </c>
      <c r="Q160" s="16">
        <f t="shared" si="1"/>
        <v>9.8438815400131233E-3</v>
      </c>
      <c r="R160" s="16">
        <f t="shared" si="2"/>
        <v>8.4726395276059109E-3</v>
      </c>
      <c r="S160" s="1"/>
      <c r="T160" s="1"/>
      <c r="U160" s="1"/>
      <c r="V160" s="1"/>
      <c r="W160" s="1"/>
      <c r="X160" s="1"/>
      <c r="Y160" s="1"/>
      <c r="Z160" s="1"/>
    </row>
    <row r="161" spans="1:26" ht="15.75" x14ac:dyDescent="0.25">
      <c r="A161" s="1"/>
      <c r="B161" s="10">
        <v>41410</v>
      </c>
      <c r="C161" s="50">
        <v>65.58</v>
      </c>
      <c r="D161" s="50">
        <v>89.34</v>
      </c>
      <c r="E161" s="50">
        <v>32.53</v>
      </c>
      <c r="F161" s="50">
        <v>11.32</v>
      </c>
      <c r="G161" s="50">
        <v>50.95</v>
      </c>
      <c r="H161" s="50">
        <v>32.43</v>
      </c>
      <c r="I161" s="50">
        <v>14.18</v>
      </c>
      <c r="J161" s="50">
        <v>24.99</v>
      </c>
      <c r="K161" s="50">
        <v>37.700000000000003</v>
      </c>
      <c r="L161" s="50">
        <v>43.4</v>
      </c>
      <c r="M161" s="50">
        <v>11.96</v>
      </c>
      <c r="N161" s="51">
        <v>1199.73</v>
      </c>
      <c r="O161" s="16">
        <f t="shared" si="0"/>
        <v>-1.3255247873135501E-3</v>
      </c>
      <c r="P161" s="39">
        <v>3457113</v>
      </c>
      <c r="Q161" s="16">
        <f t="shared" si="1"/>
        <v>-5.4793839216140559E-3</v>
      </c>
      <c r="R161" s="16">
        <f t="shared" si="2"/>
        <v>4.1538591343005058E-3</v>
      </c>
      <c r="S161" s="1"/>
      <c r="T161" s="1"/>
      <c r="U161" s="1"/>
      <c r="V161" s="1"/>
      <c r="W161" s="1"/>
      <c r="X161" s="1"/>
      <c r="Y161" s="1"/>
      <c r="Z161" s="1"/>
    </row>
    <row r="162" spans="1:26" ht="15.75" x14ac:dyDescent="0.25">
      <c r="A162" s="1"/>
      <c r="B162" s="10">
        <v>41409</v>
      </c>
      <c r="C162" s="50">
        <v>66.13</v>
      </c>
      <c r="D162" s="50">
        <v>89.24</v>
      </c>
      <c r="E162" s="50">
        <v>32.549999999999997</v>
      </c>
      <c r="F162" s="50">
        <v>11.34</v>
      </c>
      <c r="G162" s="50">
        <v>50.55</v>
      </c>
      <c r="H162" s="50">
        <v>32.61</v>
      </c>
      <c r="I162" s="50">
        <v>14.18</v>
      </c>
      <c r="J162" s="50">
        <v>25.12</v>
      </c>
      <c r="K162" s="50">
        <v>37.68</v>
      </c>
      <c r="L162" s="50">
        <v>43.44</v>
      </c>
      <c r="M162" s="50">
        <v>12.09</v>
      </c>
      <c r="N162" s="51">
        <v>1206.3399999999999</v>
      </c>
      <c r="O162" s="16">
        <f t="shared" si="0"/>
        <v>4.7704378148005315E-3</v>
      </c>
      <c r="P162" s="39">
        <v>3462749</v>
      </c>
      <c r="Q162" s="16">
        <f t="shared" si="1"/>
        <v>4.563396232699914E-3</v>
      </c>
      <c r="R162" s="16">
        <f t="shared" si="2"/>
        <v>2.0704158210061753E-4</v>
      </c>
      <c r="S162" s="1"/>
      <c r="T162" s="1"/>
      <c r="U162" s="1"/>
      <c r="V162" s="1"/>
      <c r="W162" s="1"/>
      <c r="X162" s="1"/>
      <c r="Y162" s="1"/>
      <c r="Z162" s="1"/>
    </row>
    <row r="163" spans="1:26" ht="15.75" x14ac:dyDescent="0.25">
      <c r="A163" s="1"/>
      <c r="B163" s="10">
        <v>41408</v>
      </c>
      <c r="C163" s="50">
        <v>65.45</v>
      </c>
      <c r="D163" s="50">
        <v>88.37</v>
      </c>
      <c r="E163" s="50">
        <v>32.11</v>
      </c>
      <c r="F163" s="50">
        <v>11.52</v>
      </c>
      <c r="G163" s="50">
        <v>51.02</v>
      </c>
      <c r="H163" s="50">
        <v>32.590000000000003</v>
      </c>
      <c r="I163" s="50">
        <v>14.31</v>
      </c>
      <c r="J163" s="50">
        <v>24.97</v>
      </c>
      <c r="K163" s="50">
        <v>37.19</v>
      </c>
      <c r="L163" s="50">
        <v>43.34</v>
      </c>
      <c r="M163" s="50">
        <v>12.09</v>
      </c>
      <c r="N163" s="51">
        <v>1200.8599999999999</v>
      </c>
      <c r="O163" s="16">
        <f t="shared" si="0"/>
        <v>1.6341799566843833E-2</v>
      </c>
      <c r="P163" s="39">
        <v>3456852</v>
      </c>
      <c r="Q163" s="16">
        <f t="shared" si="1"/>
        <v>1.0952561350338841E-2</v>
      </c>
      <c r="R163" s="16">
        <f t="shared" si="2"/>
        <v>5.3892382165049921E-3</v>
      </c>
      <c r="S163" s="1"/>
      <c r="T163" s="1"/>
      <c r="U163" s="1"/>
      <c r="V163" s="1"/>
      <c r="W163" s="1"/>
      <c r="X163" s="1"/>
      <c r="Y163" s="1"/>
      <c r="Z163" s="1"/>
    </row>
    <row r="164" spans="1:26" ht="15.75" x14ac:dyDescent="0.25">
      <c r="A164" s="1"/>
      <c r="B164" s="10">
        <v>41407</v>
      </c>
      <c r="C164" s="50">
        <v>64.290000000000006</v>
      </c>
      <c r="D164" s="50">
        <v>87.13</v>
      </c>
      <c r="E164" s="50">
        <v>31.28</v>
      </c>
      <c r="F164" s="50">
        <v>11.19</v>
      </c>
      <c r="G164" s="50">
        <v>49.84</v>
      </c>
      <c r="H164" s="50">
        <v>32.380000000000003</v>
      </c>
      <c r="I164" s="50">
        <v>14.07</v>
      </c>
      <c r="J164" s="50">
        <v>25.19</v>
      </c>
      <c r="K164" s="50">
        <v>36.14</v>
      </c>
      <c r="L164" s="50">
        <v>42.97</v>
      </c>
      <c r="M164" s="50">
        <v>11.84</v>
      </c>
      <c r="N164" s="51">
        <v>1187.8499999999999</v>
      </c>
      <c r="O164" s="16">
        <f t="shared" si="0"/>
        <v>-2.4550721791220661E-3</v>
      </c>
      <c r="P164" s="39">
        <v>3389080</v>
      </c>
      <c r="Q164" s="16">
        <f t="shared" si="1"/>
        <v>-1.7480019833100724E-3</v>
      </c>
      <c r="R164" s="16">
        <f t="shared" si="2"/>
        <v>-7.0707019581199375E-4</v>
      </c>
      <c r="S164" s="1"/>
      <c r="T164" s="1"/>
      <c r="U164" s="1"/>
      <c r="V164" s="1"/>
      <c r="W164" s="1"/>
      <c r="X164" s="1"/>
      <c r="Y164" s="1"/>
      <c r="Z164" s="1"/>
    </row>
    <row r="165" spans="1:26" ht="15.75" x14ac:dyDescent="0.25">
      <c r="A165" s="1"/>
      <c r="B165" s="10">
        <v>41404</v>
      </c>
      <c r="C165" s="50">
        <v>65.22</v>
      </c>
      <c r="D165" s="50">
        <v>86.81</v>
      </c>
      <c r="E165" s="50">
        <v>31.29</v>
      </c>
      <c r="F165" s="50">
        <v>11.16</v>
      </c>
      <c r="G165" s="50">
        <v>49.88</v>
      </c>
      <c r="H165" s="50">
        <v>32.479999999999997</v>
      </c>
      <c r="I165" s="50">
        <v>14.07</v>
      </c>
      <c r="J165" s="50">
        <v>25.54</v>
      </c>
      <c r="K165" s="50">
        <v>36</v>
      </c>
      <c r="L165" s="50">
        <v>43</v>
      </c>
      <c r="M165" s="50">
        <v>11.87</v>
      </c>
      <c r="N165" s="51">
        <v>1189.93</v>
      </c>
      <c r="O165" s="16">
        <f t="shared" si="0"/>
        <v>2.4611143925969679E-3</v>
      </c>
      <c r="P165" s="39">
        <v>3397340</v>
      </c>
      <c r="Q165" s="16">
        <f t="shared" si="1"/>
        <v>6.0961174242424553E-3</v>
      </c>
      <c r="R165" s="16">
        <f t="shared" si="2"/>
        <v>-3.6350030316454874E-3</v>
      </c>
      <c r="S165" s="1"/>
      <c r="T165" s="1"/>
      <c r="U165" s="1"/>
      <c r="V165" s="1"/>
      <c r="W165" s="1"/>
      <c r="X165" s="1"/>
      <c r="Y165" s="1"/>
      <c r="Z165" s="1"/>
    </row>
    <row r="166" spans="1:26" ht="15.75" x14ac:dyDescent="0.25">
      <c r="A166" s="1"/>
      <c r="B166" s="10">
        <v>41403</v>
      </c>
      <c r="C166" s="50">
        <v>65.290000000000006</v>
      </c>
      <c r="D166" s="50">
        <v>85.81</v>
      </c>
      <c r="E166" s="50">
        <v>31.61</v>
      </c>
      <c r="F166" s="50">
        <v>10.89</v>
      </c>
      <c r="G166" s="50">
        <v>49.72</v>
      </c>
      <c r="H166" s="50">
        <v>32.42</v>
      </c>
      <c r="I166" s="50">
        <v>14.18</v>
      </c>
      <c r="J166" s="50">
        <v>25.91</v>
      </c>
      <c r="K166" s="50">
        <v>35.700000000000003</v>
      </c>
      <c r="L166" s="50">
        <v>43.01</v>
      </c>
      <c r="M166" s="50">
        <v>11.78</v>
      </c>
      <c r="N166" s="51">
        <v>1182.72</v>
      </c>
      <c r="O166" s="16">
        <f t="shared" si="0"/>
        <v>-3.7025231101193903E-3</v>
      </c>
      <c r="P166" s="39">
        <v>3380184</v>
      </c>
      <c r="Q166" s="16">
        <f t="shared" si="1"/>
        <v>-3.2194447721947315E-3</v>
      </c>
      <c r="R166" s="16">
        <f t="shared" si="2"/>
        <v>-4.8307833792465881E-4</v>
      </c>
      <c r="S166" s="1"/>
      <c r="T166" s="1"/>
      <c r="U166" s="1"/>
      <c r="V166" s="1"/>
      <c r="W166" s="1"/>
      <c r="X166" s="1"/>
      <c r="Y166" s="1"/>
      <c r="Z166" s="1"/>
    </row>
    <row r="167" spans="1:26" ht="15.75" x14ac:dyDescent="0.25">
      <c r="A167" s="1"/>
      <c r="B167" s="10">
        <v>41402</v>
      </c>
      <c r="C167" s="50">
        <v>65.41</v>
      </c>
      <c r="D167" s="50">
        <v>87</v>
      </c>
      <c r="E167" s="50">
        <v>32.07</v>
      </c>
      <c r="F167" s="50">
        <v>10.89</v>
      </c>
      <c r="G167" s="50">
        <v>49</v>
      </c>
      <c r="H167" s="50">
        <v>32.56</v>
      </c>
      <c r="I167" s="50">
        <v>14.2</v>
      </c>
      <c r="J167" s="50">
        <v>25.86</v>
      </c>
      <c r="K167" s="50">
        <v>35.409999999999997</v>
      </c>
      <c r="L167" s="50">
        <v>43.54</v>
      </c>
      <c r="M167" s="50">
        <v>11.89</v>
      </c>
      <c r="N167" s="51">
        <v>1186.54</v>
      </c>
      <c r="O167" s="16">
        <f t="shared" si="0"/>
        <v>7.1866047614342786E-3</v>
      </c>
      <c r="P167" s="39">
        <v>3392136</v>
      </c>
      <c r="Q167" s="16">
        <f t="shared" si="1"/>
        <v>4.5208262783609197E-3</v>
      </c>
      <c r="R167" s="16">
        <f t="shared" si="2"/>
        <v>2.6657784830733588E-3</v>
      </c>
      <c r="S167" s="1"/>
      <c r="T167" s="1"/>
      <c r="U167" s="1"/>
      <c r="V167" s="1"/>
      <c r="W167" s="1"/>
      <c r="X167" s="1"/>
      <c r="Y167" s="1"/>
      <c r="Z167" s="1"/>
    </row>
    <row r="168" spans="1:26" ht="15.75" x14ac:dyDescent="0.25">
      <c r="A168" s="1"/>
      <c r="B168" s="10">
        <v>41401</v>
      </c>
      <c r="C168" s="50">
        <v>65.03</v>
      </c>
      <c r="D168" s="50">
        <v>85.68</v>
      </c>
      <c r="E168" s="50">
        <v>31.8</v>
      </c>
      <c r="F168" s="50">
        <v>10.91</v>
      </c>
      <c r="G168" s="50">
        <v>49.11</v>
      </c>
      <c r="H168" s="50">
        <v>32.47</v>
      </c>
      <c r="I168" s="50">
        <v>13.59</v>
      </c>
      <c r="J168" s="50">
        <v>25.49</v>
      </c>
      <c r="K168" s="50">
        <v>35.299999999999997</v>
      </c>
      <c r="L168" s="50">
        <v>43.67</v>
      </c>
      <c r="M168" s="50">
        <v>11.87</v>
      </c>
      <c r="N168" s="51">
        <v>1181.2</v>
      </c>
      <c r="O168" s="16">
        <f t="shared" si="0"/>
        <v>1.3871500826280931E-2</v>
      </c>
      <c r="P168" s="39">
        <v>3376133</v>
      </c>
      <c r="Q168" s="16">
        <f t="shared" si="1"/>
        <v>8.8224995089123091E-3</v>
      </c>
      <c r="R168" s="16">
        <f t="shared" si="2"/>
        <v>5.0490013173686218E-3</v>
      </c>
      <c r="S168" s="1"/>
      <c r="T168" s="1"/>
      <c r="U168" s="1"/>
      <c r="V168" s="1"/>
      <c r="W168" s="1"/>
      <c r="X168" s="1"/>
      <c r="Y168" s="1"/>
      <c r="Z168" s="1"/>
    </row>
    <row r="169" spans="1:26" ht="15.75" x14ac:dyDescent="0.25">
      <c r="A169" s="1"/>
      <c r="B169" s="10">
        <v>41400</v>
      </c>
      <c r="C169" s="50">
        <v>64</v>
      </c>
      <c r="D169" s="50">
        <v>84.08</v>
      </c>
      <c r="E169" s="50">
        <v>31.39</v>
      </c>
      <c r="F169" s="50">
        <v>10.86</v>
      </c>
      <c r="G169" s="50">
        <v>48.37</v>
      </c>
      <c r="H169" s="50">
        <v>32.340000000000003</v>
      </c>
      <c r="I169" s="50">
        <v>13.43</v>
      </c>
      <c r="J169" s="50">
        <v>24.96</v>
      </c>
      <c r="K169" s="50">
        <v>34.9</v>
      </c>
      <c r="L169" s="50">
        <v>43.32</v>
      </c>
      <c r="M169" s="50">
        <v>11.73</v>
      </c>
      <c r="N169" s="51">
        <v>1170.8699999999999</v>
      </c>
      <c r="O169" s="16">
        <f t="shared" si="0"/>
        <v>6.2484252960442466E-3</v>
      </c>
      <c r="P169" s="39">
        <v>3336357</v>
      </c>
      <c r="Q169" s="16">
        <f t="shared" si="1"/>
        <v>4.978241650716227E-3</v>
      </c>
      <c r="R169" s="16">
        <f t="shared" si="2"/>
        <v>1.2701836453280196E-3</v>
      </c>
      <c r="S169" s="1"/>
      <c r="T169" s="1"/>
      <c r="U169" s="1"/>
      <c r="V169" s="1"/>
      <c r="W169" s="1"/>
      <c r="X169" s="1"/>
      <c r="Y169" s="1"/>
      <c r="Z169" s="1"/>
    </row>
    <row r="170" spans="1:26" ht="15.75" x14ac:dyDescent="0.25">
      <c r="A170" s="1"/>
      <c r="B170" s="10">
        <v>41397</v>
      </c>
      <c r="C170" s="50">
        <v>63.09</v>
      </c>
      <c r="D170" s="50">
        <v>84.4</v>
      </c>
      <c r="E170" s="50">
        <v>30.84</v>
      </c>
      <c r="F170" s="50">
        <v>10.85</v>
      </c>
      <c r="G170" s="50">
        <v>48.08</v>
      </c>
      <c r="H170" s="50">
        <v>32.06</v>
      </c>
      <c r="I170" s="50">
        <v>13.56</v>
      </c>
      <c r="J170" s="50">
        <v>24.58</v>
      </c>
      <c r="K170" s="50">
        <v>34.380000000000003</v>
      </c>
      <c r="L170" s="50">
        <v>43.41</v>
      </c>
      <c r="M170" s="50">
        <v>11.65</v>
      </c>
      <c r="N170" s="51">
        <v>1165.07</v>
      </c>
      <c r="O170" s="16">
        <f t="shared" si="0"/>
        <v>1.5816953316953337E-2</v>
      </c>
      <c r="P170" s="39">
        <v>3311004</v>
      </c>
      <c r="Q170" s="16">
        <f t="shared" si="1"/>
        <v>1.2725676486183316E-2</v>
      </c>
      <c r="R170" s="16">
        <f t="shared" si="2"/>
        <v>3.0912768307700209E-3</v>
      </c>
      <c r="S170" s="1"/>
      <c r="T170" s="1"/>
      <c r="U170" s="1"/>
      <c r="V170" s="1"/>
      <c r="W170" s="1"/>
      <c r="X170" s="1"/>
      <c r="Y170" s="1"/>
      <c r="Z170" s="1"/>
    </row>
    <row r="171" spans="1:26" ht="15.75" x14ac:dyDescent="0.25">
      <c r="A171" s="1"/>
      <c r="B171" s="10">
        <v>41396</v>
      </c>
      <c r="C171" s="50">
        <v>61.8</v>
      </c>
      <c r="D171" s="50">
        <v>84.06</v>
      </c>
      <c r="E171" s="50">
        <v>28.7</v>
      </c>
      <c r="F171" s="50">
        <v>10.43</v>
      </c>
      <c r="G171" s="50">
        <v>45.86</v>
      </c>
      <c r="H171" s="50">
        <v>33</v>
      </c>
      <c r="I171" s="50">
        <v>13.39</v>
      </c>
      <c r="J171" s="50">
        <v>24.89</v>
      </c>
      <c r="K171" s="50">
        <v>34.03</v>
      </c>
      <c r="L171" s="50">
        <v>43.22</v>
      </c>
      <c r="M171" s="50">
        <v>11.34</v>
      </c>
      <c r="N171" s="51">
        <v>1150.43</v>
      </c>
      <c r="O171" s="16">
        <f t="shared" si="0"/>
        <v>9.2733707023478357E-3</v>
      </c>
      <c r="P171" s="39">
        <v>3227202</v>
      </c>
      <c r="Q171" s="16">
        <f t="shared" si="1"/>
        <v>9.86665964413312E-3</v>
      </c>
      <c r="R171" s="16">
        <f t="shared" si="2"/>
        <v>-5.9328894178528428E-4</v>
      </c>
      <c r="S171" s="1"/>
      <c r="T171" s="1"/>
      <c r="U171" s="1"/>
      <c r="V171" s="1"/>
      <c r="W171" s="1"/>
      <c r="X171" s="1"/>
      <c r="Y171" s="1"/>
      <c r="Z171" s="1"/>
    </row>
    <row r="172" spans="1:26" ht="15.75" x14ac:dyDescent="0.25">
      <c r="A172" s="1"/>
      <c r="B172" s="10">
        <v>41395</v>
      </c>
      <c r="C172" s="50">
        <v>60.96</v>
      </c>
      <c r="D172" s="50">
        <v>82.61</v>
      </c>
      <c r="E172" s="50">
        <v>28.89</v>
      </c>
      <c r="F172" s="50">
        <v>10.08</v>
      </c>
      <c r="G172" s="50">
        <v>45.6</v>
      </c>
      <c r="H172" s="50">
        <v>32.74</v>
      </c>
      <c r="I172" s="50">
        <v>13.35</v>
      </c>
      <c r="J172" s="50">
        <v>25.85</v>
      </c>
      <c r="K172" s="50">
        <v>33.54</v>
      </c>
      <c r="L172" s="50">
        <v>42.56</v>
      </c>
      <c r="M172" s="50">
        <v>10.95</v>
      </c>
      <c r="N172" s="51">
        <v>1139.19</v>
      </c>
      <c r="O172" s="16">
        <f t="shared" si="0"/>
        <v>-2.5671356303324521E-2</v>
      </c>
      <c r="P172" s="39">
        <v>3186852</v>
      </c>
      <c r="Q172" s="16">
        <f t="shared" si="1"/>
        <v>-1.7956586955397258E-2</v>
      </c>
      <c r="R172" s="16">
        <f t="shared" si="2"/>
        <v>-7.7147693479272632E-3</v>
      </c>
      <c r="S172" s="1"/>
      <c r="T172" s="1"/>
      <c r="U172" s="1"/>
      <c r="V172" s="1"/>
      <c r="W172" s="1"/>
      <c r="X172" s="1"/>
      <c r="Y172" s="1"/>
      <c r="Z172" s="1"/>
    </row>
    <row r="173" spans="1:26" ht="15.75" x14ac:dyDescent="0.25">
      <c r="A173" s="1"/>
      <c r="B173" s="10">
        <v>41394</v>
      </c>
      <c r="C173" s="50">
        <v>63.64</v>
      </c>
      <c r="D173" s="50">
        <v>85.2</v>
      </c>
      <c r="E173" s="50">
        <v>29.95</v>
      </c>
      <c r="F173" s="50">
        <v>10.29</v>
      </c>
      <c r="G173" s="50">
        <v>46.99</v>
      </c>
      <c r="H173" s="50">
        <v>32.97</v>
      </c>
      <c r="I173" s="50">
        <v>13.32</v>
      </c>
      <c r="J173" s="50">
        <v>26.34</v>
      </c>
      <c r="K173" s="50">
        <v>34.090000000000003</v>
      </c>
      <c r="L173" s="50">
        <v>43.29</v>
      </c>
      <c r="M173" s="50">
        <v>11.25</v>
      </c>
      <c r="N173" s="51">
        <v>1160.02</v>
      </c>
      <c r="O173" s="16">
        <f t="shared" si="0"/>
        <v>5.5677878166679037E-3</v>
      </c>
      <c r="P173" s="39">
        <v>3278313</v>
      </c>
      <c r="Q173" s="16">
        <f t="shared" si="1"/>
        <v>8.8709537144944818E-3</v>
      </c>
      <c r="R173" s="16">
        <f t="shared" si="2"/>
        <v>-3.3031658978265781E-3</v>
      </c>
      <c r="S173" s="1"/>
      <c r="T173" s="1"/>
      <c r="U173" s="1"/>
      <c r="V173" s="1"/>
      <c r="W173" s="1"/>
      <c r="X173" s="1"/>
      <c r="Y173" s="1"/>
      <c r="Z173" s="1"/>
    </row>
    <row r="174" spans="1:26" ht="15.75" x14ac:dyDescent="0.25">
      <c r="A174" s="1"/>
      <c r="B174" s="10">
        <v>41393</v>
      </c>
      <c r="C174" s="50">
        <v>62.9</v>
      </c>
      <c r="D174" s="50">
        <v>85.27</v>
      </c>
      <c r="E174" s="50">
        <v>29.9</v>
      </c>
      <c r="F174" s="50">
        <v>10.31</v>
      </c>
      <c r="G174" s="50">
        <v>47.07</v>
      </c>
      <c r="H174" s="50">
        <v>32.520000000000003</v>
      </c>
      <c r="I174" s="50">
        <v>13.15</v>
      </c>
      <c r="J174" s="50">
        <v>26.19</v>
      </c>
      <c r="K174" s="50">
        <v>33.6</v>
      </c>
      <c r="L174" s="50">
        <v>43.05</v>
      </c>
      <c r="M174" s="50">
        <v>11.17</v>
      </c>
      <c r="N174" s="51">
        <v>1149.82</v>
      </c>
      <c r="O174" s="16">
        <f t="shared" si="0"/>
        <v>7.7790246888390421E-3</v>
      </c>
      <c r="P174" s="39">
        <v>3264743</v>
      </c>
      <c r="Q174" s="16">
        <f t="shared" si="1"/>
        <v>7.5534525061337985E-3</v>
      </c>
      <c r="R174" s="16">
        <f t="shared" si="2"/>
        <v>2.2557218270524357E-4</v>
      </c>
      <c r="S174" s="1"/>
      <c r="T174" s="1"/>
      <c r="U174" s="1"/>
      <c r="V174" s="1"/>
      <c r="W174" s="1"/>
      <c r="X174" s="1"/>
      <c r="Y174" s="1"/>
      <c r="Z174" s="1"/>
    </row>
    <row r="175" spans="1:26" ht="15.75" x14ac:dyDescent="0.25">
      <c r="A175" s="1"/>
      <c r="B175" s="10">
        <v>41390</v>
      </c>
      <c r="C175" s="50">
        <v>63.07</v>
      </c>
      <c r="D175" s="50">
        <v>85.01</v>
      </c>
      <c r="E175" s="50">
        <v>29.28</v>
      </c>
      <c r="F175" s="50">
        <v>10.199999999999999</v>
      </c>
      <c r="G175" s="50">
        <v>45.39</v>
      </c>
      <c r="H175" s="50">
        <v>32.5</v>
      </c>
      <c r="I175" s="50">
        <v>12.73</v>
      </c>
      <c r="J175" s="50">
        <v>26.3</v>
      </c>
      <c r="K175" s="50">
        <v>34.03</v>
      </c>
      <c r="L175" s="50">
        <v>42.64</v>
      </c>
      <c r="M175" s="50">
        <v>10.93</v>
      </c>
      <c r="N175" s="51">
        <v>1141.2</v>
      </c>
      <c r="O175" s="16">
        <f t="shared" si="0"/>
        <v>-1.1820450134838959E-2</v>
      </c>
      <c r="P175" s="39">
        <v>3231011</v>
      </c>
      <c r="Q175" s="16">
        <f t="shared" si="1"/>
        <v>-4.4838355112792657E-3</v>
      </c>
      <c r="R175" s="16">
        <f t="shared" si="2"/>
        <v>-7.3366146235596934E-3</v>
      </c>
      <c r="S175" s="1"/>
      <c r="T175" s="1"/>
      <c r="U175" s="1"/>
      <c r="V175" s="1"/>
      <c r="W175" s="1"/>
      <c r="X175" s="1"/>
      <c r="Y175" s="1"/>
      <c r="Z175" s="1"/>
    </row>
    <row r="176" spans="1:26" ht="15.75" x14ac:dyDescent="0.25">
      <c r="A176" s="1"/>
      <c r="B176" s="10">
        <v>41389</v>
      </c>
      <c r="C176" s="50">
        <v>63.47</v>
      </c>
      <c r="D176" s="50">
        <v>85.89</v>
      </c>
      <c r="E176" s="50">
        <v>29.99</v>
      </c>
      <c r="F176" s="50">
        <v>10.27</v>
      </c>
      <c r="G176" s="50">
        <v>46.95</v>
      </c>
      <c r="H176" s="50">
        <v>32.700000000000003</v>
      </c>
      <c r="I176" s="50">
        <v>12.75</v>
      </c>
      <c r="J176" s="50">
        <v>26.23</v>
      </c>
      <c r="K176" s="50">
        <v>34.450000000000003</v>
      </c>
      <c r="L176" s="50">
        <v>43.04</v>
      </c>
      <c r="M176" s="50">
        <v>11.03</v>
      </c>
      <c r="N176" s="51">
        <v>1146.3399999999999</v>
      </c>
      <c r="O176" s="16">
        <f t="shared" si="0"/>
        <v>5.6776417509440394E-3</v>
      </c>
      <c r="P176" s="39">
        <v>3275523</v>
      </c>
      <c r="Q176" s="16">
        <f t="shared" si="1"/>
        <v>5.3409340057004326E-3</v>
      </c>
      <c r="R176" s="16">
        <f t="shared" si="2"/>
        <v>3.3670774524360673E-4</v>
      </c>
      <c r="S176" s="1"/>
      <c r="T176" s="1"/>
      <c r="U176" s="1"/>
      <c r="V176" s="1"/>
      <c r="W176" s="1"/>
      <c r="X176" s="1"/>
      <c r="Y176" s="1"/>
      <c r="Z176" s="1"/>
    </row>
    <row r="177" spans="1:26" ht="15.75" x14ac:dyDescent="0.25">
      <c r="A177" s="1"/>
      <c r="B177" s="10">
        <v>41388</v>
      </c>
      <c r="C177" s="50">
        <v>63.16</v>
      </c>
      <c r="D177" s="50">
        <v>84.9</v>
      </c>
      <c r="E177" s="50">
        <v>30.1</v>
      </c>
      <c r="F177" s="50">
        <v>10.18</v>
      </c>
      <c r="G177" s="50">
        <v>47.18</v>
      </c>
      <c r="H177" s="50">
        <v>31.94</v>
      </c>
      <c r="I177" s="50">
        <v>12.62</v>
      </c>
      <c r="J177" s="50">
        <v>26.27</v>
      </c>
      <c r="K177" s="50">
        <v>33.97</v>
      </c>
      <c r="L177" s="50">
        <v>43.1</v>
      </c>
      <c r="M177" s="50">
        <v>11.11</v>
      </c>
      <c r="N177" s="51">
        <v>1140.25</v>
      </c>
      <c r="O177" s="16">
        <f t="shared" si="0"/>
        <v>6.4027345543595923E-3</v>
      </c>
      <c r="P177" s="39">
        <v>3253218</v>
      </c>
      <c r="Q177" s="16">
        <f t="shared" si="1"/>
        <v>2.823119679166992E-3</v>
      </c>
      <c r="R177" s="16">
        <f t="shared" si="2"/>
        <v>3.5796148751926003E-3</v>
      </c>
      <c r="S177" s="1"/>
      <c r="T177" s="1"/>
      <c r="U177" s="1"/>
      <c r="V177" s="1"/>
      <c r="W177" s="1"/>
      <c r="X177" s="1"/>
      <c r="Y177" s="1"/>
      <c r="Z177" s="1"/>
    </row>
    <row r="178" spans="1:26" ht="15.75" x14ac:dyDescent="0.25">
      <c r="A178" s="1"/>
      <c r="B178" s="10">
        <v>41387</v>
      </c>
      <c r="C178" s="50">
        <v>62.82</v>
      </c>
      <c r="D178" s="50">
        <v>84.97</v>
      </c>
      <c r="E178" s="50">
        <v>29.49</v>
      </c>
      <c r="F178" s="50">
        <v>9.9499999999999993</v>
      </c>
      <c r="G178" s="50">
        <v>46.37</v>
      </c>
      <c r="H178" s="50">
        <v>31.95</v>
      </c>
      <c r="I178" s="50">
        <v>12.46</v>
      </c>
      <c r="J178" s="50">
        <v>26.14</v>
      </c>
      <c r="K178" s="50">
        <v>33.79</v>
      </c>
      <c r="L178" s="50">
        <v>43.16</v>
      </c>
      <c r="M178" s="50">
        <v>10.92</v>
      </c>
      <c r="N178" s="51">
        <v>1137.04</v>
      </c>
      <c r="O178" s="16">
        <f t="shared" si="0"/>
        <v>1.1586199778081719E-2</v>
      </c>
      <c r="P178" s="39">
        <v>3218547</v>
      </c>
      <c r="Q178" s="16">
        <f t="shared" si="1"/>
        <v>1.1205577887659553E-2</v>
      </c>
      <c r="R178" s="16">
        <f t="shared" si="2"/>
        <v>3.8062189042216595E-4</v>
      </c>
      <c r="S178" s="1"/>
      <c r="T178" s="1"/>
      <c r="U178" s="1"/>
      <c r="V178" s="1"/>
      <c r="W178" s="1"/>
      <c r="X178" s="1"/>
      <c r="Y178" s="1"/>
      <c r="Z178" s="1"/>
    </row>
    <row r="179" spans="1:26" ht="15.75" x14ac:dyDescent="0.25">
      <c r="A179" s="1"/>
      <c r="B179" s="10">
        <v>41386</v>
      </c>
      <c r="C179" s="50">
        <v>62.04</v>
      </c>
      <c r="D179" s="50">
        <v>84.26</v>
      </c>
      <c r="E179" s="50">
        <v>28.82</v>
      </c>
      <c r="F179" s="50">
        <v>9.75</v>
      </c>
      <c r="G179" s="50">
        <v>46.07</v>
      </c>
      <c r="H179" s="50">
        <v>31.88</v>
      </c>
      <c r="I179" s="50">
        <v>12.17</v>
      </c>
      <c r="J179" s="50">
        <v>25.72</v>
      </c>
      <c r="K179" s="50">
        <v>33.25</v>
      </c>
      <c r="L179" s="50">
        <v>42.92</v>
      </c>
      <c r="M179" s="50">
        <v>10.65</v>
      </c>
      <c r="N179" s="51">
        <v>1124.44</v>
      </c>
      <c r="O179" s="16">
        <f t="shared" si="0"/>
        <v>-1.3657681801781064E-3</v>
      </c>
      <c r="P179" s="39">
        <v>3178871</v>
      </c>
      <c r="Q179" s="16">
        <f t="shared" si="1"/>
        <v>2.8003210559173282E-3</v>
      </c>
      <c r="R179" s="16">
        <f t="shared" si="2"/>
        <v>-4.1660892360954344E-3</v>
      </c>
      <c r="S179" s="1"/>
      <c r="T179" s="1"/>
      <c r="U179" s="1"/>
      <c r="V179" s="1"/>
      <c r="W179" s="1"/>
      <c r="X179" s="1"/>
      <c r="Y179" s="1"/>
      <c r="Z179" s="1"/>
    </row>
    <row r="180" spans="1:26" ht="15.75" x14ac:dyDescent="0.25">
      <c r="A180" s="1"/>
      <c r="B180" s="10">
        <v>41383</v>
      </c>
      <c r="C180" s="50">
        <v>61.69</v>
      </c>
      <c r="D180" s="50">
        <v>84.83</v>
      </c>
      <c r="E180" s="50">
        <v>28.81</v>
      </c>
      <c r="F180" s="50">
        <v>9.83</v>
      </c>
      <c r="G180" s="50">
        <v>46.19</v>
      </c>
      <c r="H180" s="50">
        <v>31.92</v>
      </c>
      <c r="I180" s="50">
        <v>12.15</v>
      </c>
      <c r="J180" s="50">
        <v>25.79</v>
      </c>
      <c r="K180" s="50">
        <v>33.22</v>
      </c>
      <c r="L180" s="50">
        <v>42.98</v>
      </c>
      <c r="M180" s="50">
        <v>10.65</v>
      </c>
      <c r="N180" s="51">
        <v>1121.3</v>
      </c>
      <c r="O180" s="16">
        <f t="shared" si="0"/>
        <v>1.3634938877860126E-2</v>
      </c>
      <c r="P180" s="39">
        <v>3184763</v>
      </c>
      <c r="Q180" s="16">
        <f t="shared" si="1"/>
        <v>1.4944016509924956E-2</v>
      </c>
      <c r="R180" s="16">
        <f t="shared" si="2"/>
        <v>-1.3090776320648298E-3</v>
      </c>
      <c r="S180" s="1"/>
      <c r="T180" s="1"/>
      <c r="U180" s="1"/>
      <c r="V180" s="1"/>
      <c r="W180" s="1"/>
      <c r="X180" s="1"/>
      <c r="Y180" s="1"/>
      <c r="Z180" s="1"/>
    </row>
    <row r="181" spans="1:26" ht="15.75" x14ac:dyDescent="0.25">
      <c r="A181" s="1"/>
      <c r="B181" s="10">
        <v>41382</v>
      </c>
      <c r="C181" s="50">
        <v>60.2</v>
      </c>
      <c r="D181" s="50">
        <v>83.64</v>
      </c>
      <c r="E181" s="50">
        <v>28.43</v>
      </c>
      <c r="F181" s="50">
        <v>9.5399999999999991</v>
      </c>
      <c r="G181" s="50">
        <v>46.2</v>
      </c>
      <c r="H181" s="50">
        <v>31.93</v>
      </c>
      <c r="I181" s="50">
        <v>12.12</v>
      </c>
      <c r="J181" s="50">
        <v>25.45</v>
      </c>
      <c r="K181" s="50">
        <v>32.96</v>
      </c>
      <c r="L181" s="50">
        <v>41.92</v>
      </c>
      <c r="M181" s="50">
        <v>10.45</v>
      </c>
      <c r="N181" s="51">
        <v>1104.79</v>
      </c>
      <c r="O181" s="16">
        <f t="shared" si="0"/>
        <v>-1.5669887699123908E-4</v>
      </c>
      <c r="P181" s="39">
        <v>3139306</v>
      </c>
      <c r="Q181" s="16">
        <f t="shared" si="1"/>
        <v>-6.1441859628289597E-3</v>
      </c>
      <c r="R181" s="16">
        <f t="shared" si="2"/>
        <v>5.9874870858377203E-3</v>
      </c>
      <c r="S181" s="1"/>
      <c r="T181" s="1"/>
      <c r="U181" s="1"/>
      <c r="V181" s="1"/>
      <c r="W181" s="1"/>
      <c r="X181" s="1"/>
      <c r="Y181" s="1"/>
      <c r="Z181" s="1"/>
    </row>
    <row r="182" spans="1:26" ht="15.75" x14ac:dyDescent="0.25">
      <c r="A182" s="1"/>
      <c r="B182" s="10">
        <v>41381</v>
      </c>
      <c r="C182" s="50">
        <v>60.41</v>
      </c>
      <c r="D182" s="50">
        <v>83.3</v>
      </c>
      <c r="E182" s="50">
        <v>28.63</v>
      </c>
      <c r="F182" s="50">
        <v>9.7100000000000009</v>
      </c>
      <c r="G182" s="50">
        <v>45.72</v>
      </c>
      <c r="H182" s="50">
        <v>31.67</v>
      </c>
      <c r="I182" s="50">
        <v>12.01</v>
      </c>
      <c r="J182" s="50">
        <v>25.72</v>
      </c>
      <c r="K182" s="50">
        <v>33.24</v>
      </c>
      <c r="L182" s="50">
        <v>41.91</v>
      </c>
      <c r="M182" s="50">
        <v>10.58</v>
      </c>
      <c r="N182" s="51">
        <v>1111.6199999999999</v>
      </c>
      <c r="O182" s="16">
        <f t="shared" si="0"/>
        <v>-1.5934207144693287E-2</v>
      </c>
      <c r="P182" s="39">
        <v>3143702</v>
      </c>
      <c r="Q182" s="16">
        <f t="shared" si="1"/>
        <v>-1.630030795370082E-2</v>
      </c>
      <c r="R182" s="16">
        <f t="shared" si="2"/>
        <v>3.6610080900753225E-4</v>
      </c>
      <c r="S182" s="1"/>
      <c r="T182" s="1"/>
      <c r="U182" s="1"/>
      <c r="V182" s="1"/>
      <c r="W182" s="1"/>
      <c r="X182" s="1"/>
      <c r="Y182" s="1"/>
      <c r="Z182" s="1"/>
    </row>
    <row r="183" spans="1:26" ht="15.75" x14ac:dyDescent="0.25">
      <c r="A183" s="1"/>
      <c r="B183" s="10">
        <v>41380</v>
      </c>
      <c r="C183" s="50">
        <v>61.46</v>
      </c>
      <c r="D183" s="50">
        <v>85.5</v>
      </c>
      <c r="E183" s="50">
        <v>29.32</v>
      </c>
      <c r="F183" s="50">
        <v>9.7200000000000006</v>
      </c>
      <c r="G183" s="50">
        <v>46.29</v>
      </c>
      <c r="H183" s="50">
        <v>32.04</v>
      </c>
      <c r="I183" s="50">
        <v>12.06</v>
      </c>
      <c r="J183" s="50">
        <v>26.11</v>
      </c>
      <c r="K183" s="50">
        <v>33.590000000000003</v>
      </c>
      <c r="L183" s="50">
        <v>42.1</v>
      </c>
      <c r="M183" s="50">
        <v>10.91</v>
      </c>
      <c r="N183" s="51">
        <v>1130.04</v>
      </c>
      <c r="O183" s="16">
        <f t="shared" si="0"/>
        <v>1.7228307756660188E-2</v>
      </c>
      <c r="P183" s="39">
        <v>3192325</v>
      </c>
      <c r="Q183" s="16">
        <f t="shared" si="1"/>
        <v>1.6488112907142985E-2</v>
      </c>
      <c r="R183" s="16">
        <f t="shared" si="2"/>
        <v>7.4019484951720269E-4</v>
      </c>
      <c r="S183" s="1"/>
      <c r="T183" s="1"/>
      <c r="U183" s="1"/>
      <c r="V183" s="1"/>
      <c r="W183" s="1"/>
      <c r="X183" s="1"/>
      <c r="Y183" s="1"/>
      <c r="Z183" s="1"/>
    </row>
    <row r="184" spans="1:26" ht="15.75" x14ac:dyDescent="0.25">
      <c r="A184" s="1"/>
      <c r="B184" s="10">
        <v>41379</v>
      </c>
      <c r="C184" s="50">
        <v>59.33</v>
      </c>
      <c r="D184" s="50">
        <v>83.93</v>
      </c>
      <c r="E184" s="50">
        <v>29.39</v>
      </c>
      <c r="F184" s="50">
        <v>9.75</v>
      </c>
      <c r="G184" s="50">
        <v>45.63</v>
      </c>
      <c r="H184" s="50">
        <v>31.65</v>
      </c>
      <c r="I184" s="50">
        <v>11.94</v>
      </c>
      <c r="J184" s="50">
        <v>25.57</v>
      </c>
      <c r="K184" s="50">
        <v>33.340000000000003</v>
      </c>
      <c r="L184" s="50">
        <v>41.22</v>
      </c>
      <c r="M184" s="50">
        <v>10.76</v>
      </c>
      <c r="N184" s="51">
        <v>1111.71</v>
      </c>
      <c r="O184" s="16">
        <f t="shared" si="0"/>
        <v>-3.7976912049495791E-2</v>
      </c>
      <c r="P184" s="39">
        <v>3150973</v>
      </c>
      <c r="Q184" s="16">
        <f t="shared" si="1"/>
        <v>-3.2647946886175942E-2</v>
      </c>
      <c r="R184" s="16">
        <f t="shared" si="2"/>
        <v>-5.3289651633198487E-3</v>
      </c>
      <c r="S184" s="1"/>
      <c r="T184" s="1"/>
      <c r="U184" s="1"/>
      <c r="V184" s="1"/>
      <c r="W184" s="1"/>
      <c r="X184" s="1"/>
      <c r="Y184" s="1"/>
      <c r="Z184" s="1"/>
    </row>
    <row r="185" spans="1:26" ht="15.75" x14ac:dyDescent="0.25">
      <c r="A185" s="1"/>
      <c r="B185" s="10">
        <v>41376</v>
      </c>
      <c r="C185" s="50">
        <v>61.67</v>
      </c>
      <c r="D185" s="50">
        <v>87.7</v>
      </c>
      <c r="E185" s="50">
        <v>30.65</v>
      </c>
      <c r="F185" s="50">
        <v>10.17</v>
      </c>
      <c r="G185" s="50">
        <v>48.73</v>
      </c>
      <c r="H185" s="50">
        <v>32.369999999999997</v>
      </c>
      <c r="I185" s="50">
        <v>12.3</v>
      </c>
      <c r="J185" s="50">
        <v>26.24</v>
      </c>
      <c r="K185" s="50">
        <v>34.26</v>
      </c>
      <c r="L185" s="50">
        <v>42.23</v>
      </c>
      <c r="M185" s="50">
        <v>11.29</v>
      </c>
      <c r="N185" s="51">
        <v>1149.23</v>
      </c>
      <c r="O185" s="16">
        <f t="shared" si="0"/>
        <v>-7.0672260513434827E-3</v>
      </c>
      <c r="P185" s="39">
        <v>3285863</v>
      </c>
      <c r="Q185" s="16">
        <f t="shared" si="1"/>
        <v>-3.6326750013005275E-3</v>
      </c>
      <c r="R185" s="16">
        <f t="shared" si="2"/>
        <v>-3.4345510500429551E-3</v>
      </c>
      <c r="S185" s="1"/>
      <c r="T185" s="1"/>
      <c r="U185" s="1"/>
      <c r="V185" s="1"/>
      <c r="W185" s="1"/>
      <c r="X185" s="1"/>
      <c r="Y185" s="1"/>
      <c r="Z185" s="1"/>
    </row>
    <row r="186" spans="1:26" ht="15.75" x14ac:dyDescent="0.25">
      <c r="A186" s="1"/>
      <c r="B186" s="10">
        <v>41375</v>
      </c>
      <c r="C186" s="50">
        <v>61.66</v>
      </c>
      <c r="D186" s="50">
        <v>88.58</v>
      </c>
      <c r="E186" s="50">
        <v>31.02</v>
      </c>
      <c r="F186" s="50">
        <v>10.39</v>
      </c>
      <c r="G186" s="50">
        <v>50.34</v>
      </c>
      <c r="H186" s="50">
        <v>32.17</v>
      </c>
      <c r="I186" s="50">
        <v>12.3</v>
      </c>
      <c r="J186" s="50">
        <v>26.09</v>
      </c>
      <c r="K186" s="50">
        <v>34.14</v>
      </c>
      <c r="L186" s="50">
        <v>42.4</v>
      </c>
      <c r="M186" s="50">
        <v>11.35</v>
      </c>
      <c r="N186" s="51">
        <v>1153.42</v>
      </c>
      <c r="O186" s="16">
        <f t="shared" si="0"/>
        <v>1.1390902432248247E-2</v>
      </c>
      <c r="P186" s="39">
        <v>3322396</v>
      </c>
      <c r="Q186" s="16">
        <f t="shared" si="1"/>
        <v>3.8468233246301766E-3</v>
      </c>
      <c r="R186" s="16">
        <f t="shared" si="2"/>
        <v>7.5440791076180711E-3</v>
      </c>
      <c r="S186" s="1"/>
      <c r="T186" s="1"/>
      <c r="U186" s="1"/>
      <c r="V186" s="1"/>
      <c r="W186" s="1"/>
      <c r="X186" s="1"/>
      <c r="Y186" s="1"/>
      <c r="Z186" s="1"/>
    </row>
    <row r="187" spans="1:26" ht="15.75" x14ac:dyDescent="0.25">
      <c r="A187" s="1"/>
      <c r="B187" s="10">
        <v>41374</v>
      </c>
      <c r="C187" s="50">
        <v>60.02</v>
      </c>
      <c r="D187" s="50">
        <v>86.79</v>
      </c>
      <c r="E187" s="50">
        <v>31.15</v>
      </c>
      <c r="F187" s="50">
        <v>10.3</v>
      </c>
      <c r="G187" s="50">
        <v>50.3</v>
      </c>
      <c r="H187" s="50">
        <v>31.9</v>
      </c>
      <c r="I187" s="50">
        <v>12.4</v>
      </c>
      <c r="J187" s="50">
        <v>25.82</v>
      </c>
      <c r="K187" s="50">
        <v>33.549999999999997</v>
      </c>
      <c r="L187" s="50">
        <v>42.38</v>
      </c>
      <c r="M187" s="50">
        <v>11.32</v>
      </c>
      <c r="N187" s="51">
        <v>1149</v>
      </c>
      <c r="O187" s="16">
        <f t="shared" si="0"/>
        <v>1.1418791191948018E-2</v>
      </c>
      <c r="P187" s="39">
        <v>3287138</v>
      </c>
      <c r="Q187" s="16">
        <f t="shared" si="1"/>
        <v>1.3477754648414046E-2</v>
      </c>
      <c r="R187" s="16">
        <f t="shared" si="2"/>
        <v>-2.0589634564660286E-3</v>
      </c>
      <c r="S187" s="1"/>
      <c r="T187" s="1"/>
      <c r="U187" s="1"/>
      <c r="V187" s="1"/>
      <c r="W187" s="1"/>
      <c r="X187" s="1"/>
      <c r="Y187" s="1"/>
      <c r="Z187" s="1"/>
    </row>
    <row r="188" spans="1:26" ht="15.75" x14ac:dyDescent="0.25">
      <c r="A188" s="1"/>
      <c r="B188" s="10">
        <v>41373</v>
      </c>
      <c r="C188" s="50">
        <v>59.63</v>
      </c>
      <c r="D188" s="50">
        <v>85.84</v>
      </c>
      <c r="E188" s="50">
        <v>30.83</v>
      </c>
      <c r="F188" s="50">
        <v>10.18</v>
      </c>
      <c r="G188" s="50">
        <v>50.25</v>
      </c>
      <c r="H188" s="50">
        <v>31.2</v>
      </c>
      <c r="I188" s="50">
        <v>12.04</v>
      </c>
      <c r="J188" s="50">
        <v>25.69</v>
      </c>
      <c r="K188" s="50">
        <v>32.880000000000003</v>
      </c>
      <c r="L188" s="50">
        <v>41.9</v>
      </c>
      <c r="M188" s="50">
        <v>11.02</v>
      </c>
      <c r="N188" s="51">
        <v>1133.72</v>
      </c>
      <c r="O188" s="16">
        <f t="shared" si="0"/>
        <v>1.560701036203182E-3</v>
      </c>
      <c r="P188" s="39">
        <v>3253077</v>
      </c>
      <c r="Q188" s="16">
        <f t="shared" si="1"/>
        <v>2.9116191249254643E-4</v>
      </c>
      <c r="R188" s="16">
        <f t="shared" si="2"/>
        <v>1.2695391237106356E-3</v>
      </c>
      <c r="S188" s="1"/>
      <c r="T188" s="1"/>
      <c r="U188" s="1"/>
      <c r="V188" s="1"/>
      <c r="W188" s="1"/>
      <c r="X188" s="1"/>
      <c r="Y188" s="1"/>
      <c r="Z188" s="1"/>
    </row>
    <row r="189" spans="1:26" ht="15.75" x14ac:dyDescent="0.25">
      <c r="A189" s="1"/>
      <c r="B189" s="10">
        <v>41372</v>
      </c>
      <c r="C189" s="50">
        <v>59.69</v>
      </c>
      <c r="D189" s="50">
        <v>86.83</v>
      </c>
      <c r="E189" s="50">
        <v>30.12</v>
      </c>
      <c r="F189" s="50">
        <v>10.130000000000001</v>
      </c>
      <c r="G189" s="50">
        <v>50</v>
      </c>
      <c r="H189" s="50">
        <v>31.57</v>
      </c>
      <c r="I189" s="50">
        <v>11.74</v>
      </c>
      <c r="J189" s="50">
        <v>25.63</v>
      </c>
      <c r="K189" s="50">
        <v>32.44</v>
      </c>
      <c r="L189" s="50">
        <v>41.8</v>
      </c>
      <c r="M189" s="50">
        <v>10.9</v>
      </c>
      <c r="N189" s="51">
        <v>1133.3900000000001</v>
      </c>
      <c r="O189" s="16">
        <f t="shared" si="0"/>
        <v>6.3597507595652978E-3</v>
      </c>
      <c r="P189" s="39">
        <v>3247630</v>
      </c>
      <c r="Q189" s="16">
        <f t="shared" si="1"/>
        <v>8.3810066104967867E-3</v>
      </c>
      <c r="R189" s="16">
        <f t="shared" si="2"/>
        <v>-2.0212558509314889E-3</v>
      </c>
      <c r="S189" s="1"/>
      <c r="T189" s="1"/>
      <c r="U189" s="1"/>
      <c r="V189" s="1"/>
      <c r="W189" s="1"/>
      <c r="X189" s="1"/>
      <c r="Y189" s="1"/>
      <c r="Z189" s="1"/>
    </row>
    <row r="190" spans="1:26" ht="15.75" x14ac:dyDescent="0.25">
      <c r="A190" s="1"/>
      <c r="B190" s="10">
        <v>41369</v>
      </c>
      <c r="C190" s="50">
        <v>58.89</v>
      </c>
      <c r="D190" s="50">
        <v>87.28</v>
      </c>
      <c r="E190" s="50">
        <v>29.99</v>
      </c>
      <c r="F190" s="50">
        <v>9.9499999999999993</v>
      </c>
      <c r="G190" s="50">
        <v>49.79</v>
      </c>
      <c r="H190" s="50">
        <v>31.33</v>
      </c>
      <c r="I190" s="50">
        <v>11.46</v>
      </c>
      <c r="J190" s="50">
        <v>25.56</v>
      </c>
      <c r="K190" s="50">
        <v>32.32</v>
      </c>
      <c r="L190" s="50">
        <v>41.1</v>
      </c>
      <c r="M190" s="50">
        <v>10.71</v>
      </c>
      <c r="N190" s="51">
        <v>1123.97</v>
      </c>
      <c r="O190" s="16">
        <f t="shared" si="0"/>
        <v>-2.9522758195773815E-3</v>
      </c>
      <c r="P190" s="39">
        <v>3223665</v>
      </c>
      <c r="Q190" s="16">
        <f t="shared" si="1"/>
        <v>-1.4215019945449053E-3</v>
      </c>
      <c r="R190" s="16">
        <f t="shared" si="2"/>
        <v>-1.5307738250324762E-3</v>
      </c>
      <c r="S190" s="1"/>
      <c r="T190" s="1"/>
      <c r="U190" s="1"/>
      <c r="V190" s="1"/>
      <c r="W190" s="1"/>
      <c r="X190" s="1"/>
      <c r="Y190" s="1"/>
      <c r="Z190" s="1"/>
    </row>
    <row r="191" spans="1:26" ht="15.75" x14ac:dyDescent="0.25">
      <c r="A191" s="1"/>
      <c r="B191" s="10">
        <v>41368</v>
      </c>
      <c r="C191" s="50">
        <v>59.26</v>
      </c>
      <c r="D191" s="50">
        <v>88.18</v>
      </c>
      <c r="E191" s="50">
        <v>30.35</v>
      </c>
      <c r="F191" s="50">
        <v>10.11</v>
      </c>
      <c r="G191" s="50">
        <v>49.49</v>
      </c>
      <c r="H191" s="50">
        <v>31.23</v>
      </c>
      <c r="I191" s="50">
        <v>11.39</v>
      </c>
      <c r="J191" s="50">
        <v>25.09</v>
      </c>
      <c r="K191" s="50">
        <v>32.520000000000003</v>
      </c>
      <c r="L191" s="50">
        <v>40.98</v>
      </c>
      <c r="M191" s="50">
        <v>10.93</v>
      </c>
      <c r="N191" s="51">
        <v>1125.57</v>
      </c>
      <c r="O191" s="16">
        <f t="shared" si="0"/>
        <v>-4.9810973740677571E-3</v>
      </c>
      <c r="P191" s="39">
        <v>3243823</v>
      </c>
      <c r="Q191" s="16">
        <f t="shared" si="1"/>
        <v>5.5657798345453736E-3</v>
      </c>
      <c r="R191" s="16">
        <f t="shared" si="2"/>
        <v>-1.054687720861313E-2</v>
      </c>
      <c r="S191" s="1"/>
      <c r="T191" s="1"/>
      <c r="U191" s="1"/>
      <c r="V191" s="1"/>
      <c r="W191" s="1"/>
      <c r="X191" s="1"/>
      <c r="Y191" s="1"/>
      <c r="Z191" s="1"/>
    </row>
    <row r="192" spans="1:26" ht="15.75" x14ac:dyDescent="0.25">
      <c r="A192" s="1"/>
      <c r="B192" s="10">
        <v>41367</v>
      </c>
      <c r="C192" s="50">
        <v>60.81</v>
      </c>
      <c r="D192" s="50">
        <v>88.98</v>
      </c>
      <c r="E192" s="50">
        <v>30.63</v>
      </c>
      <c r="F192" s="50">
        <v>10.210000000000001</v>
      </c>
      <c r="G192" s="50">
        <v>49.89</v>
      </c>
      <c r="H192" s="50">
        <v>31.32</v>
      </c>
      <c r="I192" s="50">
        <v>11.31</v>
      </c>
      <c r="J192" s="50">
        <v>24.85</v>
      </c>
      <c r="K192" s="50">
        <v>31.97</v>
      </c>
      <c r="L192" s="50">
        <v>40.619999999999997</v>
      </c>
      <c r="M192" s="50">
        <v>10.89</v>
      </c>
      <c r="N192" s="51">
        <v>1119.3399999999999</v>
      </c>
      <c r="O192" s="16">
        <f t="shared" si="0"/>
        <v>-1.2361874968464548E-2</v>
      </c>
      <c r="P192" s="39">
        <v>3280721</v>
      </c>
      <c r="Q192" s="16">
        <f t="shared" si="1"/>
        <v>-1.6129174028074549E-2</v>
      </c>
      <c r="R192" s="16">
        <f t="shared" si="2"/>
        <v>3.767299059610001E-3</v>
      </c>
      <c r="S192" s="1"/>
      <c r="T192" s="1"/>
      <c r="U192" s="1"/>
      <c r="V192" s="1"/>
      <c r="W192" s="1"/>
      <c r="X192" s="1"/>
      <c r="Y192" s="1"/>
      <c r="Z192" s="1"/>
    </row>
    <row r="193" spans="1:26" ht="15.75" x14ac:dyDescent="0.25">
      <c r="A193" s="1"/>
      <c r="B193" s="10">
        <v>41366</v>
      </c>
      <c r="C193" s="50">
        <v>62.59</v>
      </c>
      <c r="D193" s="50">
        <v>88.72</v>
      </c>
      <c r="E193" s="50">
        <v>31.39</v>
      </c>
      <c r="F193" s="50">
        <v>10.37</v>
      </c>
      <c r="G193" s="50">
        <v>50.76</v>
      </c>
      <c r="H193" s="50">
        <v>31.2</v>
      </c>
      <c r="I193" s="50">
        <v>11.73</v>
      </c>
      <c r="J193" s="50">
        <v>25.06</v>
      </c>
      <c r="K193" s="50">
        <v>32.11</v>
      </c>
      <c r="L193" s="50">
        <v>41.25</v>
      </c>
      <c r="M193" s="50">
        <v>11.2</v>
      </c>
      <c r="N193" s="51">
        <v>1137.69</v>
      </c>
      <c r="O193" s="16">
        <f t="shared" si="0"/>
        <v>-1.5617128463477614E-3</v>
      </c>
      <c r="P193" s="39">
        <v>3326808</v>
      </c>
      <c r="Q193" s="16">
        <f t="shared" si="1"/>
        <v>-4.00955991140442E-3</v>
      </c>
      <c r="R193" s="16">
        <f t="shared" si="2"/>
        <v>2.4478470650566584E-3</v>
      </c>
      <c r="S193" s="1"/>
      <c r="T193" s="1"/>
      <c r="U193" s="1"/>
      <c r="V193" s="1"/>
      <c r="W193" s="1"/>
      <c r="X193" s="1"/>
      <c r="Y193" s="1"/>
      <c r="Z193" s="1"/>
    </row>
    <row r="194" spans="1:26" ht="15.75" x14ac:dyDescent="0.25">
      <c r="A194" s="1"/>
      <c r="B194" s="10">
        <v>41365</v>
      </c>
      <c r="C194" s="50">
        <v>63.41</v>
      </c>
      <c r="D194" s="50">
        <v>88.89</v>
      </c>
      <c r="E194" s="50">
        <v>31.61</v>
      </c>
      <c r="F194" s="50">
        <v>10.39</v>
      </c>
      <c r="G194" s="50">
        <v>50.84</v>
      </c>
      <c r="H194" s="50">
        <v>31.17</v>
      </c>
      <c r="I194" s="50">
        <v>11.79</v>
      </c>
      <c r="J194" s="50">
        <v>24.63</v>
      </c>
      <c r="K194" s="50">
        <v>31.86</v>
      </c>
      <c r="L194" s="50">
        <v>41.25</v>
      </c>
      <c r="M194" s="50">
        <v>11.16</v>
      </c>
      <c r="N194" s="51">
        <v>1142.27</v>
      </c>
      <c r="O194" s="16">
        <f t="shared" si="0"/>
        <v>-1.4961665384710608E-2</v>
      </c>
      <c r="P194" s="39">
        <v>3341726</v>
      </c>
      <c r="Q194" s="16">
        <f t="shared" si="1"/>
        <v>-9.890090839747661E-3</v>
      </c>
      <c r="R194" s="16">
        <f t="shared" si="2"/>
        <v>-5.0715745449629469E-3</v>
      </c>
      <c r="S194" s="1"/>
      <c r="T194" s="1"/>
      <c r="U194" s="1"/>
      <c r="V194" s="1"/>
      <c r="W194" s="1"/>
      <c r="X194" s="1"/>
      <c r="Y194" s="1"/>
      <c r="Z194" s="1"/>
    </row>
    <row r="195" spans="1:26" ht="15.75" x14ac:dyDescent="0.25">
      <c r="A195" s="1"/>
      <c r="B195" s="10">
        <v>41361</v>
      </c>
      <c r="C195" s="50">
        <v>64.180000000000007</v>
      </c>
      <c r="D195" s="50">
        <v>91.43</v>
      </c>
      <c r="E195" s="50">
        <v>32.93</v>
      </c>
      <c r="F195" s="50">
        <v>10.71</v>
      </c>
      <c r="G195" s="50">
        <v>51.54</v>
      </c>
      <c r="H195" s="50">
        <v>30.88</v>
      </c>
      <c r="I195" s="50">
        <v>11.78</v>
      </c>
      <c r="J195" s="50">
        <v>24.75</v>
      </c>
      <c r="K195" s="50">
        <v>31.8</v>
      </c>
      <c r="L195" s="50">
        <v>41.65</v>
      </c>
      <c r="M195" s="50">
        <v>11.38</v>
      </c>
      <c r="N195" s="51">
        <v>1153.68</v>
      </c>
      <c r="O195" s="16">
        <f t="shared" si="0"/>
        <v>8.5835835835833141E-3</v>
      </c>
      <c r="P195" s="39">
        <v>3408746</v>
      </c>
      <c r="Q195" s="16">
        <f t="shared" si="1"/>
        <v>6.7279248147857585E-3</v>
      </c>
      <c r="R195" s="16">
        <f t="shared" si="2"/>
        <v>1.8556587687975556E-3</v>
      </c>
      <c r="S195" s="1"/>
      <c r="T195" s="1"/>
      <c r="U195" s="1"/>
      <c r="V195" s="1"/>
      <c r="W195" s="1"/>
      <c r="X195" s="1"/>
      <c r="Y195" s="1"/>
      <c r="Z195" s="1"/>
    </row>
    <row r="196" spans="1:26" ht="15.75" x14ac:dyDescent="0.25">
      <c r="A196" s="1"/>
      <c r="B196" s="10">
        <v>41360</v>
      </c>
      <c r="C196" s="50">
        <v>62.85</v>
      </c>
      <c r="D196" s="50">
        <v>91.02</v>
      </c>
      <c r="E196" s="50">
        <v>32.619999999999997</v>
      </c>
      <c r="F196" s="50">
        <v>10.65</v>
      </c>
      <c r="G196" s="50">
        <v>51.15</v>
      </c>
      <c r="H196" s="50">
        <v>31.07</v>
      </c>
      <c r="I196" s="50">
        <v>11.6</v>
      </c>
      <c r="J196" s="50">
        <v>24.55</v>
      </c>
      <c r="K196" s="50">
        <v>31.61</v>
      </c>
      <c r="L196" s="50">
        <v>41.07</v>
      </c>
      <c r="M196" s="50">
        <v>11.41</v>
      </c>
      <c r="N196" s="51">
        <v>1145.97</v>
      </c>
      <c r="O196" s="16">
        <f t="shared" si="0"/>
        <v>5.9409928506697976E-3</v>
      </c>
      <c r="P196" s="39">
        <v>2383320</v>
      </c>
      <c r="Q196" s="16">
        <f t="shared" si="1"/>
        <v>1.7395409010647119E-3</v>
      </c>
      <c r="R196" s="16">
        <f t="shared" si="2"/>
        <v>4.2014519496050857E-3</v>
      </c>
      <c r="S196" s="1"/>
      <c r="T196" s="1"/>
      <c r="U196" s="1"/>
      <c r="V196" s="1"/>
      <c r="W196" s="1"/>
      <c r="X196" s="1"/>
      <c r="Y196" s="1"/>
      <c r="Z196" s="1"/>
    </row>
    <row r="197" spans="1:26" ht="15.75" x14ac:dyDescent="0.25">
      <c r="A197" s="1"/>
      <c r="B197" s="10">
        <v>41359</v>
      </c>
      <c r="C197" s="50">
        <v>63.79</v>
      </c>
      <c r="D197" s="50">
        <v>89.65</v>
      </c>
      <c r="E197" s="50">
        <v>32.18</v>
      </c>
      <c r="F197" s="50">
        <v>10.61</v>
      </c>
      <c r="G197" s="50">
        <v>51.01</v>
      </c>
      <c r="H197" s="50">
        <v>30.92</v>
      </c>
      <c r="I197" s="50">
        <v>11.66</v>
      </c>
      <c r="J197" s="50">
        <v>24.03</v>
      </c>
      <c r="K197" s="50">
        <v>30.91</v>
      </c>
      <c r="L197" s="50">
        <v>41.08</v>
      </c>
      <c r="M197" s="50">
        <v>11.4</v>
      </c>
      <c r="N197" s="51">
        <v>1143.98</v>
      </c>
      <c r="O197" s="16">
        <f t="shared" si="0"/>
        <v>5.7472719447046149E-3</v>
      </c>
      <c r="P197" s="39">
        <v>2374716</v>
      </c>
      <c r="Q197" s="16">
        <f t="shared" si="1"/>
        <v>6.218610092267581E-3</v>
      </c>
      <c r="R197" s="16">
        <f t="shared" si="2"/>
        <v>-4.7133814756296615E-4</v>
      </c>
      <c r="S197" s="1"/>
      <c r="T197" s="1"/>
      <c r="U197" s="1"/>
      <c r="V197" s="1"/>
      <c r="W197" s="1"/>
      <c r="X197" s="1"/>
      <c r="Y197" s="1"/>
      <c r="Z197" s="1"/>
    </row>
    <row r="198" spans="1:26" ht="15.75" x14ac:dyDescent="0.25">
      <c r="A198" s="1"/>
      <c r="B198" s="10">
        <v>41358</v>
      </c>
      <c r="C198" s="50">
        <v>63.5</v>
      </c>
      <c r="D198" s="50">
        <v>89.3</v>
      </c>
      <c r="E198" s="50">
        <v>31.9</v>
      </c>
      <c r="F198" s="50">
        <v>10.56</v>
      </c>
      <c r="G198" s="50">
        <v>50.5</v>
      </c>
      <c r="H198" s="50">
        <v>31.04</v>
      </c>
      <c r="I198" s="50">
        <v>11.44</v>
      </c>
      <c r="J198" s="50">
        <v>23.71</v>
      </c>
      <c r="K198" s="50">
        <v>30.92</v>
      </c>
      <c r="L198" s="50">
        <v>40.68</v>
      </c>
      <c r="M198" s="50">
        <v>11.42</v>
      </c>
      <c r="N198" s="51">
        <v>1136.9100000000001</v>
      </c>
      <c r="O198" s="16">
        <f t="shared" si="0"/>
        <v>-2.2482695902591482E-3</v>
      </c>
      <c r="P198" s="39">
        <v>2361760</v>
      </c>
      <c r="Q198" s="16">
        <f t="shared" si="1"/>
        <v>-2.4217536655347519E-3</v>
      </c>
      <c r="R198" s="16">
        <f t="shared" si="2"/>
        <v>1.7348407527560368E-4</v>
      </c>
      <c r="S198" s="1"/>
      <c r="T198" s="1"/>
      <c r="U198" s="1"/>
      <c r="V198" s="1"/>
      <c r="W198" s="1"/>
      <c r="X198" s="1"/>
      <c r="Y198" s="1"/>
      <c r="Z198" s="1"/>
    </row>
    <row r="199" spans="1:26" ht="15.75" x14ac:dyDescent="0.25">
      <c r="A199" s="1"/>
      <c r="B199" s="10">
        <v>41355</v>
      </c>
      <c r="C199" s="50">
        <v>63.5</v>
      </c>
      <c r="D199" s="50">
        <v>88.73</v>
      </c>
      <c r="E199" s="50">
        <v>32.51</v>
      </c>
      <c r="F199" s="50">
        <v>10.66</v>
      </c>
      <c r="G199" s="50">
        <v>50.82</v>
      </c>
      <c r="H199" s="50">
        <v>30.52</v>
      </c>
      <c r="I199" s="50">
        <v>11.63</v>
      </c>
      <c r="J199" s="50">
        <v>23.46</v>
      </c>
      <c r="K199" s="50">
        <v>31.91</v>
      </c>
      <c r="L199" s="50">
        <v>40.729999999999997</v>
      </c>
      <c r="M199" s="50">
        <v>11.39</v>
      </c>
      <c r="N199" s="51">
        <v>1139.67</v>
      </c>
      <c r="O199" s="16">
        <f t="shared" si="0"/>
        <v>7.7389134972763044E-3</v>
      </c>
      <c r="P199" s="39">
        <v>2374920</v>
      </c>
      <c r="Q199" s="16">
        <f t="shared" si="1"/>
        <v>3.3101214004630564E-3</v>
      </c>
      <c r="R199" s="16">
        <f t="shared" si="2"/>
        <v>4.4287920968132475E-3</v>
      </c>
      <c r="S199" s="1"/>
      <c r="T199" s="1"/>
      <c r="U199" s="1"/>
      <c r="V199" s="1"/>
      <c r="W199" s="1"/>
      <c r="X199" s="1"/>
      <c r="Y199" s="1"/>
      <c r="Z199" s="1"/>
    </row>
    <row r="200" spans="1:26" ht="15.75" x14ac:dyDescent="0.25">
      <c r="A200" s="1"/>
      <c r="B200" s="10">
        <v>41354</v>
      </c>
      <c r="C200" s="50">
        <v>63.13</v>
      </c>
      <c r="D200" s="50">
        <v>87.09</v>
      </c>
      <c r="E200" s="50">
        <v>32.049999999999997</v>
      </c>
      <c r="F200" s="50">
        <v>10.64</v>
      </c>
      <c r="G200" s="50">
        <v>50.29</v>
      </c>
      <c r="H200" s="50">
        <v>30.45</v>
      </c>
      <c r="I200" s="50">
        <v>11.81</v>
      </c>
      <c r="J200" s="50">
        <v>23.11</v>
      </c>
      <c r="K200" s="50">
        <v>32.340000000000003</v>
      </c>
      <c r="L200" s="50">
        <v>40.51</v>
      </c>
      <c r="M200" s="50">
        <v>11.4</v>
      </c>
      <c r="N200" s="51">
        <v>1135.9100000000001</v>
      </c>
      <c r="O200" s="16">
        <f t="shared" si="0"/>
        <v>-7.503979383006067E-3</v>
      </c>
      <c r="P200" s="39">
        <v>2351832</v>
      </c>
      <c r="Q200" s="16">
        <f t="shared" si="1"/>
        <v>-8.700736551820458E-3</v>
      </c>
      <c r="R200" s="16">
        <f t="shared" si="2"/>
        <v>1.196757168814391E-3</v>
      </c>
      <c r="S200" s="1"/>
      <c r="T200" s="1"/>
      <c r="U200" s="1"/>
      <c r="V200" s="1"/>
      <c r="W200" s="1"/>
      <c r="X200" s="1"/>
      <c r="Y200" s="1"/>
      <c r="Z200" s="1"/>
    </row>
    <row r="201" spans="1:26" ht="15.75" x14ac:dyDescent="0.25">
      <c r="A201" s="1"/>
      <c r="B201" s="10">
        <v>41353</v>
      </c>
      <c r="C201" s="50">
        <v>63.38</v>
      </c>
      <c r="D201" s="50">
        <v>88.74</v>
      </c>
      <c r="E201" s="50">
        <v>31.57</v>
      </c>
      <c r="F201" s="50">
        <v>10.79</v>
      </c>
      <c r="G201" s="50">
        <v>50.85</v>
      </c>
      <c r="H201" s="50">
        <v>30.83</v>
      </c>
      <c r="I201" s="50">
        <v>11.65</v>
      </c>
      <c r="J201" s="50">
        <v>23.34</v>
      </c>
      <c r="K201" s="50">
        <v>32.479999999999997</v>
      </c>
      <c r="L201" s="50">
        <v>40.630000000000003</v>
      </c>
      <c r="M201" s="50">
        <v>11.53</v>
      </c>
      <c r="N201" s="51">
        <v>1145.8800000000001</v>
      </c>
      <c r="O201" s="16">
        <f t="shared" si="0"/>
        <v>1.6514279843846038E-2</v>
      </c>
      <c r="P201" s="39">
        <v>2364092</v>
      </c>
      <c r="Q201" s="16">
        <f t="shared" si="1"/>
        <v>9.7549369497979075E-3</v>
      </c>
      <c r="R201" s="16">
        <f t="shared" si="2"/>
        <v>6.7593428940481304E-3</v>
      </c>
      <c r="S201" s="1"/>
      <c r="T201" s="1"/>
      <c r="U201" s="1"/>
      <c r="V201" s="1"/>
      <c r="W201" s="1"/>
      <c r="X201" s="1"/>
      <c r="Y201" s="1"/>
      <c r="Z201" s="1"/>
    </row>
    <row r="202" spans="1:26" ht="15.75" x14ac:dyDescent="0.25">
      <c r="A202" s="1"/>
      <c r="B202" s="10">
        <v>41352</v>
      </c>
      <c r="C202" s="50">
        <v>62.67</v>
      </c>
      <c r="D202" s="50">
        <v>85.96</v>
      </c>
      <c r="E202" s="50">
        <v>30.2</v>
      </c>
      <c r="F202" s="50">
        <v>10.44</v>
      </c>
      <c r="G202" s="50">
        <v>50.25</v>
      </c>
      <c r="H202" s="50">
        <v>30.83</v>
      </c>
      <c r="I202" s="50">
        <v>11.6</v>
      </c>
      <c r="J202" s="50">
        <v>23.55</v>
      </c>
      <c r="K202" s="50">
        <v>32.19</v>
      </c>
      <c r="L202" s="50">
        <v>40.229999999999997</v>
      </c>
      <c r="M202" s="50">
        <v>11.44</v>
      </c>
      <c r="N202" s="51">
        <v>1134.81</v>
      </c>
      <c r="O202" s="16">
        <f t="shared" si="0"/>
        <v>-5.4153468887298151E-3</v>
      </c>
      <c r="P202" s="39">
        <v>2295768</v>
      </c>
      <c r="Q202" s="16">
        <f t="shared" si="1"/>
        <v>-2.522677730117536E-3</v>
      </c>
      <c r="R202" s="16">
        <f t="shared" si="2"/>
        <v>-2.8926691586122792E-3</v>
      </c>
      <c r="S202" s="1"/>
      <c r="T202" s="1"/>
      <c r="U202" s="1"/>
      <c r="V202" s="1"/>
      <c r="W202" s="1"/>
      <c r="X202" s="1"/>
      <c r="Y202" s="1"/>
      <c r="Z202" s="1"/>
    </row>
    <row r="203" spans="1:26" ht="15.75" x14ac:dyDescent="0.25">
      <c r="A203" s="1"/>
      <c r="B203" s="10">
        <v>41351</v>
      </c>
      <c r="C203" s="50">
        <v>63.52</v>
      </c>
      <c r="D203" s="50">
        <v>87.82</v>
      </c>
      <c r="E203" s="50">
        <v>30.51</v>
      </c>
      <c r="F203" s="50">
        <v>10.5</v>
      </c>
      <c r="G203" s="50">
        <v>49.6</v>
      </c>
      <c r="H203" s="50">
        <v>30.83</v>
      </c>
      <c r="I203" s="50">
        <v>11.65</v>
      </c>
      <c r="J203" s="50">
        <v>23.56</v>
      </c>
      <c r="K203" s="50">
        <v>32.08</v>
      </c>
      <c r="L203" s="50">
        <v>39.93</v>
      </c>
      <c r="M203" s="50">
        <v>11.48</v>
      </c>
      <c r="N203" s="51">
        <v>1137.68</v>
      </c>
      <c r="O203" s="16">
        <f t="shared" si="0"/>
        <v>-2.6495465199226041E-3</v>
      </c>
      <c r="P203" s="39">
        <v>2324708</v>
      </c>
      <c r="Q203" s="16">
        <f t="shared" si="1"/>
        <v>-3.63451652172378E-3</v>
      </c>
      <c r="R203" s="16">
        <f t="shared" si="2"/>
        <v>9.849700018011759E-4</v>
      </c>
      <c r="S203" s="1"/>
      <c r="T203" s="1"/>
      <c r="U203" s="1"/>
      <c r="V203" s="1"/>
      <c r="W203" s="1"/>
      <c r="X203" s="1"/>
      <c r="Y203" s="1"/>
      <c r="Z203" s="1"/>
    </row>
    <row r="204" spans="1:26" ht="15.75" x14ac:dyDescent="0.25">
      <c r="A204" s="1"/>
      <c r="B204" s="10">
        <v>41348</v>
      </c>
      <c r="C204" s="50">
        <v>63.55</v>
      </c>
      <c r="D204" s="50">
        <v>88.2</v>
      </c>
      <c r="E204" s="50">
        <v>30.6</v>
      </c>
      <c r="F204" s="50">
        <v>10.66</v>
      </c>
      <c r="G204" s="50">
        <v>49.11</v>
      </c>
      <c r="H204" s="50">
        <v>31.02</v>
      </c>
      <c r="I204" s="50">
        <v>11.58</v>
      </c>
      <c r="J204" s="50">
        <v>23.78</v>
      </c>
      <c r="K204" s="50">
        <v>32.229999999999997</v>
      </c>
      <c r="L204" s="50">
        <v>40.270000000000003</v>
      </c>
      <c r="M204" s="50">
        <v>11.52</v>
      </c>
      <c r="N204" s="51">
        <v>1141.83</v>
      </c>
      <c r="O204" s="16">
        <f t="shared" si="0"/>
        <v>-7.1283095723021774E-4</v>
      </c>
      <c r="P204" s="39">
        <v>2337880</v>
      </c>
      <c r="Q204" s="16">
        <f t="shared" si="1"/>
        <v>-1.4691607419262303E-3</v>
      </c>
      <c r="R204" s="16">
        <f t="shared" si="2"/>
        <v>7.5632978469601252E-4</v>
      </c>
      <c r="S204" s="1"/>
      <c r="T204" s="1"/>
      <c r="U204" s="1"/>
      <c r="V204" s="1"/>
      <c r="W204" s="1"/>
      <c r="X204" s="1"/>
      <c r="Y204" s="1"/>
      <c r="Z204" s="1"/>
    </row>
    <row r="205" spans="1:26" ht="15.75" x14ac:dyDescent="0.25">
      <c r="A205" s="1"/>
      <c r="B205" s="10">
        <v>41347</v>
      </c>
      <c r="C205" s="50">
        <v>64.09</v>
      </c>
      <c r="D205" s="50">
        <v>88.37</v>
      </c>
      <c r="E205" s="50">
        <v>30.5</v>
      </c>
      <c r="F205" s="50">
        <v>10.85</v>
      </c>
      <c r="G205" s="50">
        <v>48.46</v>
      </c>
      <c r="H205" s="50">
        <v>31.5</v>
      </c>
      <c r="I205" s="50">
        <v>11.19</v>
      </c>
      <c r="J205" s="50">
        <v>23.93</v>
      </c>
      <c r="K205" s="50">
        <v>32.26</v>
      </c>
      <c r="L205" s="50">
        <v>40.11</v>
      </c>
      <c r="M205" s="50">
        <v>11.54</v>
      </c>
      <c r="N205" s="51">
        <v>1143.51</v>
      </c>
      <c r="O205" s="16">
        <f t="shared" si="0"/>
        <v>2.8594771241830181E-3</v>
      </c>
      <c r="P205" s="39">
        <v>2353356</v>
      </c>
      <c r="Q205" s="16">
        <f t="shared" si="1"/>
        <v>7.3380433059073687E-3</v>
      </c>
      <c r="R205" s="16">
        <f t="shared" si="2"/>
        <v>-4.4785661817243506E-3</v>
      </c>
      <c r="S205" s="1"/>
      <c r="T205" s="1"/>
      <c r="U205" s="1"/>
      <c r="V205" s="1"/>
      <c r="W205" s="1"/>
      <c r="X205" s="1"/>
      <c r="Y205" s="1"/>
      <c r="Z205" s="1"/>
    </row>
    <row r="206" spans="1:26" ht="15.75" x14ac:dyDescent="0.25">
      <c r="A206" s="1"/>
      <c r="B206" s="10">
        <v>41346</v>
      </c>
      <c r="C206" s="50">
        <v>63.89</v>
      </c>
      <c r="D206" s="50">
        <v>88.18</v>
      </c>
      <c r="E206" s="50">
        <v>30.05</v>
      </c>
      <c r="F206" s="50">
        <v>11.82</v>
      </c>
      <c r="G206" s="50">
        <v>47.92</v>
      </c>
      <c r="H206" s="50">
        <v>31.27</v>
      </c>
      <c r="I206" s="50">
        <v>11.04</v>
      </c>
      <c r="J206" s="50">
        <v>23.98</v>
      </c>
      <c r="K206" s="50">
        <v>31.92</v>
      </c>
      <c r="L206" s="50">
        <v>40.15</v>
      </c>
      <c r="M206" s="50">
        <v>11.46</v>
      </c>
      <c r="N206" s="51">
        <v>1135.18</v>
      </c>
      <c r="O206" s="16">
        <f t="shared" si="0"/>
        <v>4.6683424819167147E-3</v>
      </c>
      <c r="P206" s="39">
        <v>2396356</v>
      </c>
      <c r="Q206" s="16">
        <f t="shared" si="1"/>
        <v>3.5804903061539823E-3</v>
      </c>
      <c r="R206" s="16">
        <f t="shared" si="2"/>
        <v>1.0878521757627323E-3</v>
      </c>
      <c r="S206" s="1"/>
      <c r="T206" s="1"/>
      <c r="U206" s="1"/>
      <c r="V206" s="1"/>
      <c r="W206" s="1"/>
      <c r="X206" s="1"/>
      <c r="Y206" s="1"/>
      <c r="Z206" s="1"/>
    </row>
    <row r="207" spans="1:26" ht="15.75" x14ac:dyDescent="0.25">
      <c r="A207" s="1"/>
      <c r="B207" s="10">
        <v>41345</v>
      </c>
      <c r="C207" s="50">
        <v>63.61</v>
      </c>
      <c r="D207" s="50">
        <v>88.06</v>
      </c>
      <c r="E207" s="50">
        <v>29.73</v>
      </c>
      <c r="F207" s="50">
        <v>11.4</v>
      </c>
      <c r="G207" s="50">
        <v>47.46</v>
      </c>
      <c r="H207" s="50">
        <v>31.42</v>
      </c>
      <c r="I207" s="50">
        <v>11.07</v>
      </c>
      <c r="J207" s="50">
        <v>24.06</v>
      </c>
      <c r="K207" s="50">
        <v>31.69</v>
      </c>
      <c r="L207" s="50">
        <v>40.020000000000003</v>
      </c>
      <c r="M207" s="50">
        <v>11.34</v>
      </c>
      <c r="N207" s="51">
        <v>1131.1300000000001</v>
      </c>
      <c r="O207" s="16">
        <f t="shared" si="0"/>
        <v>-4.8753094928147261E-3</v>
      </c>
      <c r="P207" s="39">
        <v>2363444</v>
      </c>
      <c r="Q207" s="16">
        <f t="shared" si="1"/>
        <v>-9.9800399201586368E-4</v>
      </c>
      <c r="R207" s="16">
        <f t="shared" si="2"/>
        <v>-3.8773055007988626E-3</v>
      </c>
      <c r="S207" s="1"/>
      <c r="T207" s="1"/>
      <c r="U207" s="1"/>
      <c r="V207" s="1"/>
      <c r="W207" s="1"/>
      <c r="X207" s="1"/>
      <c r="Y207" s="1"/>
      <c r="Z207" s="1"/>
    </row>
    <row r="208" spans="1:26" ht="15.75" x14ac:dyDescent="0.25">
      <c r="A208" s="1"/>
      <c r="B208" s="10">
        <v>41344</v>
      </c>
      <c r="C208" s="50">
        <v>63.69</v>
      </c>
      <c r="D208" s="50">
        <v>88.66</v>
      </c>
      <c r="E208" s="50">
        <v>30.5</v>
      </c>
      <c r="F208" s="50">
        <v>11.37</v>
      </c>
      <c r="G208" s="50">
        <v>47.35</v>
      </c>
      <c r="H208" s="50">
        <v>31.49</v>
      </c>
      <c r="I208" s="50">
        <v>11.07</v>
      </c>
      <c r="J208" s="50">
        <v>24.08</v>
      </c>
      <c r="K208" s="50">
        <v>31.8</v>
      </c>
      <c r="L208" s="50">
        <v>40.42</v>
      </c>
      <c r="M208" s="50">
        <v>11.34</v>
      </c>
      <c r="N208" s="51">
        <v>1132.26</v>
      </c>
      <c r="O208" s="16">
        <f t="shared" si="0"/>
        <v>2.5333947489636346E-3</v>
      </c>
      <c r="P208" s="39">
        <v>2380056</v>
      </c>
      <c r="Q208" s="16">
        <f t="shared" si="1"/>
        <v>8.9281767955800304E-4</v>
      </c>
      <c r="R208" s="16">
        <f t="shared" si="2"/>
        <v>1.6405770694056317E-3</v>
      </c>
      <c r="S208" s="1"/>
      <c r="T208" s="1"/>
      <c r="U208" s="1"/>
      <c r="V208" s="1"/>
      <c r="W208" s="1"/>
      <c r="X208" s="1"/>
      <c r="Y208" s="1"/>
      <c r="Z208" s="1"/>
    </row>
    <row r="209" spans="1:26" ht="15.75" x14ac:dyDescent="0.25">
      <c r="A209" s="1"/>
      <c r="B209" s="10">
        <v>41341</v>
      </c>
      <c r="C209" s="50">
        <v>63.31</v>
      </c>
      <c r="D209" s="50">
        <v>88.58</v>
      </c>
      <c r="E209" s="50">
        <v>30.7</v>
      </c>
      <c r="F209" s="50">
        <v>11.3</v>
      </c>
      <c r="G209" s="50">
        <v>46.89</v>
      </c>
      <c r="H209" s="50">
        <v>31.42</v>
      </c>
      <c r="I209" s="50">
        <v>11.18</v>
      </c>
      <c r="J209" s="50">
        <v>24.32</v>
      </c>
      <c r="K209" s="50">
        <v>31.96</v>
      </c>
      <c r="L209" s="50">
        <v>39.86</v>
      </c>
      <c r="M209" s="50">
        <v>11.26</v>
      </c>
      <c r="N209" s="51">
        <v>1131.25</v>
      </c>
      <c r="O209" s="16">
        <f t="shared" si="0"/>
        <v>1.0080645161290413E-2</v>
      </c>
      <c r="P209" s="39">
        <v>2375304</v>
      </c>
      <c r="Q209" s="16">
        <f t="shared" si="1"/>
        <v>8.7027080045296804E-3</v>
      </c>
      <c r="R209" s="16">
        <f t="shared" si="2"/>
        <v>1.3779371567607321E-3</v>
      </c>
      <c r="S209" s="1"/>
      <c r="T209" s="1"/>
      <c r="U209" s="1"/>
      <c r="V209" s="1"/>
      <c r="W209" s="1"/>
      <c r="X209" s="1"/>
      <c r="Y209" s="1"/>
      <c r="Z209" s="1"/>
    </row>
    <row r="210" spans="1:26" ht="15.75" x14ac:dyDescent="0.25">
      <c r="A210" s="1"/>
      <c r="B210" s="10">
        <v>41340</v>
      </c>
      <c r="C210" s="50">
        <v>63.38</v>
      </c>
      <c r="D210" s="50">
        <v>87.77</v>
      </c>
      <c r="E210" s="50">
        <v>30</v>
      </c>
      <c r="F210" s="50">
        <v>11.31</v>
      </c>
      <c r="G210" s="50">
        <v>45.56</v>
      </c>
      <c r="H210" s="50">
        <v>31.31</v>
      </c>
      <c r="I210" s="50">
        <v>11.09</v>
      </c>
      <c r="J210" s="50">
        <v>24.49</v>
      </c>
      <c r="K210" s="50">
        <v>31.38</v>
      </c>
      <c r="L210" s="50">
        <v>39.5</v>
      </c>
      <c r="M210" s="50">
        <v>11.09</v>
      </c>
      <c r="N210" s="51">
        <v>1121.49</v>
      </c>
      <c r="O210" s="16">
        <f t="shared" si="0"/>
        <v>5.8759294888458139E-3</v>
      </c>
      <c r="P210" s="39">
        <v>2359132</v>
      </c>
      <c r="Q210" s="16">
        <f t="shared" si="1"/>
        <v>2.5208506530075324E-3</v>
      </c>
      <c r="R210" s="16">
        <f t="shared" si="2"/>
        <v>3.3550788358382815E-3</v>
      </c>
      <c r="S210" s="1"/>
      <c r="T210" s="1"/>
      <c r="U210" s="1"/>
      <c r="V210" s="1"/>
      <c r="W210" s="1"/>
      <c r="X210" s="1"/>
      <c r="Y210" s="1"/>
      <c r="Z210" s="1"/>
    </row>
    <row r="211" spans="1:26" ht="15.75" x14ac:dyDescent="0.25">
      <c r="A211" s="1"/>
      <c r="B211" s="10">
        <v>41339</v>
      </c>
      <c r="C211" s="50">
        <v>62.95</v>
      </c>
      <c r="D211" s="50">
        <v>88.2</v>
      </c>
      <c r="E211" s="50">
        <v>29.35</v>
      </c>
      <c r="F211" s="50">
        <v>11</v>
      </c>
      <c r="G211" s="50">
        <v>45.1</v>
      </c>
      <c r="H211" s="50">
        <v>31.28</v>
      </c>
      <c r="I211" s="50">
        <v>11.04</v>
      </c>
      <c r="J211" s="50">
        <v>24.53</v>
      </c>
      <c r="K211" s="50">
        <v>30.75</v>
      </c>
      <c r="L211" s="50">
        <v>39.340000000000003</v>
      </c>
      <c r="M211" s="50">
        <v>11.08</v>
      </c>
      <c r="N211" s="51">
        <v>1118.67</v>
      </c>
      <c r="O211" s="16">
        <f t="shared" si="0"/>
        <v>2.2148682804807038E-3</v>
      </c>
      <c r="P211" s="39">
        <v>2328180</v>
      </c>
      <c r="Q211" s="16">
        <f t="shared" si="1"/>
        <v>1.7910394297330455E-3</v>
      </c>
      <c r="R211" s="16">
        <f t="shared" si="2"/>
        <v>4.2382885074765831E-4</v>
      </c>
      <c r="S211" s="1"/>
      <c r="T211" s="1"/>
      <c r="U211" s="1"/>
      <c r="V211" s="1"/>
      <c r="W211" s="1"/>
      <c r="X211" s="1"/>
      <c r="Y211" s="1"/>
      <c r="Z211" s="1"/>
    </row>
    <row r="212" spans="1:26" ht="15.75" x14ac:dyDescent="0.25">
      <c r="A212" s="1"/>
      <c r="B212" s="10">
        <v>41338</v>
      </c>
      <c r="C212" s="50">
        <v>62.19</v>
      </c>
      <c r="D212" s="50">
        <v>88.12</v>
      </c>
      <c r="E212" s="50">
        <v>30.45</v>
      </c>
      <c r="F212" s="50">
        <v>10.89</v>
      </c>
      <c r="G212" s="50">
        <v>44.84</v>
      </c>
      <c r="H212" s="50">
        <v>31.26</v>
      </c>
      <c r="I212" s="50">
        <v>11.13</v>
      </c>
      <c r="J212" s="50">
        <v>24.54</v>
      </c>
      <c r="K212" s="50">
        <v>30.21</v>
      </c>
      <c r="L212" s="50">
        <v>39.14</v>
      </c>
      <c r="M212" s="50">
        <v>11</v>
      </c>
      <c r="N212" s="51">
        <v>1116.67</v>
      </c>
      <c r="O212" s="16">
        <f t="shared" si="0"/>
        <v>7.1646021415075018E-3</v>
      </c>
      <c r="P212" s="39">
        <v>2333436</v>
      </c>
      <c r="Q212" s="16">
        <f t="shared" si="1"/>
        <v>1.3348941885367923E-2</v>
      </c>
      <c r="R212" s="16">
        <f t="shared" si="2"/>
        <v>-6.1843397438604208E-3</v>
      </c>
      <c r="S212" s="1"/>
      <c r="T212" s="1"/>
      <c r="U212" s="1"/>
      <c r="V212" s="1"/>
      <c r="W212" s="1"/>
      <c r="X212" s="1"/>
      <c r="Y212" s="1"/>
      <c r="Z212" s="1"/>
    </row>
    <row r="213" spans="1:26" ht="15.75" x14ac:dyDescent="0.25">
      <c r="A213" s="1"/>
      <c r="B213" s="10">
        <v>41337</v>
      </c>
      <c r="C213" s="50">
        <v>62.11</v>
      </c>
      <c r="D213" s="50">
        <v>87.32</v>
      </c>
      <c r="E213" s="50">
        <v>30.3</v>
      </c>
      <c r="F213" s="50">
        <v>10.79</v>
      </c>
      <c r="G213" s="50">
        <v>44.47</v>
      </c>
      <c r="H213" s="50">
        <v>31.2</v>
      </c>
      <c r="I213" s="50">
        <v>11.05</v>
      </c>
      <c r="J213" s="50">
        <v>24.21</v>
      </c>
      <c r="K213" s="50">
        <v>30.32</v>
      </c>
      <c r="L213" s="50">
        <v>38.520000000000003</v>
      </c>
      <c r="M213" s="50">
        <v>10.75</v>
      </c>
      <c r="N213" s="51">
        <v>1101.96</v>
      </c>
      <c r="O213" s="16">
        <f t="shared" si="0"/>
        <v>5.8868562075973744E-3</v>
      </c>
      <c r="P213" s="39">
        <v>2319504</v>
      </c>
      <c r="Q213" s="16">
        <f t="shared" si="1"/>
        <v>3.4694713836907025E-3</v>
      </c>
      <c r="R213" s="16">
        <f t="shared" si="2"/>
        <v>2.4173848239066719E-3</v>
      </c>
      <c r="S213" s="1"/>
      <c r="T213" s="1"/>
      <c r="U213" s="1"/>
      <c r="V213" s="1"/>
      <c r="W213" s="1"/>
      <c r="X213" s="1"/>
      <c r="Y213" s="1"/>
      <c r="Z213" s="1"/>
    </row>
    <row r="214" spans="1:26" ht="15.75" x14ac:dyDescent="0.25">
      <c r="A214" s="1"/>
      <c r="B214" s="10">
        <v>41334</v>
      </c>
      <c r="C214" s="50">
        <v>61.56</v>
      </c>
      <c r="D214" s="50">
        <v>85.78</v>
      </c>
      <c r="E214" s="50">
        <v>30.61</v>
      </c>
      <c r="F214" s="50">
        <v>10.63</v>
      </c>
      <c r="G214" s="50">
        <v>44.88</v>
      </c>
      <c r="H214" s="50">
        <v>31.11</v>
      </c>
      <c r="I214" s="50">
        <v>11.09</v>
      </c>
      <c r="J214" s="50">
        <v>24.18</v>
      </c>
      <c r="K214" s="50">
        <v>30.38</v>
      </c>
      <c r="L214" s="50">
        <v>37.92</v>
      </c>
      <c r="M214" s="50">
        <v>10.67</v>
      </c>
      <c r="N214" s="51">
        <v>1098.1500000000001</v>
      </c>
      <c r="O214" s="16">
        <f t="shared" si="0"/>
        <v>-5.5131133338585997E-3</v>
      </c>
      <c r="P214" s="39">
        <v>2301164</v>
      </c>
      <c r="Q214" s="16">
        <f t="shared" si="1"/>
        <v>-4.0720452731625991E-3</v>
      </c>
      <c r="R214" s="16">
        <f t="shared" si="2"/>
        <v>-1.4410680606960005E-3</v>
      </c>
      <c r="S214" s="1"/>
      <c r="T214" s="1"/>
      <c r="U214" s="1"/>
      <c r="V214" s="1"/>
      <c r="W214" s="1"/>
      <c r="X214" s="1"/>
      <c r="Y214" s="1"/>
      <c r="Z214" s="1"/>
    </row>
    <row r="215" spans="1:26" ht="15.75" x14ac:dyDescent="0.25">
      <c r="A215" s="1"/>
      <c r="B215" s="10">
        <v>41333</v>
      </c>
      <c r="C215" s="50">
        <v>61.01</v>
      </c>
      <c r="D215" s="50">
        <v>86.37</v>
      </c>
      <c r="E215" s="50">
        <v>30.72</v>
      </c>
      <c r="F215" s="50">
        <v>10.71</v>
      </c>
      <c r="G215" s="50">
        <v>45.82</v>
      </c>
      <c r="H215" s="50">
        <v>31.56</v>
      </c>
      <c r="I215" s="50">
        <v>11.22</v>
      </c>
      <c r="J215" s="50">
        <v>24.31</v>
      </c>
      <c r="K215" s="50">
        <v>31.1</v>
      </c>
      <c r="L215" s="50">
        <v>37.24</v>
      </c>
      <c r="M215" s="50">
        <v>10.85</v>
      </c>
      <c r="N215" s="51">
        <v>1102.6400000000001</v>
      </c>
      <c r="O215" s="16">
        <f t="shared" si="0"/>
        <v>2.4738795168041017E-3</v>
      </c>
      <c r="P215" s="39">
        <v>2305444</v>
      </c>
      <c r="Q215" s="16">
        <f t="shared" si="1"/>
        <v>-8.4271953750087109E-4</v>
      </c>
      <c r="R215" s="16">
        <f t="shared" si="2"/>
        <v>3.3165990543049728E-3</v>
      </c>
      <c r="S215" s="1"/>
      <c r="T215" s="1"/>
      <c r="U215" s="1"/>
      <c r="V215" s="1"/>
      <c r="W215" s="1"/>
      <c r="X215" s="1"/>
      <c r="Y215" s="1"/>
      <c r="Z215" s="1"/>
    </row>
    <row r="216" spans="1:26" ht="15.75" x14ac:dyDescent="0.25">
      <c r="A216" s="1"/>
      <c r="B216" s="10">
        <v>41332</v>
      </c>
      <c r="C216" s="50">
        <v>60.37</v>
      </c>
      <c r="D216" s="50">
        <v>85.67</v>
      </c>
      <c r="E216" s="50">
        <v>30.97</v>
      </c>
      <c r="F216" s="50">
        <v>10.72</v>
      </c>
      <c r="G216" s="50">
        <v>45.79</v>
      </c>
      <c r="H216" s="50">
        <v>31.68</v>
      </c>
      <c r="I216" s="50">
        <v>11.4</v>
      </c>
      <c r="J216" s="50">
        <v>24.53</v>
      </c>
      <c r="K216" s="50">
        <v>30.95</v>
      </c>
      <c r="L216" s="50">
        <v>37.1</v>
      </c>
      <c r="M216" s="50">
        <v>10.79</v>
      </c>
      <c r="N216" s="51">
        <v>1103.57</v>
      </c>
      <c r="O216" s="16">
        <f t="shared" si="0"/>
        <v>2.1507110788504605E-2</v>
      </c>
      <c r="P216" s="39">
        <v>2299648</v>
      </c>
      <c r="Q216" s="16">
        <f t="shared" si="1"/>
        <v>1.4170840417221747E-2</v>
      </c>
      <c r="R216" s="16">
        <f t="shared" si="2"/>
        <v>7.3362703712828575E-3</v>
      </c>
      <c r="S216" s="1"/>
      <c r="T216" s="1"/>
      <c r="U216" s="1"/>
      <c r="V216" s="1"/>
      <c r="W216" s="1"/>
      <c r="X216" s="1"/>
      <c r="Y216" s="1"/>
      <c r="Z216" s="1"/>
    </row>
    <row r="217" spans="1:26" ht="15.75" x14ac:dyDescent="0.25">
      <c r="A217" s="1"/>
      <c r="B217" s="10">
        <v>41331</v>
      </c>
      <c r="C217" s="50">
        <v>58.4</v>
      </c>
      <c r="D217" s="50">
        <v>82.36</v>
      </c>
      <c r="E217" s="50">
        <v>29.48</v>
      </c>
      <c r="F217" s="50">
        <v>10.55</v>
      </c>
      <c r="G217" s="50">
        <v>45.49</v>
      </c>
      <c r="H217" s="50">
        <v>31.77</v>
      </c>
      <c r="I217" s="50">
        <v>11.21</v>
      </c>
      <c r="J217" s="50">
        <v>24.48</v>
      </c>
      <c r="K217" s="50">
        <v>30.96</v>
      </c>
      <c r="L217" s="50">
        <v>36.590000000000003</v>
      </c>
      <c r="M217" s="50">
        <v>10.68</v>
      </c>
      <c r="N217" s="51">
        <v>1088.1500000000001</v>
      </c>
      <c r="O217" s="16">
        <f t="shared" si="0"/>
        <v>2.7496967246257577E-3</v>
      </c>
      <c r="P217" s="39">
        <v>2222960</v>
      </c>
      <c r="Q217" s="16">
        <f t="shared" si="1"/>
        <v>5.9814362842985237E-3</v>
      </c>
      <c r="R217" s="16">
        <f t="shared" si="2"/>
        <v>-3.231739559672766E-3</v>
      </c>
      <c r="S217" s="1"/>
      <c r="T217" s="1"/>
      <c r="U217" s="1"/>
      <c r="V217" s="1"/>
      <c r="W217" s="1"/>
      <c r="X217" s="1"/>
      <c r="Y217" s="1"/>
      <c r="Z217" s="1"/>
    </row>
    <row r="218" spans="1:26" ht="15.75" x14ac:dyDescent="0.25">
      <c r="A218" s="1"/>
      <c r="B218" s="10">
        <v>41330</v>
      </c>
      <c r="C218" s="50">
        <v>57.36</v>
      </c>
      <c r="D218" s="50">
        <v>81.87</v>
      </c>
      <c r="E218" s="50">
        <v>29.15</v>
      </c>
      <c r="F218" s="50">
        <v>10.64</v>
      </c>
      <c r="G218" s="50">
        <v>45.52</v>
      </c>
      <c r="H218" s="50">
        <v>33.18</v>
      </c>
      <c r="I218" s="50">
        <v>11.22</v>
      </c>
      <c r="J218" s="50">
        <v>24.44</v>
      </c>
      <c r="K218" s="50">
        <v>30.59</v>
      </c>
      <c r="L218" s="50">
        <v>36.479999999999997</v>
      </c>
      <c r="M218" s="50">
        <v>10.5</v>
      </c>
      <c r="N218" s="51">
        <v>1081.68</v>
      </c>
      <c r="O218" s="16">
        <f t="shared" si="0"/>
        <v>-2.1472473555092273E-2</v>
      </c>
      <c r="P218" s="39">
        <v>2208304</v>
      </c>
      <c r="Q218" s="16">
        <f t="shared" si="1"/>
        <v>-1.9951073661320994E-2</v>
      </c>
      <c r="R218" s="16">
        <f t="shared" si="2"/>
        <v>-1.5213998937712789E-3</v>
      </c>
      <c r="S218" s="1"/>
      <c r="T218" s="1"/>
      <c r="U218" s="1"/>
      <c r="V218" s="1"/>
      <c r="W218" s="1"/>
      <c r="X218" s="1"/>
      <c r="Y218" s="1"/>
      <c r="Z218" s="1"/>
    </row>
    <row r="219" spans="1:26" ht="15.75" x14ac:dyDescent="0.25">
      <c r="A219" s="1"/>
      <c r="B219" s="10">
        <v>41327</v>
      </c>
      <c r="C219" s="50">
        <v>58.03</v>
      </c>
      <c r="D219" s="50">
        <v>84.41</v>
      </c>
      <c r="E219" s="50">
        <v>29.53</v>
      </c>
      <c r="F219" s="50">
        <v>10.84</v>
      </c>
      <c r="G219" s="50">
        <v>47.36</v>
      </c>
      <c r="H219" s="50">
        <v>33.619999999999997</v>
      </c>
      <c r="I219" s="50">
        <v>11.28</v>
      </c>
      <c r="J219" s="50">
        <v>25.22</v>
      </c>
      <c r="K219" s="50">
        <v>31.17</v>
      </c>
      <c r="L219" s="50">
        <v>36.72</v>
      </c>
      <c r="M219" s="50">
        <v>10.91</v>
      </c>
      <c r="N219" s="51">
        <v>1103.7</v>
      </c>
      <c r="O219" s="16">
        <f t="shared" si="0"/>
        <v>7.1734105581975844E-3</v>
      </c>
      <c r="P219" s="39">
        <v>2248552</v>
      </c>
      <c r="Q219" s="16">
        <f t="shared" si="1"/>
        <v>9.5401867791122634E-3</v>
      </c>
      <c r="R219" s="16">
        <f t="shared" si="2"/>
        <v>-2.366776220914679E-3</v>
      </c>
      <c r="S219" s="1"/>
      <c r="T219" s="1"/>
      <c r="U219" s="1"/>
      <c r="V219" s="1"/>
      <c r="W219" s="1"/>
      <c r="X219" s="1"/>
      <c r="Y219" s="1"/>
      <c r="Z219" s="1"/>
    </row>
    <row r="220" spans="1:26" ht="15.75" x14ac:dyDescent="0.25">
      <c r="A220" s="1"/>
      <c r="B220" s="10">
        <v>41326</v>
      </c>
      <c r="C220" s="50">
        <v>57.95</v>
      </c>
      <c r="D220" s="50">
        <v>82.64</v>
      </c>
      <c r="E220" s="50">
        <v>30.97</v>
      </c>
      <c r="F220" s="50">
        <v>10.78</v>
      </c>
      <c r="G220" s="50">
        <v>45.98</v>
      </c>
      <c r="H220" s="50">
        <v>33.57</v>
      </c>
      <c r="I220" s="50">
        <v>11.19</v>
      </c>
      <c r="J220" s="50">
        <v>25.1</v>
      </c>
      <c r="K220" s="50">
        <v>31.05</v>
      </c>
      <c r="L220" s="50">
        <v>36.450000000000003</v>
      </c>
      <c r="M220" s="50">
        <v>10.71</v>
      </c>
      <c r="N220" s="51">
        <v>1093.27</v>
      </c>
      <c r="O220" s="16">
        <f t="shared" si="0"/>
        <v>-5.5483632328465196E-3</v>
      </c>
      <c r="P220" s="39">
        <v>2259660</v>
      </c>
      <c r="Q220" s="16">
        <f t="shared" si="1"/>
        <v>-9.8088941219091827E-3</v>
      </c>
      <c r="R220" s="16">
        <f t="shared" si="2"/>
        <v>4.2605308890626631E-3</v>
      </c>
      <c r="S220" s="1"/>
      <c r="T220" s="1"/>
      <c r="U220" s="1"/>
      <c r="V220" s="1"/>
      <c r="W220" s="1"/>
      <c r="X220" s="1"/>
      <c r="Y220" s="1"/>
      <c r="Z220" s="1"/>
    </row>
    <row r="221" spans="1:26" ht="15.75" x14ac:dyDescent="0.25">
      <c r="A221" s="1"/>
      <c r="B221" s="10">
        <v>41325</v>
      </c>
      <c r="C221" s="50">
        <v>57.49</v>
      </c>
      <c r="D221" s="50">
        <v>83.06</v>
      </c>
      <c r="E221" s="50">
        <v>31.42</v>
      </c>
      <c r="F221" s="50">
        <v>11.12</v>
      </c>
      <c r="G221" s="50">
        <v>46.43</v>
      </c>
      <c r="H221" s="50">
        <v>33.18</v>
      </c>
      <c r="I221" s="50">
        <v>11.35</v>
      </c>
      <c r="J221" s="50">
        <v>24.86</v>
      </c>
      <c r="K221" s="50">
        <v>32.06</v>
      </c>
      <c r="L221" s="50">
        <v>36.56</v>
      </c>
      <c r="M221" s="50">
        <v>10.96</v>
      </c>
      <c r="N221" s="51">
        <v>1104.0999999999999</v>
      </c>
      <c r="O221" s="16">
        <f t="shared" si="0"/>
        <v>-1.7954905165927088E-2</v>
      </c>
      <c r="P221" s="39">
        <v>2284536</v>
      </c>
      <c r="Q221" s="16">
        <f t="shared" si="1"/>
        <v>-1.7477352412479844E-2</v>
      </c>
      <c r="R221" s="16">
        <f t="shared" si="2"/>
        <v>-4.7755275344724471E-4</v>
      </c>
      <c r="S221" s="1"/>
      <c r="T221" s="1"/>
      <c r="U221" s="1"/>
      <c r="V221" s="1"/>
      <c r="W221" s="1"/>
      <c r="X221" s="1"/>
      <c r="Y221" s="1"/>
      <c r="Z221" s="1"/>
    </row>
    <row r="222" spans="1:26" ht="15.75" x14ac:dyDescent="0.25">
      <c r="A222" s="1"/>
      <c r="B222" s="10">
        <v>41324</v>
      </c>
      <c r="C222" s="50">
        <v>59.39</v>
      </c>
      <c r="D222" s="50">
        <v>84.89</v>
      </c>
      <c r="E222" s="50">
        <v>31.89</v>
      </c>
      <c r="F222" s="50">
        <v>11.29</v>
      </c>
      <c r="G222" s="50">
        <v>47.54</v>
      </c>
      <c r="H222" s="50">
        <v>33.44</v>
      </c>
      <c r="I222" s="50">
        <v>11.56</v>
      </c>
      <c r="J222" s="50">
        <v>24.94</v>
      </c>
      <c r="K222" s="50">
        <v>32.35</v>
      </c>
      <c r="L222" s="50">
        <v>36.81</v>
      </c>
      <c r="M222" s="50">
        <v>11.31</v>
      </c>
      <c r="N222" s="51">
        <v>1123.74</v>
      </c>
      <c r="O222" s="16">
        <f t="shared" si="0"/>
        <v>1.01960578737682E-2</v>
      </c>
      <c r="P222" s="39">
        <v>2333256</v>
      </c>
      <c r="Q222" s="16">
        <f t="shared" si="1"/>
        <v>7.1611023974904858E-3</v>
      </c>
      <c r="R222" s="16">
        <f t="shared" si="2"/>
        <v>3.0349554762777141E-3</v>
      </c>
      <c r="S222" s="1"/>
      <c r="T222" s="1"/>
      <c r="U222" s="1"/>
      <c r="V222" s="1"/>
      <c r="W222" s="1"/>
      <c r="X222" s="1"/>
      <c r="Y222" s="1"/>
      <c r="Z222" s="1"/>
    </row>
    <row r="223" spans="1:26" ht="15.75" x14ac:dyDescent="0.25">
      <c r="A223" s="1"/>
      <c r="B223" s="10">
        <v>41320</v>
      </c>
      <c r="C223" s="50">
        <v>56.04</v>
      </c>
      <c r="D223" s="50">
        <v>84.47</v>
      </c>
      <c r="E223" s="50">
        <v>32.020000000000003</v>
      </c>
      <c r="F223" s="50">
        <v>11.22</v>
      </c>
      <c r="G223" s="50">
        <v>47.45</v>
      </c>
      <c r="H223" s="50">
        <v>33.76</v>
      </c>
      <c r="I223" s="50">
        <v>11.24</v>
      </c>
      <c r="J223" s="50">
        <v>25.2</v>
      </c>
      <c r="K223" s="50">
        <v>32.229999999999997</v>
      </c>
      <c r="L223" s="50">
        <v>36.64</v>
      </c>
      <c r="M223" s="50">
        <v>11.25</v>
      </c>
      <c r="N223" s="51">
        <v>1115.75</v>
      </c>
      <c r="O223" s="16">
        <f t="shared" si="0"/>
        <v>-2.4838549428713068E-3</v>
      </c>
      <c r="P223" s="39">
        <v>2294316</v>
      </c>
      <c r="Q223" s="16">
        <f t="shared" si="1"/>
        <v>-1.2263678029217013E-3</v>
      </c>
      <c r="R223" s="16">
        <f t="shared" si="2"/>
        <v>-1.2574871399496056E-3</v>
      </c>
      <c r="S223" s="1"/>
      <c r="T223" s="1"/>
      <c r="U223" s="1"/>
      <c r="V223" s="1"/>
      <c r="W223" s="1"/>
      <c r="X223" s="1"/>
      <c r="Y223" s="1"/>
      <c r="Z223" s="1"/>
    </row>
    <row r="224" spans="1:26" ht="15.75" x14ac:dyDescent="0.25">
      <c r="A224" s="1"/>
      <c r="B224" s="10">
        <v>41319</v>
      </c>
      <c r="C224" s="50">
        <v>56.53</v>
      </c>
      <c r="D224" s="50">
        <v>84.17</v>
      </c>
      <c r="E224" s="50">
        <v>31.74</v>
      </c>
      <c r="F224" s="50">
        <v>11.42</v>
      </c>
      <c r="G224" s="50">
        <v>48.51</v>
      </c>
      <c r="H224" s="50">
        <v>33.58</v>
      </c>
      <c r="I224" s="50">
        <v>11.19</v>
      </c>
      <c r="J224" s="50">
        <v>25.48</v>
      </c>
      <c r="K224" s="50">
        <v>32.18</v>
      </c>
      <c r="L224" s="50">
        <v>36.590000000000003</v>
      </c>
      <c r="M224" s="50">
        <v>11.08</v>
      </c>
      <c r="N224" s="51">
        <v>1117.1199999999999</v>
      </c>
      <c r="O224" s="16">
        <f t="shared" si="0"/>
        <v>7.2156532272929508E-3</v>
      </c>
      <c r="P224" s="39">
        <v>2303772</v>
      </c>
      <c r="Q224" s="16">
        <f t="shared" si="1"/>
        <v>2.2519087393796855E-3</v>
      </c>
      <c r="R224" s="16">
        <f t="shared" si="2"/>
        <v>4.9637444879132653E-3</v>
      </c>
      <c r="S224" s="1"/>
      <c r="T224" s="1"/>
      <c r="U224" s="1"/>
      <c r="V224" s="1"/>
      <c r="W224" s="1"/>
      <c r="X224" s="1"/>
      <c r="Y224" s="1"/>
      <c r="Z224" s="1"/>
    </row>
    <row r="225" spans="1:26" ht="15.75" x14ac:dyDescent="0.25">
      <c r="A225" s="1"/>
      <c r="B225" s="10">
        <v>41318</v>
      </c>
      <c r="C225" s="50">
        <v>56.27</v>
      </c>
      <c r="D225" s="50">
        <v>83.63</v>
      </c>
      <c r="E225" s="50">
        <v>31</v>
      </c>
      <c r="F225" s="50">
        <v>11.3</v>
      </c>
      <c r="G225" s="50">
        <v>47.2</v>
      </c>
      <c r="H225" s="50">
        <v>33.58</v>
      </c>
      <c r="I225" s="50">
        <v>11.4</v>
      </c>
      <c r="J225" s="50">
        <v>25.18</v>
      </c>
      <c r="K225" s="50">
        <v>32.33</v>
      </c>
      <c r="L225" s="50">
        <v>36.840000000000003</v>
      </c>
      <c r="M225" s="50">
        <v>11</v>
      </c>
      <c r="N225" s="51">
        <v>1114.6099999999999</v>
      </c>
      <c r="O225" s="16">
        <f t="shared" si="0"/>
        <v>5.3214020967915525E-3</v>
      </c>
      <c r="P225" s="39">
        <v>2277788</v>
      </c>
      <c r="Q225" s="16">
        <f t="shared" si="1"/>
        <v>2.599575432662786E-3</v>
      </c>
      <c r="R225" s="16">
        <f t="shared" si="2"/>
        <v>2.7218266641287664E-3</v>
      </c>
      <c r="S225" s="1"/>
      <c r="T225" s="1"/>
      <c r="U225" s="1"/>
      <c r="V225" s="1"/>
      <c r="W225" s="1"/>
      <c r="X225" s="1"/>
      <c r="Y225" s="1"/>
      <c r="Z225" s="1"/>
    </row>
    <row r="226" spans="1:26" ht="15.75" x14ac:dyDescent="0.25">
      <c r="A226" s="1"/>
      <c r="B226" s="10">
        <v>41317</v>
      </c>
      <c r="C226" s="50">
        <v>55.55</v>
      </c>
      <c r="D226" s="50">
        <v>83.22</v>
      </c>
      <c r="E226" s="50">
        <v>30.47</v>
      </c>
      <c r="F226" s="50">
        <v>11.31</v>
      </c>
      <c r="G226" s="50">
        <v>46.82</v>
      </c>
      <c r="H226" s="50">
        <v>33.74</v>
      </c>
      <c r="I226" s="50">
        <v>11.62</v>
      </c>
      <c r="J226" s="50">
        <v>25.22</v>
      </c>
      <c r="K226" s="50">
        <v>32.159999999999997</v>
      </c>
      <c r="L226" s="50">
        <v>36.75</v>
      </c>
      <c r="M226" s="50">
        <v>10.86</v>
      </c>
      <c r="N226" s="51">
        <v>1111.72</v>
      </c>
      <c r="O226" s="16">
        <f t="shared" si="0"/>
        <v>2.3618077117000492E-3</v>
      </c>
      <c r="P226" s="39">
        <v>2258860</v>
      </c>
      <c r="Q226" s="16">
        <f t="shared" si="1"/>
        <v>4.2184183189558494E-3</v>
      </c>
      <c r="R226" s="16">
        <f t="shared" si="2"/>
        <v>-1.8566106072558002E-3</v>
      </c>
      <c r="S226" s="1"/>
      <c r="T226" s="1"/>
      <c r="U226" s="1"/>
      <c r="V226" s="1"/>
      <c r="W226" s="1"/>
      <c r="X226" s="1"/>
      <c r="Y226" s="1"/>
      <c r="Z226" s="1"/>
    </row>
    <row r="227" spans="1:26" ht="15.75" x14ac:dyDescent="0.25">
      <c r="A227" s="1"/>
      <c r="B227" s="10">
        <v>41316</v>
      </c>
      <c r="C227" s="50">
        <v>56.11</v>
      </c>
      <c r="D227" s="50">
        <v>83.45</v>
      </c>
      <c r="E227" s="50">
        <v>30.29</v>
      </c>
      <c r="F227" s="50">
        <v>11.06</v>
      </c>
      <c r="G227" s="50">
        <v>46.85</v>
      </c>
      <c r="H227" s="50">
        <v>33.4</v>
      </c>
      <c r="I227" s="50">
        <v>11.52</v>
      </c>
      <c r="J227" s="50">
        <v>25.16</v>
      </c>
      <c r="K227" s="50">
        <v>32.18</v>
      </c>
      <c r="L227" s="50">
        <v>36.6</v>
      </c>
      <c r="M227" s="50">
        <v>10.210000000000001</v>
      </c>
      <c r="N227" s="51">
        <v>1107.05</v>
      </c>
      <c r="O227" s="16">
        <f t="shared" si="0"/>
        <v>-6.4334115537746485E-3</v>
      </c>
      <c r="P227" s="39">
        <v>2248824</v>
      </c>
      <c r="Q227" s="16">
        <f t="shared" si="1"/>
        <v>-1.8393457699555165E-3</v>
      </c>
      <c r="R227" s="16">
        <f t="shared" si="2"/>
        <v>-4.5940657838191325E-3</v>
      </c>
      <c r="S227" s="1"/>
      <c r="T227" s="1"/>
      <c r="U227" s="1"/>
      <c r="V227" s="1"/>
      <c r="W227" s="1"/>
      <c r="X227" s="1"/>
      <c r="Y227" s="1"/>
      <c r="Z227" s="1"/>
    </row>
    <row r="228" spans="1:26" ht="15.75" x14ac:dyDescent="0.25">
      <c r="A228" s="1"/>
      <c r="B228" s="10">
        <v>41313</v>
      </c>
      <c r="C228" s="50">
        <v>57.92</v>
      </c>
      <c r="D228" s="50">
        <v>83.37</v>
      </c>
      <c r="E228" s="50">
        <v>30.05</v>
      </c>
      <c r="F228" s="50">
        <v>11.02</v>
      </c>
      <c r="G228" s="50">
        <v>47.52</v>
      </c>
      <c r="H228" s="50">
        <v>33.65</v>
      </c>
      <c r="I228" s="50">
        <v>11.66</v>
      </c>
      <c r="J228" s="50">
        <v>25.25</v>
      </c>
      <c r="K228" s="50">
        <v>32.24</v>
      </c>
      <c r="L228" s="50">
        <v>36.549999999999997</v>
      </c>
      <c r="M228" s="50">
        <v>10.039999999999999</v>
      </c>
      <c r="N228" s="51">
        <v>1109.0899999999999</v>
      </c>
      <c r="O228" s="16">
        <f t="shared" si="0"/>
        <v>1.2953367875647727E-2</v>
      </c>
      <c r="P228" s="39">
        <v>2260608</v>
      </c>
      <c r="Q228" s="16">
        <f t="shared" si="1"/>
        <v>5.8678420489380097E-3</v>
      </c>
      <c r="R228" s="16">
        <f t="shared" si="2"/>
        <v>7.0855258267097168E-3</v>
      </c>
      <c r="S228" s="1"/>
      <c r="T228" s="1"/>
      <c r="U228" s="1"/>
      <c r="V228" s="1"/>
      <c r="W228" s="1"/>
      <c r="X228" s="1"/>
      <c r="Y228" s="1"/>
      <c r="Z228" s="1"/>
    </row>
    <row r="229" spans="1:26" ht="15.75" x14ac:dyDescent="0.25">
      <c r="A229" s="1"/>
      <c r="B229" s="10">
        <v>41312</v>
      </c>
      <c r="C229" s="50">
        <v>53.68</v>
      </c>
      <c r="D229" s="50">
        <v>83.18</v>
      </c>
      <c r="E229" s="50">
        <v>30.1</v>
      </c>
      <c r="F229" s="50">
        <v>10.99</v>
      </c>
      <c r="G229" s="50">
        <v>47.16</v>
      </c>
      <c r="H229" s="50">
        <v>33.31</v>
      </c>
      <c r="I229" s="50">
        <v>11.66</v>
      </c>
      <c r="J229" s="50">
        <v>25.22</v>
      </c>
      <c r="K229" s="50">
        <v>32.659999999999997</v>
      </c>
      <c r="L229" s="50">
        <v>36.479999999999997</v>
      </c>
      <c r="M229" s="50">
        <v>9.98</v>
      </c>
      <c r="N229" s="51">
        <v>1102.6199999999999</v>
      </c>
      <c r="O229" s="16">
        <f t="shared" si="0"/>
        <v>-3.1416400425982247E-3</v>
      </c>
      <c r="P229" s="39">
        <v>2214592</v>
      </c>
      <c r="Q229" s="16">
        <f t="shared" si="1"/>
        <v>-1.5394088669951152E-3</v>
      </c>
      <c r="R229" s="16">
        <f t="shared" si="2"/>
        <v>-1.6022311756031095E-3</v>
      </c>
      <c r="S229" s="1"/>
      <c r="T229" s="1"/>
      <c r="U229" s="1"/>
      <c r="V229" s="1"/>
      <c r="W229" s="1"/>
      <c r="X229" s="1"/>
      <c r="Y229" s="1"/>
      <c r="Z229" s="1"/>
    </row>
    <row r="230" spans="1:26" ht="15.75" x14ac:dyDescent="0.25">
      <c r="A230" s="1"/>
      <c r="B230" s="10">
        <v>41311</v>
      </c>
      <c r="C230" s="50">
        <v>53.27</v>
      </c>
      <c r="D230" s="50">
        <v>84.75</v>
      </c>
      <c r="E230" s="50">
        <v>30.11</v>
      </c>
      <c r="F230" s="50">
        <v>10.92</v>
      </c>
      <c r="G230" s="50">
        <v>47.34</v>
      </c>
      <c r="H230" s="50">
        <v>33.21</v>
      </c>
      <c r="I230" s="50">
        <v>11.67</v>
      </c>
      <c r="J230" s="50">
        <v>25.18</v>
      </c>
      <c r="K230" s="50">
        <v>32.71</v>
      </c>
      <c r="L230" s="50">
        <v>36.33</v>
      </c>
      <c r="M230" s="50">
        <v>10.11</v>
      </c>
      <c r="N230" s="51">
        <v>1104.32</v>
      </c>
      <c r="O230" s="16">
        <f t="shared" si="0"/>
        <v>2.6159841973199998E-3</v>
      </c>
      <c r="P230" s="39">
        <v>2216008</v>
      </c>
      <c r="Q230" s="16">
        <f t="shared" si="1"/>
        <v>4.5665423451287024E-3</v>
      </c>
      <c r="R230" s="16">
        <f t="shared" si="2"/>
        <v>-1.9505581478087026E-3</v>
      </c>
      <c r="S230" s="1"/>
      <c r="T230" s="1"/>
      <c r="U230" s="1"/>
      <c r="V230" s="1"/>
      <c r="W230" s="1"/>
      <c r="X230" s="1"/>
      <c r="Y230" s="1"/>
      <c r="Z230" s="1"/>
    </row>
    <row r="231" spans="1:26" ht="15.75" x14ac:dyDescent="0.25">
      <c r="A231" s="1"/>
      <c r="B231" s="10">
        <v>41310</v>
      </c>
      <c r="C231" s="50">
        <v>53.23</v>
      </c>
      <c r="D231" s="50">
        <v>84.53</v>
      </c>
      <c r="E231" s="50">
        <v>30.15</v>
      </c>
      <c r="F231" s="50">
        <v>10.91</v>
      </c>
      <c r="G231" s="50">
        <v>47.27</v>
      </c>
      <c r="H231" s="50">
        <v>33.020000000000003</v>
      </c>
      <c r="I231" s="50">
        <v>11.81</v>
      </c>
      <c r="J231" s="50">
        <v>24.64</v>
      </c>
      <c r="K231" s="50">
        <v>32.700000000000003</v>
      </c>
      <c r="L231" s="50">
        <v>36.28</v>
      </c>
      <c r="M231" s="50">
        <v>10.08</v>
      </c>
      <c r="N231" s="51">
        <v>1099.3</v>
      </c>
      <c r="O231" s="16">
        <f t="shared" si="0"/>
        <v>7.6660300723563187E-3</v>
      </c>
      <c r="P231" s="39">
        <v>2214432</v>
      </c>
      <c r="Q231" s="16">
        <f t="shared" si="1"/>
        <v>7.3583989296874038E-3</v>
      </c>
      <c r="R231" s="16">
        <f t="shared" si="2"/>
        <v>3.0763114266891493E-4</v>
      </c>
      <c r="S231" s="1"/>
      <c r="T231" s="1"/>
      <c r="U231" s="1"/>
      <c r="V231" s="1"/>
      <c r="W231" s="1"/>
      <c r="X231" s="1"/>
      <c r="Y231" s="1"/>
      <c r="Z231" s="1"/>
    </row>
    <row r="232" spans="1:26" ht="15.75" x14ac:dyDescent="0.25">
      <c r="A232" s="1"/>
      <c r="B232" s="10">
        <v>41309</v>
      </c>
      <c r="C232" s="50">
        <v>52.44</v>
      </c>
      <c r="D232" s="50">
        <v>84.3</v>
      </c>
      <c r="E232" s="50">
        <v>30.33</v>
      </c>
      <c r="F232" s="50">
        <v>10.8</v>
      </c>
      <c r="G232" s="50">
        <v>46.44</v>
      </c>
      <c r="H232" s="50">
        <v>32.78</v>
      </c>
      <c r="I232" s="50">
        <v>11.63</v>
      </c>
      <c r="J232" s="50">
        <v>24.35</v>
      </c>
      <c r="K232" s="50">
        <v>32.46</v>
      </c>
      <c r="L232" s="50">
        <v>36.299999999999997</v>
      </c>
      <c r="M232" s="50">
        <v>9.94</v>
      </c>
      <c r="N232" s="51">
        <v>1091.27</v>
      </c>
      <c r="O232" s="16">
        <f t="shared" si="0"/>
        <v>-1.4186465846414843E-2</v>
      </c>
      <c r="P232" s="39">
        <v>2201916</v>
      </c>
      <c r="Q232" s="16">
        <f t="shared" si="1"/>
        <v>-9.3682767635871207E-3</v>
      </c>
      <c r="R232" s="16">
        <f t="shared" si="2"/>
        <v>-4.8181890828277226E-3</v>
      </c>
      <c r="S232" s="1"/>
      <c r="T232" s="1"/>
      <c r="U232" s="1"/>
      <c r="V232" s="1"/>
      <c r="W232" s="1"/>
      <c r="X232" s="1"/>
      <c r="Y232" s="1"/>
      <c r="Z232" s="1"/>
    </row>
    <row r="233" spans="1:26" ht="15.75" x14ac:dyDescent="0.25">
      <c r="A233" s="1"/>
      <c r="B233" s="10">
        <v>41306</v>
      </c>
      <c r="C233" s="50">
        <v>53.22</v>
      </c>
      <c r="D233" s="50">
        <v>85.61</v>
      </c>
      <c r="E233" s="50">
        <v>31.07</v>
      </c>
      <c r="F233" s="50">
        <v>10.8</v>
      </c>
      <c r="G233" s="50">
        <v>47.29</v>
      </c>
      <c r="H233" s="50">
        <v>32.869999999999997</v>
      </c>
      <c r="I233" s="50">
        <v>12.05</v>
      </c>
      <c r="J233" s="50">
        <v>24.61</v>
      </c>
      <c r="K233" s="50">
        <v>32.950000000000003</v>
      </c>
      <c r="L233" s="50">
        <v>36.409999999999997</v>
      </c>
      <c r="M233" s="50">
        <v>10.24</v>
      </c>
      <c r="N233" s="51">
        <v>1101.5899999999999</v>
      </c>
      <c r="O233" s="16">
        <f t="shared" si="0"/>
        <v>2.7653690704107572E-3</v>
      </c>
      <c r="P233" s="39">
        <v>2231208</v>
      </c>
      <c r="Q233" s="16">
        <f t="shared" si="1"/>
        <v>7.4903969270164869E-3</v>
      </c>
      <c r="R233" s="16">
        <f t="shared" si="2"/>
        <v>-4.7250278566057296E-3</v>
      </c>
      <c r="S233" s="1"/>
      <c r="T233" s="1"/>
      <c r="U233" s="1"/>
      <c r="V233" s="1"/>
      <c r="W233" s="1"/>
      <c r="X233" s="1"/>
      <c r="Y233" s="1"/>
      <c r="Z233" s="1"/>
    </row>
    <row r="234" spans="1:26" ht="15.75" x14ac:dyDescent="0.25">
      <c r="A234" s="1"/>
      <c r="B234" s="10">
        <v>41305</v>
      </c>
      <c r="C234" s="50">
        <v>53.34</v>
      </c>
      <c r="D234" s="50">
        <v>85.66</v>
      </c>
      <c r="E234" s="50">
        <v>30.73</v>
      </c>
      <c r="F234" s="50">
        <v>10.6</v>
      </c>
      <c r="G234" s="50">
        <v>47.56</v>
      </c>
      <c r="H234" s="50">
        <v>32.630000000000003</v>
      </c>
      <c r="I234" s="50">
        <v>12.07</v>
      </c>
      <c r="J234" s="50">
        <v>24.47</v>
      </c>
      <c r="K234" s="50">
        <v>32.71</v>
      </c>
      <c r="L234" s="50">
        <v>36.119999999999997</v>
      </c>
      <c r="M234" s="50">
        <v>10.19</v>
      </c>
      <c r="N234" s="51">
        <v>1093.4000000000001</v>
      </c>
      <c r="O234" s="16">
        <f t="shared" si="0"/>
        <v>4.8897795591178895E-3</v>
      </c>
      <c r="P234" s="39">
        <v>2215436</v>
      </c>
      <c r="Q234" s="16">
        <f t="shared" si="1"/>
        <v>3.9758693196949276E-3</v>
      </c>
      <c r="R234" s="16">
        <f t="shared" si="2"/>
        <v>9.1391023942296191E-4</v>
      </c>
      <c r="S234" s="1"/>
      <c r="T234" s="1"/>
      <c r="U234" s="1"/>
      <c r="V234" s="1"/>
      <c r="W234" s="1"/>
      <c r="X234" s="1"/>
      <c r="Y234" s="1"/>
      <c r="Z234" s="1"/>
    </row>
    <row r="235" spans="1:26" ht="15.75" x14ac:dyDescent="0.25">
      <c r="A235" s="1"/>
      <c r="B235" s="10">
        <v>41304</v>
      </c>
      <c r="C235" s="50">
        <v>53.08</v>
      </c>
      <c r="D235" s="50">
        <v>85.03</v>
      </c>
      <c r="E235" s="50">
        <v>30.61</v>
      </c>
      <c r="F235" s="50">
        <v>10.47</v>
      </c>
      <c r="G235" s="50">
        <v>47.74</v>
      </c>
      <c r="H235" s="50">
        <v>31.75</v>
      </c>
      <c r="I235" s="50">
        <v>12.02</v>
      </c>
      <c r="J235" s="50">
        <v>24.54</v>
      </c>
      <c r="K235" s="50">
        <v>32.909999999999997</v>
      </c>
      <c r="L235" s="50">
        <v>36.01</v>
      </c>
      <c r="M235" s="50">
        <v>10.09</v>
      </c>
      <c r="N235" s="51">
        <v>1089.07</v>
      </c>
      <c r="O235" s="16">
        <f t="shared" si="0"/>
        <v>-2.7446173523766678E-3</v>
      </c>
      <c r="P235" s="39">
        <v>2199512</v>
      </c>
      <c r="Q235" s="16">
        <f t="shared" si="1"/>
        <v>-5.7333272469986514E-3</v>
      </c>
      <c r="R235" s="16">
        <f t="shared" si="2"/>
        <v>2.9887098946219837E-3</v>
      </c>
      <c r="S235" s="1"/>
      <c r="T235" s="1"/>
      <c r="U235" s="1"/>
      <c r="V235" s="1"/>
      <c r="W235" s="1"/>
      <c r="X235" s="1"/>
      <c r="Y235" s="1"/>
      <c r="Z235" s="1"/>
    </row>
    <row r="236" spans="1:26" ht="15.75" x14ac:dyDescent="0.25">
      <c r="A236" s="1"/>
      <c r="B236" s="10">
        <v>41303</v>
      </c>
      <c r="C236" s="50">
        <v>53.42</v>
      </c>
      <c r="D236" s="50">
        <v>85.2</v>
      </c>
      <c r="E236" s="50">
        <v>30.94</v>
      </c>
      <c r="F236" s="50">
        <v>10.56</v>
      </c>
      <c r="G236" s="50">
        <v>46.56</v>
      </c>
      <c r="H236" s="50">
        <v>32.03</v>
      </c>
      <c r="I236" s="50">
        <v>12.71</v>
      </c>
      <c r="J236" s="50">
        <v>24.38</v>
      </c>
      <c r="K236" s="50">
        <v>33.020000000000003</v>
      </c>
      <c r="L236" s="50">
        <v>36.32</v>
      </c>
      <c r="M236" s="50">
        <v>10.14</v>
      </c>
      <c r="N236" s="51">
        <v>1095.3499999999999</v>
      </c>
      <c r="O236" s="16">
        <f t="shared" si="0"/>
        <v>-7.5370904186390034E-3</v>
      </c>
      <c r="P236" s="39">
        <v>2215048</v>
      </c>
      <c r="Q236" s="16">
        <f t="shared" si="1"/>
        <v>3.2877012575448174E-4</v>
      </c>
      <c r="R236" s="16">
        <f t="shared" si="2"/>
        <v>-7.8658605443934857E-3</v>
      </c>
      <c r="S236" s="1"/>
      <c r="T236" s="1"/>
      <c r="U236" s="1"/>
      <c r="V236" s="1"/>
      <c r="W236" s="1"/>
      <c r="X236" s="1"/>
      <c r="Y236" s="1"/>
      <c r="Z236" s="1"/>
    </row>
    <row r="237" spans="1:26" ht="15.75" x14ac:dyDescent="0.25">
      <c r="A237" s="1"/>
      <c r="B237" s="10">
        <v>41302</v>
      </c>
      <c r="C237" s="50">
        <v>53.15</v>
      </c>
      <c r="D237" s="50">
        <v>90.42</v>
      </c>
      <c r="E237" s="50">
        <v>31.13</v>
      </c>
      <c r="F237" s="50">
        <v>10.6</v>
      </c>
      <c r="G237" s="50">
        <v>46.71</v>
      </c>
      <c r="H237" s="50">
        <v>31.7</v>
      </c>
      <c r="I237" s="50">
        <v>12.71</v>
      </c>
      <c r="J237" s="50">
        <v>24.35</v>
      </c>
      <c r="K237" s="50">
        <v>31.27</v>
      </c>
      <c r="L237" s="50">
        <v>36.07</v>
      </c>
      <c r="M237" s="50">
        <v>10.02</v>
      </c>
      <c r="N237" s="51">
        <v>1094.99</v>
      </c>
      <c r="O237" s="16">
        <f t="shared" si="0"/>
        <v>-4.8948656543596593E-3</v>
      </c>
      <c r="P237" s="39">
        <v>2249220</v>
      </c>
      <c r="Q237" s="16">
        <f t="shared" si="1"/>
        <v>-1.5592231239172393E-3</v>
      </c>
      <c r="R237" s="16">
        <f t="shared" si="2"/>
        <v>-3.3356425304424198E-3</v>
      </c>
      <c r="S237" s="1"/>
      <c r="T237" s="1"/>
      <c r="U237" s="1"/>
      <c r="V237" s="1"/>
      <c r="W237" s="1"/>
      <c r="X237" s="1"/>
      <c r="Y237" s="1"/>
      <c r="Z237" s="1"/>
    </row>
    <row r="238" spans="1:26" ht="15.75" x14ac:dyDescent="0.25">
      <c r="A238" s="1"/>
      <c r="B238" s="10">
        <v>41299</v>
      </c>
      <c r="C238" s="50">
        <v>53.71</v>
      </c>
      <c r="D238" s="50">
        <v>91.7</v>
      </c>
      <c r="E238" s="50">
        <v>31.35</v>
      </c>
      <c r="F238" s="50">
        <v>10.33</v>
      </c>
      <c r="G238" s="50">
        <v>47.64</v>
      </c>
      <c r="H238" s="50">
        <v>31.74</v>
      </c>
      <c r="I238" s="50">
        <v>12.85</v>
      </c>
      <c r="J238" s="50">
        <v>24.52</v>
      </c>
      <c r="K238" s="50">
        <v>30.16</v>
      </c>
      <c r="L238" s="50">
        <v>35.869999999999997</v>
      </c>
      <c r="M238" s="50">
        <v>10.119999999999999</v>
      </c>
      <c r="N238" s="51">
        <v>1096.7</v>
      </c>
      <c r="O238" s="16">
        <f t="shared" si="0"/>
        <v>9.7523384353744962E-3</v>
      </c>
      <c r="P238" s="39">
        <v>2251564</v>
      </c>
      <c r="Q238" s="16">
        <f t="shared" si="1"/>
        <v>8.86795577061073E-3</v>
      </c>
      <c r="R238" s="16">
        <f t="shared" si="2"/>
        <v>8.8438266476376613E-4</v>
      </c>
      <c r="S238" s="1"/>
      <c r="T238" s="1"/>
      <c r="U238" s="1"/>
      <c r="V238" s="1"/>
      <c r="W238" s="1"/>
      <c r="X238" s="1"/>
      <c r="Y238" s="1"/>
      <c r="Z238" s="1"/>
    </row>
    <row r="239" spans="1:26" ht="15.75" x14ac:dyDescent="0.25">
      <c r="A239" s="1"/>
      <c r="B239" s="10">
        <v>41298</v>
      </c>
      <c r="C239" s="50">
        <v>52.57</v>
      </c>
      <c r="D239" s="50">
        <v>90.29</v>
      </c>
      <c r="E239" s="50">
        <v>31.4</v>
      </c>
      <c r="F239" s="50">
        <v>10.27</v>
      </c>
      <c r="G239" s="50">
        <v>47.78</v>
      </c>
      <c r="H239" s="50">
        <v>31.21</v>
      </c>
      <c r="I239" s="50">
        <v>12.71</v>
      </c>
      <c r="J239" s="50">
        <v>25.08</v>
      </c>
      <c r="K239" s="50">
        <v>29.34</v>
      </c>
      <c r="L239" s="50">
        <v>35.770000000000003</v>
      </c>
      <c r="M239" s="50">
        <v>9.9</v>
      </c>
      <c r="N239" s="51">
        <v>1087.06</v>
      </c>
      <c r="O239" s="16">
        <f t="shared" si="0"/>
        <v>-5.8426727572141323E-4</v>
      </c>
      <c r="P239" s="39">
        <v>2228788</v>
      </c>
      <c r="Q239" s="16">
        <f t="shared" si="1"/>
        <v>4.4537256061501478E-3</v>
      </c>
      <c r="R239" s="16">
        <f t="shared" si="2"/>
        <v>-5.0379928818715608E-3</v>
      </c>
      <c r="S239" s="1"/>
      <c r="T239" s="1"/>
      <c r="U239" s="1"/>
      <c r="V239" s="1"/>
      <c r="W239" s="1"/>
      <c r="X239" s="1"/>
      <c r="Y239" s="1"/>
      <c r="Z239" s="1"/>
    </row>
    <row r="240" spans="1:26" ht="15.75" x14ac:dyDescent="0.25">
      <c r="A240" s="1"/>
      <c r="B240" s="10">
        <v>41297</v>
      </c>
      <c r="C240" s="50">
        <v>53.06</v>
      </c>
      <c r="D240" s="50">
        <v>89.53</v>
      </c>
      <c r="E240" s="50">
        <v>31.24</v>
      </c>
      <c r="F240" s="50">
        <v>10.3</v>
      </c>
      <c r="G240" s="50">
        <v>47.96</v>
      </c>
      <c r="H240" s="50">
        <v>31.25</v>
      </c>
      <c r="I240" s="50">
        <v>12.61</v>
      </c>
      <c r="J240" s="50">
        <v>25.42</v>
      </c>
      <c r="K240" s="50">
        <v>29.24</v>
      </c>
      <c r="L240" s="50">
        <v>35.979999999999997</v>
      </c>
      <c r="M240" s="50">
        <v>9.9499999999999993</v>
      </c>
      <c r="N240" s="51">
        <v>1082.24</v>
      </c>
      <c r="O240" s="16">
        <f t="shared" si="0"/>
        <v>-3.7166825953044896E-4</v>
      </c>
      <c r="P240" s="39">
        <v>2228124</v>
      </c>
      <c r="Q240" s="16">
        <f t="shared" si="1"/>
        <v>2.495448117784983E-4</v>
      </c>
      <c r="R240" s="16">
        <f t="shared" si="2"/>
        <v>-6.2121307130894726E-4</v>
      </c>
      <c r="S240" s="1"/>
      <c r="T240" s="1"/>
      <c r="U240" s="1"/>
      <c r="V240" s="1"/>
      <c r="W240" s="1"/>
      <c r="X240" s="1"/>
      <c r="Y240" s="1"/>
      <c r="Z240" s="1"/>
    </row>
    <row r="241" spans="1:26" ht="15.75" x14ac:dyDescent="0.25">
      <c r="A241" s="1"/>
      <c r="B241" s="10">
        <v>41296</v>
      </c>
      <c r="C241" s="50">
        <v>53.07</v>
      </c>
      <c r="D241" s="50">
        <v>89.08</v>
      </c>
      <c r="E241" s="50">
        <v>31.09</v>
      </c>
      <c r="F241" s="50">
        <v>10.38</v>
      </c>
      <c r="G241" s="50">
        <v>48.98</v>
      </c>
      <c r="H241" s="50">
        <v>30.63</v>
      </c>
      <c r="I241" s="50">
        <v>12.74</v>
      </c>
      <c r="J241" s="50">
        <v>25.39</v>
      </c>
      <c r="K241" s="50">
        <v>29.14</v>
      </c>
      <c r="L241" s="50">
        <v>36.200000000000003</v>
      </c>
      <c r="M241" s="50">
        <v>9.98</v>
      </c>
      <c r="N241" s="51">
        <v>1081.97</v>
      </c>
      <c r="O241" s="16">
        <f t="shared" si="0"/>
        <v>1.0678830158304316E-2</v>
      </c>
      <c r="P241" s="39">
        <v>2227308</v>
      </c>
      <c r="Q241" s="16">
        <f t="shared" si="1"/>
        <v>7.4865214678796225E-3</v>
      </c>
      <c r="R241" s="16">
        <f t="shared" si="2"/>
        <v>3.1923086904246936E-3</v>
      </c>
      <c r="S241" s="1"/>
      <c r="T241" s="1"/>
      <c r="U241" s="1"/>
      <c r="V241" s="1"/>
      <c r="W241" s="1"/>
      <c r="X241" s="1"/>
      <c r="Y241" s="1"/>
      <c r="Z241" s="1"/>
    </row>
    <row r="242" spans="1:26" ht="15.75" x14ac:dyDescent="0.25">
      <c r="A242" s="1"/>
      <c r="B242" s="10">
        <v>41292</v>
      </c>
      <c r="C242" s="50">
        <v>52.18</v>
      </c>
      <c r="D242" s="50">
        <v>88.62</v>
      </c>
      <c r="E242" s="50">
        <v>30.58</v>
      </c>
      <c r="F242" s="50">
        <v>10.18</v>
      </c>
      <c r="G242" s="50">
        <v>48.11</v>
      </c>
      <c r="H242" s="50">
        <v>30.71</v>
      </c>
      <c r="I242" s="50">
        <v>12.71</v>
      </c>
      <c r="J242" s="50">
        <v>25.25</v>
      </c>
      <c r="K242" s="50">
        <v>29.03</v>
      </c>
      <c r="L242" s="50">
        <v>35.75</v>
      </c>
      <c r="M242" s="50">
        <v>9.58</v>
      </c>
      <c r="N242" s="51">
        <v>1073.93</v>
      </c>
      <c r="O242" s="16">
        <f t="shared" si="0"/>
        <v>1.4149659863945703E-2</v>
      </c>
      <c r="P242" s="39">
        <v>2194912</v>
      </c>
      <c r="Q242" s="16">
        <f t="shared" si="1"/>
        <v>2.670226969292509E-3</v>
      </c>
      <c r="R242" s="16">
        <f t="shared" si="2"/>
        <v>1.1479432894653195E-2</v>
      </c>
      <c r="S242" s="1"/>
      <c r="T242" s="1"/>
      <c r="U242" s="1"/>
      <c r="V242" s="1"/>
      <c r="W242" s="1"/>
      <c r="X242" s="1"/>
      <c r="Y242" s="1"/>
      <c r="Z242" s="1"/>
    </row>
    <row r="243" spans="1:26" ht="15.75" x14ac:dyDescent="0.25">
      <c r="A243" s="1"/>
      <c r="B243" s="10">
        <v>41291</v>
      </c>
      <c r="C243" s="50">
        <v>49.44</v>
      </c>
      <c r="D243" s="50">
        <v>88.57</v>
      </c>
      <c r="E243" s="50">
        <v>29.73</v>
      </c>
      <c r="F243" s="50">
        <v>9.8699999999999992</v>
      </c>
      <c r="G243" s="50">
        <v>47.99</v>
      </c>
      <c r="H243" s="50">
        <v>30.01</v>
      </c>
      <c r="I243" s="50">
        <v>12.66</v>
      </c>
      <c r="J243" s="50">
        <v>25.19</v>
      </c>
      <c r="K243" s="50">
        <v>29.27</v>
      </c>
      <c r="L243" s="50">
        <v>35.18</v>
      </c>
      <c r="M243" s="50">
        <v>9.59</v>
      </c>
      <c r="N243" s="51">
        <v>1071.07</v>
      </c>
      <c r="O243" s="16">
        <f t="shared" si="0"/>
        <v>8.0921684268272509E-3</v>
      </c>
      <c r="P243" s="39">
        <v>2133456</v>
      </c>
      <c r="Q243" s="16">
        <f t="shared" si="1"/>
        <v>8.4170487605093793E-3</v>
      </c>
      <c r="R243" s="16">
        <f t="shared" si="2"/>
        <v>-3.2488033368212842E-4</v>
      </c>
      <c r="S243" s="1"/>
      <c r="T243" s="1"/>
      <c r="U243" s="1"/>
      <c r="V243" s="1"/>
      <c r="W243" s="1"/>
      <c r="X243" s="1"/>
      <c r="Y243" s="1"/>
      <c r="Z243" s="1"/>
    </row>
    <row r="244" spans="1:26" ht="15.75" x14ac:dyDescent="0.25">
      <c r="A244" s="1"/>
      <c r="B244" s="10">
        <v>41290</v>
      </c>
      <c r="C244" s="50">
        <v>49.28</v>
      </c>
      <c r="D244" s="50">
        <v>87.23</v>
      </c>
      <c r="E244" s="50">
        <v>29.43</v>
      </c>
      <c r="F244" s="50">
        <v>9.86</v>
      </c>
      <c r="G244" s="50">
        <v>47.96</v>
      </c>
      <c r="H244" s="50">
        <v>30.12</v>
      </c>
      <c r="I244" s="50">
        <v>12.45</v>
      </c>
      <c r="J244" s="50">
        <v>24.83</v>
      </c>
      <c r="K244" s="50">
        <v>28.91</v>
      </c>
      <c r="L244" s="50">
        <v>34.92</v>
      </c>
      <c r="M244" s="50">
        <v>9.56</v>
      </c>
      <c r="N244" s="51">
        <v>1062.1300000000001</v>
      </c>
      <c r="O244" s="16">
        <f t="shared" si="0"/>
        <v>-5.3477394886905661E-3</v>
      </c>
      <c r="P244" s="39">
        <v>2117792</v>
      </c>
      <c r="Q244" s="16">
        <f t="shared" si="1"/>
        <v>-2.3669750622270056E-3</v>
      </c>
      <c r="R244" s="16">
        <f t="shared" si="2"/>
        <v>-2.9807644264635605E-3</v>
      </c>
      <c r="S244" s="1"/>
      <c r="T244" s="1"/>
      <c r="U244" s="1"/>
      <c r="V244" s="1"/>
      <c r="W244" s="1"/>
      <c r="X244" s="1"/>
      <c r="Y244" s="1"/>
      <c r="Z244" s="1"/>
    </row>
    <row r="245" spans="1:26" ht="15.75" x14ac:dyDescent="0.25">
      <c r="A245" s="1"/>
      <c r="B245" s="10">
        <v>41289</v>
      </c>
      <c r="C245" s="50">
        <v>49.91</v>
      </c>
      <c r="D245" s="50">
        <v>87.93</v>
      </c>
      <c r="E245" s="50">
        <v>28.96</v>
      </c>
      <c r="F245" s="50">
        <v>9.77</v>
      </c>
      <c r="G245" s="50">
        <v>48.44</v>
      </c>
      <c r="H245" s="50">
        <v>30.36</v>
      </c>
      <c r="I245" s="50">
        <v>12.6</v>
      </c>
      <c r="J245" s="50">
        <v>24.92</v>
      </c>
      <c r="K245" s="50">
        <v>29.13</v>
      </c>
      <c r="L245" s="50">
        <v>34.869999999999997</v>
      </c>
      <c r="M245" s="50">
        <v>9.6199999999999992</v>
      </c>
      <c r="N245" s="51">
        <v>1064.6500000000001</v>
      </c>
      <c r="O245" s="16">
        <f t="shared" si="0"/>
        <v>4.0544612771555083E-3</v>
      </c>
      <c r="P245" s="39">
        <v>2115044</v>
      </c>
      <c r="Q245" s="16">
        <f t="shared" si="1"/>
        <v>5.1928433177548033E-3</v>
      </c>
      <c r="R245" s="16">
        <f t="shared" si="2"/>
        <v>-1.138382040599295E-3</v>
      </c>
      <c r="S245" s="1"/>
      <c r="T245" s="1"/>
      <c r="U245" s="1"/>
      <c r="V245" s="1"/>
      <c r="W245" s="1"/>
      <c r="X245" s="1"/>
      <c r="Y245" s="1"/>
      <c r="Z245" s="1"/>
    </row>
    <row r="246" spans="1:26" ht="15.75" x14ac:dyDescent="0.25">
      <c r="A246" s="1"/>
      <c r="B246" s="10">
        <v>41288</v>
      </c>
      <c r="C246" s="50">
        <v>50.25</v>
      </c>
      <c r="D246" s="50">
        <v>87.22</v>
      </c>
      <c r="E246" s="50">
        <v>28.76</v>
      </c>
      <c r="F246" s="50">
        <v>9.49</v>
      </c>
      <c r="G246" s="50">
        <v>48.22</v>
      </c>
      <c r="H246" s="50">
        <v>30.38</v>
      </c>
      <c r="I246" s="50">
        <v>12.51</v>
      </c>
      <c r="J246" s="50">
        <v>24.93</v>
      </c>
      <c r="K246" s="50">
        <v>29.07</v>
      </c>
      <c r="L246" s="50">
        <v>34.56</v>
      </c>
      <c r="M246" s="50">
        <v>9.64</v>
      </c>
      <c r="N246" s="51">
        <v>1059.1500000000001</v>
      </c>
      <c r="O246" s="16">
        <f t="shared" si="0"/>
        <v>-1.340555920332857E-3</v>
      </c>
      <c r="P246" s="39">
        <v>2095040</v>
      </c>
      <c r="Q246" s="16">
        <f t="shared" si="1"/>
        <v>1.1721223922640006E-3</v>
      </c>
      <c r="R246" s="16">
        <f t="shared" si="2"/>
        <v>-2.5126783125968576E-3</v>
      </c>
      <c r="S246" s="1"/>
      <c r="T246" s="1"/>
      <c r="U246" s="1"/>
      <c r="V246" s="1"/>
      <c r="W246" s="1"/>
      <c r="X246" s="1"/>
      <c r="Y246" s="1"/>
      <c r="Z246" s="1"/>
    </row>
    <row r="247" spans="1:26" ht="15.75" x14ac:dyDescent="0.25">
      <c r="A247" s="1"/>
      <c r="B247" s="10">
        <v>41285</v>
      </c>
      <c r="C247" s="50">
        <v>49.75</v>
      </c>
      <c r="D247" s="50">
        <v>87.44</v>
      </c>
      <c r="E247" s="50">
        <v>29.15</v>
      </c>
      <c r="F247" s="50">
        <v>9.58</v>
      </c>
      <c r="G247" s="50">
        <v>48.07</v>
      </c>
      <c r="H247" s="50">
        <v>30.8</v>
      </c>
      <c r="I247" s="50">
        <v>12.6</v>
      </c>
      <c r="J247" s="50">
        <v>24.56</v>
      </c>
      <c r="K247" s="50">
        <v>29.51</v>
      </c>
      <c r="L247" s="50">
        <v>34.35</v>
      </c>
      <c r="M247" s="50">
        <v>9.7100000000000009</v>
      </c>
      <c r="N247" s="51">
        <v>1057.9100000000001</v>
      </c>
      <c r="O247" s="16">
        <f t="shared" si="0"/>
        <v>-1.7206063088896317E-3</v>
      </c>
      <c r="P247" s="39">
        <v>2103220</v>
      </c>
      <c r="Q247" s="16">
        <f t="shared" si="1"/>
        <v>-9.4517065056009912E-5</v>
      </c>
      <c r="R247" s="16">
        <f t="shared" si="2"/>
        <v>-1.6260892438336217E-3</v>
      </c>
      <c r="S247" s="1"/>
      <c r="T247" s="1"/>
      <c r="U247" s="1"/>
      <c r="V247" s="1"/>
      <c r="W247" s="1"/>
      <c r="X247" s="1"/>
      <c r="Y247" s="1"/>
      <c r="Z247" s="1"/>
    </row>
    <row r="248" spans="1:26" ht="15.75" x14ac:dyDescent="0.25">
      <c r="A248" s="1"/>
      <c r="B248" s="10">
        <v>41284</v>
      </c>
      <c r="C248" s="50">
        <v>50.02</v>
      </c>
      <c r="D248" s="50">
        <v>86.37</v>
      </c>
      <c r="E248" s="50">
        <v>28.96</v>
      </c>
      <c r="F248" s="50">
        <v>9.5500000000000007</v>
      </c>
      <c r="G248" s="50">
        <v>48.37</v>
      </c>
      <c r="H248" s="50">
        <v>31.23</v>
      </c>
      <c r="I248" s="50">
        <v>12.84</v>
      </c>
      <c r="J248" s="50">
        <v>24.83</v>
      </c>
      <c r="K248" s="50">
        <v>29.7</v>
      </c>
      <c r="L248" s="50">
        <v>34.520000000000003</v>
      </c>
      <c r="M248" s="50">
        <v>9.76</v>
      </c>
      <c r="N248" s="51">
        <v>1058.01</v>
      </c>
      <c r="O248" s="16">
        <f t="shared" si="0"/>
        <v>5.9895046295024507E-3</v>
      </c>
      <c r="P248" s="39">
        <v>2094508</v>
      </c>
      <c r="Q248" s="16">
        <f t="shared" si="1"/>
        <v>1.4766434757915144E-3</v>
      </c>
      <c r="R248" s="16">
        <f t="shared" si="2"/>
        <v>4.5128611537109363E-3</v>
      </c>
      <c r="S248" s="1"/>
      <c r="T248" s="1"/>
      <c r="U248" s="1"/>
      <c r="V248" s="1"/>
      <c r="W248" s="1"/>
      <c r="X248" s="1"/>
      <c r="Y248" s="1"/>
      <c r="Z248" s="1"/>
    </row>
    <row r="249" spans="1:26" ht="15.75" x14ac:dyDescent="0.25">
      <c r="A249" s="1"/>
      <c r="B249" s="10">
        <v>41283</v>
      </c>
      <c r="C249" s="50">
        <v>49.78</v>
      </c>
      <c r="D249" s="50">
        <v>85.95</v>
      </c>
      <c r="E249" s="50">
        <v>28.91</v>
      </c>
      <c r="F249" s="50">
        <v>9.3699999999999992</v>
      </c>
      <c r="G249" s="50">
        <v>47.71</v>
      </c>
      <c r="H249" s="50">
        <v>31.04</v>
      </c>
      <c r="I249" s="50">
        <v>13.23</v>
      </c>
      <c r="J249" s="50">
        <v>24.4</v>
      </c>
      <c r="K249" s="50">
        <v>29.5</v>
      </c>
      <c r="L249" s="50">
        <v>34.25</v>
      </c>
      <c r="M249" s="50">
        <v>9.83</v>
      </c>
      <c r="N249" s="51">
        <v>1056.45</v>
      </c>
      <c r="O249" s="16">
        <f t="shared" si="0"/>
        <v>5.9977888336097736E-3</v>
      </c>
      <c r="P249" s="39">
        <v>2078512</v>
      </c>
      <c r="Q249" s="16">
        <f t="shared" si="1"/>
        <v>5.7501356613131665E-3</v>
      </c>
      <c r="R249" s="16">
        <f t="shared" si="2"/>
        <v>2.4765317229660713E-4</v>
      </c>
      <c r="S249" s="1"/>
      <c r="T249" s="1"/>
      <c r="U249" s="1"/>
      <c r="V249" s="1"/>
      <c r="W249" s="1"/>
      <c r="X249" s="1"/>
      <c r="Y249" s="1"/>
      <c r="Z249" s="1"/>
    </row>
    <row r="250" spans="1:26" ht="15.75" x14ac:dyDescent="0.25">
      <c r="A250" s="1"/>
      <c r="B250" s="10">
        <v>41282</v>
      </c>
      <c r="C250" s="50">
        <v>49.27</v>
      </c>
      <c r="D250" s="50">
        <v>85.91</v>
      </c>
      <c r="E250" s="50">
        <v>29.29</v>
      </c>
      <c r="F250" s="50">
        <v>9.26</v>
      </c>
      <c r="G250" s="50">
        <v>47.63</v>
      </c>
      <c r="H250" s="50">
        <v>30.9</v>
      </c>
      <c r="I250" s="50">
        <v>12.93</v>
      </c>
      <c r="J250" s="50">
        <v>23.93</v>
      </c>
      <c r="K250" s="50">
        <v>29.09</v>
      </c>
      <c r="L250" s="50">
        <v>34.01</v>
      </c>
      <c r="M250" s="50">
        <v>9.58</v>
      </c>
      <c r="N250" s="51">
        <v>1050.4100000000001</v>
      </c>
      <c r="O250" s="16">
        <f t="shared" si="0"/>
        <v>1.9385211852673654E-3</v>
      </c>
      <c r="P250" s="39">
        <v>2073648</v>
      </c>
      <c r="Q250" s="16">
        <f t="shared" si="1"/>
        <v>-2.6964158556847073E-3</v>
      </c>
      <c r="R250" s="16">
        <f t="shared" si="2"/>
        <v>4.6349370409520729E-3</v>
      </c>
      <c r="S250" s="1"/>
      <c r="T250" s="1"/>
      <c r="U250" s="1"/>
      <c r="V250" s="1"/>
      <c r="W250" s="1"/>
      <c r="X250" s="1"/>
      <c r="Y250" s="1"/>
      <c r="Z250" s="1"/>
    </row>
    <row r="251" spans="1:26" ht="15.75" x14ac:dyDescent="0.25">
      <c r="A251" s="1"/>
      <c r="B251" s="10">
        <v>41281</v>
      </c>
      <c r="C251" s="50">
        <v>49.9</v>
      </c>
      <c r="D251" s="50">
        <v>84.1</v>
      </c>
      <c r="E251" s="50">
        <v>29.07</v>
      </c>
      <c r="F251" s="50">
        <v>9.35</v>
      </c>
      <c r="G251" s="50">
        <v>47.67</v>
      </c>
      <c r="H251" s="50">
        <v>31.64</v>
      </c>
      <c r="I251" s="50">
        <v>12.88</v>
      </c>
      <c r="J251" s="50">
        <v>23.94</v>
      </c>
      <c r="K251" s="50">
        <v>29.15</v>
      </c>
      <c r="L251" s="50">
        <v>33.950000000000003</v>
      </c>
      <c r="M251" s="50">
        <v>9.4499999999999993</v>
      </c>
      <c r="N251" s="51">
        <v>1053.25</v>
      </c>
      <c r="O251" s="16">
        <f t="shared" si="0"/>
        <v>-9.406817175742361E-4</v>
      </c>
      <c r="P251" s="39">
        <v>2070420</v>
      </c>
      <c r="Q251" s="16">
        <f t="shared" si="1"/>
        <v>-2.6702775384206887E-3</v>
      </c>
      <c r="R251" s="16">
        <f t="shared" si="2"/>
        <v>1.7295958208464524E-3</v>
      </c>
      <c r="S251" s="1"/>
      <c r="T251" s="1"/>
      <c r="U251" s="1"/>
      <c r="V251" s="1"/>
      <c r="W251" s="1"/>
      <c r="X251" s="1"/>
      <c r="Y251" s="1"/>
      <c r="Z251" s="1"/>
    </row>
    <row r="252" spans="1:26" ht="15.75" x14ac:dyDescent="0.25">
      <c r="A252" s="1"/>
      <c r="B252" s="10">
        <v>41278</v>
      </c>
      <c r="C252" s="50">
        <v>50.01</v>
      </c>
      <c r="D252" s="50">
        <v>84.21</v>
      </c>
      <c r="E252" s="50">
        <v>28.73</v>
      </c>
      <c r="F252" s="50">
        <v>9.39</v>
      </c>
      <c r="G252" s="50">
        <v>47.51</v>
      </c>
      <c r="H252" s="50">
        <v>31.7</v>
      </c>
      <c r="I252" s="50">
        <v>12.94</v>
      </c>
      <c r="J252" s="50">
        <v>23.83</v>
      </c>
      <c r="K252" s="50">
        <v>28.95</v>
      </c>
      <c r="L252" s="50">
        <v>34.75</v>
      </c>
      <c r="M252" s="50">
        <v>9.42</v>
      </c>
      <c r="N252" s="51">
        <v>1056.07</v>
      </c>
      <c r="O252" s="16">
        <f t="shared" si="0"/>
        <v>9.1015690434974976E-3</v>
      </c>
      <c r="P252" s="39">
        <v>2068344</v>
      </c>
      <c r="Q252" s="16">
        <f t="shared" si="1"/>
        <v>7.4984974384902829E-3</v>
      </c>
      <c r="R252" s="16">
        <f t="shared" si="2"/>
        <v>1.6030716050072146E-3</v>
      </c>
      <c r="S252" s="1"/>
      <c r="T252" s="1"/>
      <c r="U252" s="1"/>
      <c r="V252" s="1"/>
      <c r="W252" s="1"/>
      <c r="X252" s="1"/>
      <c r="Y252" s="1"/>
      <c r="Z252" s="1"/>
    </row>
    <row r="253" spans="1:26" ht="15.75" x14ac:dyDescent="0.25">
      <c r="A253" s="1"/>
      <c r="B253" s="10">
        <v>41277</v>
      </c>
      <c r="C253" s="50">
        <v>49.4</v>
      </c>
      <c r="D253" s="50">
        <v>84.3</v>
      </c>
      <c r="E253" s="50">
        <v>28.34</v>
      </c>
      <c r="F253" s="50">
        <v>9.19</v>
      </c>
      <c r="G253" s="50">
        <v>46.43</v>
      </c>
      <c r="H253" s="50">
        <v>31.49</v>
      </c>
      <c r="I253" s="50">
        <v>12.69</v>
      </c>
      <c r="J253" s="50">
        <v>23.82</v>
      </c>
      <c r="K253" s="50">
        <v>28.79</v>
      </c>
      <c r="L253" s="50">
        <v>34.409999999999997</v>
      </c>
      <c r="M253" s="50">
        <v>9.32</v>
      </c>
      <c r="N253" s="51">
        <v>1048.21</v>
      </c>
      <c r="O253" s="16">
        <f t="shared" si="0"/>
        <v>5.5022177306158536E-3</v>
      </c>
      <c r="P253" s="39">
        <v>2044320</v>
      </c>
      <c r="Q253" s="16">
        <f t="shared" si="1"/>
        <v>1.806330759232453E-3</v>
      </c>
      <c r="R253" s="16">
        <f t="shared" si="2"/>
        <v>3.6958869713834006E-3</v>
      </c>
      <c r="S253" s="1"/>
      <c r="T253" s="1"/>
      <c r="U253" s="1"/>
      <c r="V253" s="1"/>
      <c r="W253" s="1"/>
      <c r="X253" s="1"/>
      <c r="Y253" s="1"/>
      <c r="Z253" s="1"/>
    </row>
    <row r="254" spans="1:26" ht="15.75" x14ac:dyDescent="0.25">
      <c r="A254" s="1"/>
      <c r="B254" s="10">
        <v>41276</v>
      </c>
      <c r="C254" s="50">
        <v>49.15</v>
      </c>
      <c r="D254" s="50">
        <v>84.8</v>
      </c>
      <c r="E254" s="50">
        <v>27.62</v>
      </c>
      <c r="F254" s="50">
        <v>9.19</v>
      </c>
      <c r="G254" s="50">
        <v>45.52</v>
      </c>
      <c r="H254" s="50">
        <v>30.96</v>
      </c>
      <c r="I254" s="50">
        <v>12.62</v>
      </c>
      <c r="J254" s="50">
        <v>24.04</v>
      </c>
      <c r="K254" s="50">
        <v>28.39</v>
      </c>
      <c r="L254" s="50">
        <v>34.58</v>
      </c>
      <c r="M254" s="50">
        <v>9.35</v>
      </c>
      <c r="N254" s="51">
        <v>1046.32</v>
      </c>
      <c r="O254" s="16">
        <f t="shared" si="0"/>
        <v>2.2328090919527119E-2</v>
      </c>
      <c r="P254" s="39">
        <v>2031760</v>
      </c>
      <c r="Q254" s="16">
        <f t="shared" si="1"/>
        <v>2.5371657046539191E-2</v>
      </c>
      <c r="R254" s="16">
        <f t="shared" si="2"/>
        <v>-3.043566127012072E-3</v>
      </c>
      <c r="S254" s="1"/>
      <c r="T254" s="1"/>
      <c r="U254" s="1"/>
      <c r="V254" s="1"/>
      <c r="W254" s="1"/>
      <c r="X254" s="1"/>
      <c r="Y254" s="1"/>
      <c r="Z254" s="1"/>
    </row>
    <row r="255" spans="1:26" ht="15.75" x14ac:dyDescent="0.25">
      <c r="A255" s="1"/>
      <c r="B255" s="10">
        <v>41274</v>
      </c>
      <c r="C255" s="50">
        <v>48.21</v>
      </c>
      <c r="D255" s="50">
        <v>82.77</v>
      </c>
      <c r="E255" s="50">
        <v>27.78</v>
      </c>
      <c r="F255" s="50">
        <v>8.9499999999999993</v>
      </c>
      <c r="G255" s="50">
        <v>44.55</v>
      </c>
      <c r="H255" s="50">
        <v>30.23</v>
      </c>
      <c r="I255" s="50">
        <v>12.12</v>
      </c>
      <c r="J255" s="50">
        <v>22.95</v>
      </c>
      <c r="K255" s="50">
        <v>27.67</v>
      </c>
      <c r="L255" s="50">
        <v>33.96</v>
      </c>
      <c r="M255" s="50">
        <v>9.25</v>
      </c>
      <c r="N255" s="51">
        <v>1020.43</v>
      </c>
      <c r="O255" s="16"/>
      <c r="P255" s="39">
        <v>1999244</v>
      </c>
      <c r="Q255" s="16"/>
      <c r="R255" s="30"/>
      <c r="S255" s="1"/>
      <c r="T255" s="1"/>
      <c r="U255" s="1"/>
      <c r="V255" s="1"/>
      <c r="W255" s="1"/>
      <c r="X255" s="1"/>
      <c r="Y255" s="1"/>
      <c r="Z255" s="1"/>
    </row>
    <row r="256" spans="1:26" ht="15.7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46"/>
      <c r="M256" s="1"/>
      <c r="N256" s="3"/>
      <c r="O256" s="16"/>
      <c r="P256" s="1"/>
      <c r="Q256" s="30"/>
      <c r="R256" s="30"/>
      <c r="S256" s="1"/>
      <c r="T256" s="1"/>
      <c r="U256" s="1"/>
      <c r="V256" s="1"/>
      <c r="W256" s="1"/>
      <c r="X256" s="1"/>
      <c r="Y256" s="1"/>
      <c r="Z256" s="1"/>
    </row>
    <row r="257" spans="1:26" ht="15.7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46"/>
      <c r="M257" s="1"/>
      <c r="N257" s="3"/>
      <c r="O257" s="16"/>
      <c r="P257" s="1"/>
      <c r="Q257" s="30"/>
      <c r="R257" s="30"/>
      <c r="S257" s="1"/>
      <c r="T257" s="1"/>
      <c r="U257" s="1"/>
      <c r="V257" s="1"/>
      <c r="W257" s="1"/>
      <c r="X257" s="1"/>
      <c r="Y257" s="1"/>
      <c r="Z257" s="1"/>
    </row>
    <row r="258" spans="1:26" ht="15.7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46"/>
      <c r="M258" s="1"/>
      <c r="N258" s="3"/>
      <c r="O258" s="16"/>
      <c r="P258" s="1"/>
      <c r="Q258" s="30"/>
      <c r="R258" s="30"/>
      <c r="S258" s="1"/>
      <c r="T258" s="1"/>
      <c r="U258" s="1"/>
      <c r="V258" s="1"/>
      <c r="W258" s="1"/>
      <c r="X258" s="1"/>
      <c r="Y258" s="1"/>
      <c r="Z258" s="1"/>
    </row>
    <row r="259" spans="1:26" ht="15.7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46"/>
      <c r="M259" s="1"/>
      <c r="N259" s="3"/>
      <c r="O259" s="16"/>
      <c r="P259" s="1"/>
      <c r="Q259" s="30"/>
      <c r="R259" s="30"/>
      <c r="S259" s="1"/>
      <c r="T259" s="1"/>
      <c r="U259" s="1"/>
      <c r="V259" s="1"/>
      <c r="W259" s="1"/>
      <c r="X259" s="1"/>
      <c r="Y259" s="1"/>
      <c r="Z259" s="1"/>
    </row>
    <row r="260" spans="1:26" ht="15.7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46"/>
      <c r="M260" s="1"/>
      <c r="N260" s="3"/>
      <c r="O260" s="16"/>
      <c r="P260" s="1"/>
      <c r="Q260" s="30"/>
      <c r="R260" s="30"/>
      <c r="S260" s="1"/>
      <c r="T260" s="1"/>
      <c r="U260" s="1"/>
      <c r="V260" s="1"/>
      <c r="W260" s="1"/>
      <c r="X260" s="1"/>
      <c r="Y260" s="1"/>
      <c r="Z260" s="1"/>
    </row>
    <row r="261" spans="1:26" ht="15.7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46"/>
      <c r="M261" s="1"/>
      <c r="N261" s="3"/>
      <c r="O261" s="16"/>
      <c r="P261" s="1"/>
      <c r="Q261" s="30"/>
      <c r="R261" s="30"/>
      <c r="S261" s="1"/>
      <c r="T261" s="1"/>
      <c r="U261" s="1"/>
      <c r="V261" s="1"/>
      <c r="W261" s="1"/>
      <c r="X261" s="1"/>
      <c r="Y261" s="1"/>
      <c r="Z261" s="1"/>
    </row>
    <row r="262" spans="1:26" ht="15.7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46"/>
      <c r="M262" s="1"/>
      <c r="N262" s="3"/>
      <c r="O262" s="16"/>
      <c r="P262" s="1"/>
      <c r="Q262" s="30"/>
      <c r="R262" s="30"/>
      <c r="S262" s="1"/>
      <c r="T262" s="1"/>
      <c r="U262" s="1"/>
      <c r="V262" s="1"/>
      <c r="W262" s="1"/>
      <c r="X262" s="1"/>
      <c r="Y262" s="1"/>
      <c r="Z262" s="1"/>
    </row>
    <row r="263" spans="1:26" ht="15.7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46"/>
      <c r="M263" s="1"/>
      <c r="N263" s="3"/>
      <c r="O263" s="16"/>
      <c r="P263" s="1"/>
      <c r="Q263" s="30"/>
      <c r="R263" s="30"/>
      <c r="S263" s="1"/>
      <c r="T263" s="1"/>
      <c r="U263" s="1"/>
      <c r="V263" s="1"/>
      <c r="W263" s="1"/>
      <c r="X263" s="1"/>
      <c r="Y263" s="1"/>
      <c r="Z263" s="1"/>
    </row>
    <row r="264" spans="1:26" ht="15.7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46"/>
      <c r="M264" s="1"/>
      <c r="N264" s="3"/>
      <c r="O264" s="16"/>
      <c r="P264" s="1"/>
      <c r="Q264" s="30"/>
      <c r="R264" s="30"/>
      <c r="S264" s="1"/>
      <c r="T264" s="1"/>
      <c r="U264" s="1"/>
      <c r="V264" s="1"/>
      <c r="W264" s="1"/>
      <c r="X264" s="1"/>
      <c r="Y264" s="1"/>
      <c r="Z264" s="1"/>
    </row>
    <row r="265" spans="1:26" ht="15.7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46"/>
      <c r="M265" s="1"/>
      <c r="N265" s="3"/>
      <c r="O265" s="16"/>
      <c r="P265" s="1"/>
      <c r="Q265" s="30"/>
      <c r="R265" s="30"/>
      <c r="S265" s="1"/>
      <c r="T265" s="1"/>
      <c r="U265" s="1"/>
      <c r="V265" s="1"/>
      <c r="W265" s="1"/>
      <c r="X265" s="1"/>
      <c r="Y265" s="1"/>
      <c r="Z265" s="1"/>
    </row>
    <row r="266" spans="1:26" ht="15.7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46"/>
      <c r="M266" s="1"/>
      <c r="N266" s="3"/>
      <c r="O266" s="16"/>
      <c r="P266" s="1"/>
      <c r="Q266" s="30"/>
      <c r="R266" s="30"/>
      <c r="S266" s="1"/>
      <c r="T266" s="1"/>
      <c r="U266" s="1"/>
      <c r="V266" s="1"/>
      <c r="W266" s="1"/>
      <c r="X266" s="1"/>
      <c r="Y266" s="1"/>
      <c r="Z266" s="1"/>
    </row>
    <row r="267" spans="1:26" ht="15.7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46"/>
      <c r="M267" s="1"/>
      <c r="N267" s="3"/>
      <c r="O267" s="16"/>
      <c r="P267" s="1"/>
      <c r="Q267" s="30"/>
      <c r="R267" s="30"/>
      <c r="S267" s="1"/>
      <c r="T267" s="1"/>
      <c r="U267" s="1"/>
      <c r="V267" s="1"/>
      <c r="W267" s="1"/>
      <c r="X267" s="1"/>
      <c r="Y267" s="1"/>
      <c r="Z267" s="1"/>
    </row>
    <row r="268" spans="1:26" ht="15.7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46"/>
      <c r="M268" s="1"/>
      <c r="N268" s="3"/>
      <c r="O268" s="16"/>
      <c r="P268" s="1"/>
      <c r="Q268" s="30"/>
      <c r="R268" s="30"/>
      <c r="S268" s="1"/>
      <c r="T268" s="1"/>
      <c r="U268" s="1"/>
      <c r="V268" s="1"/>
      <c r="W268" s="1"/>
      <c r="X268" s="1"/>
      <c r="Y268" s="1"/>
      <c r="Z268" s="1"/>
    </row>
    <row r="269" spans="1:26" ht="15.7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46"/>
      <c r="M269" s="1"/>
      <c r="N269" s="3"/>
      <c r="O269" s="16"/>
      <c r="P269" s="1"/>
      <c r="Q269" s="30"/>
      <c r="R269" s="30"/>
      <c r="S269" s="1"/>
      <c r="T269" s="1"/>
      <c r="U269" s="1"/>
      <c r="V269" s="1"/>
      <c r="W269" s="1"/>
      <c r="X269" s="1"/>
      <c r="Y269" s="1"/>
      <c r="Z269" s="1"/>
    </row>
    <row r="270" spans="1:26" ht="15.7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46"/>
      <c r="M270" s="1"/>
      <c r="N270" s="3"/>
      <c r="O270" s="16"/>
      <c r="P270" s="1"/>
      <c r="Q270" s="30"/>
      <c r="R270" s="30"/>
      <c r="S270" s="1"/>
      <c r="T270" s="1"/>
      <c r="U270" s="1"/>
      <c r="V270" s="1"/>
      <c r="W270" s="1"/>
      <c r="X270" s="1"/>
      <c r="Y270" s="1"/>
      <c r="Z270" s="1"/>
    </row>
    <row r="271" spans="1:26" ht="15.7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46"/>
      <c r="M271" s="1"/>
      <c r="N271" s="3"/>
      <c r="O271" s="16"/>
      <c r="P271" s="1"/>
      <c r="Q271" s="30"/>
      <c r="R271" s="30"/>
      <c r="S271" s="1"/>
      <c r="T271" s="1"/>
      <c r="U271" s="1"/>
      <c r="V271" s="1"/>
      <c r="W271" s="1"/>
      <c r="X271" s="1"/>
      <c r="Y271" s="1"/>
      <c r="Z271" s="1"/>
    </row>
    <row r="272" spans="1:26" ht="15.7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46"/>
      <c r="M272" s="1"/>
      <c r="N272" s="3"/>
      <c r="O272" s="16"/>
      <c r="P272" s="1"/>
      <c r="Q272" s="30"/>
      <c r="R272" s="30"/>
      <c r="S272" s="1"/>
      <c r="T272" s="1"/>
      <c r="U272" s="1"/>
      <c r="V272" s="1"/>
      <c r="W272" s="1"/>
      <c r="X272" s="1"/>
      <c r="Y272" s="1"/>
      <c r="Z272" s="1"/>
    </row>
    <row r="273" spans="1:26" ht="15.7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46"/>
      <c r="M273" s="1"/>
      <c r="N273" s="3"/>
      <c r="O273" s="16"/>
      <c r="P273" s="1"/>
      <c r="Q273" s="30"/>
      <c r="R273" s="30"/>
      <c r="S273" s="1"/>
      <c r="T273" s="1"/>
      <c r="U273" s="1"/>
      <c r="V273" s="1"/>
      <c r="W273" s="1"/>
      <c r="X273" s="1"/>
      <c r="Y273" s="1"/>
      <c r="Z273" s="1"/>
    </row>
    <row r="274" spans="1:26" ht="15.7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46"/>
      <c r="M274" s="1"/>
      <c r="N274" s="3"/>
      <c r="O274" s="16"/>
      <c r="P274" s="1"/>
      <c r="Q274" s="30"/>
      <c r="R274" s="30"/>
      <c r="S274" s="1"/>
      <c r="T274" s="1"/>
      <c r="U274" s="1"/>
      <c r="V274" s="1"/>
      <c r="W274" s="1"/>
      <c r="X274" s="1"/>
      <c r="Y274" s="1"/>
      <c r="Z274" s="1"/>
    </row>
    <row r="275" spans="1:26" ht="15.7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46"/>
      <c r="M275" s="1"/>
      <c r="N275" s="3"/>
      <c r="O275" s="16"/>
      <c r="P275" s="1"/>
      <c r="Q275" s="30"/>
      <c r="R275" s="30"/>
      <c r="S275" s="1"/>
      <c r="T275" s="1"/>
      <c r="U275" s="1"/>
      <c r="V275" s="1"/>
      <c r="W275" s="1"/>
      <c r="X275" s="1"/>
      <c r="Y275" s="1"/>
      <c r="Z275" s="1"/>
    </row>
    <row r="276" spans="1:26" ht="15.7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46"/>
      <c r="M276" s="1"/>
      <c r="N276" s="3"/>
      <c r="O276" s="16"/>
      <c r="P276" s="1"/>
      <c r="Q276" s="30"/>
      <c r="R276" s="30"/>
      <c r="S276" s="1"/>
      <c r="T276" s="1"/>
      <c r="U276" s="1"/>
      <c r="V276" s="1"/>
      <c r="W276" s="1"/>
      <c r="X276" s="1"/>
      <c r="Y276" s="1"/>
      <c r="Z276" s="1"/>
    </row>
    <row r="277" spans="1:26" ht="15.7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46"/>
      <c r="M277" s="1"/>
      <c r="N277" s="3"/>
      <c r="O277" s="16"/>
      <c r="P277" s="1"/>
      <c r="Q277" s="30"/>
      <c r="R277" s="30"/>
      <c r="S277" s="1"/>
      <c r="T277" s="1"/>
      <c r="U277" s="1"/>
      <c r="V277" s="1"/>
      <c r="W277" s="1"/>
      <c r="X277" s="1"/>
      <c r="Y277" s="1"/>
      <c r="Z277" s="1"/>
    </row>
    <row r="278" spans="1:26" ht="15.7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46"/>
      <c r="M278" s="1"/>
      <c r="N278" s="3"/>
      <c r="O278" s="16"/>
      <c r="P278" s="1"/>
      <c r="Q278" s="30"/>
      <c r="R278" s="30"/>
      <c r="S278" s="1"/>
      <c r="T278" s="1"/>
      <c r="U278" s="1"/>
      <c r="V278" s="1"/>
      <c r="W278" s="1"/>
      <c r="X278" s="1"/>
      <c r="Y278" s="1"/>
      <c r="Z278" s="1"/>
    </row>
    <row r="279" spans="1:26" ht="15.7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46"/>
      <c r="M279" s="1"/>
      <c r="N279" s="3"/>
      <c r="O279" s="16"/>
      <c r="P279" s="1"/>
      <c r="Q279" s="30"/>
      <c r="R279" s="30"/>
      <c r="S279" s="1"/>
      <c r="T279" s="1"/>
      <c r="U279" s="1"/>
      <c r="V279" s="1"/>
      <c r="W279" s="1"/>
      <c r="X279" s="1"/>
      <c r="Y279" s="1"/>
      <c r="Z279" s="1"/>
    </row>
    <row r="280" spans="1:26" ht="15.7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46"/>
      <c r="M280" s="1"/>
      <c r="N280" s="3"/>
      <c r="O280" s="16"/>
      <c r="P280" s="1"/>
      <c r="Q280" s="30"/>
      <c r="R280" s="30"/>
      <c r="S280" s="1"/>
      <c r="T280" s="1"/>
      <c r="U280" s="1"/>
      <c r="V280" s="1"/>
      <c r="W280" s="1"/>
      <c r="X280" s="1"/>
      <c r="Y280" s="1"/>
      <c r="Z280" s="1"/>
    </row>
    <row r="281" spans="1:26" ht="15.7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46"/>
      <c r="M281" s="1"/>
      <c r="N281" s="3"/>
      <c r="O281" s="16"/>
      <c r="P281" s="1"/>
      <c r="Q281" s="30"/>
      <c r="R281" s="30"/>
      <c r="S281" s="1"/>
      <c r="T281" s="1"/>
      <c r="U281" s="1"/>
      <c r="V281" s="1"/>
      <c r="W281" s="1"/>
      <c r="X281" s="1"/>
      <c r="Y281" s="1"/>
      <c r="Z281" s="1"/>
    </row>
    <row r="282" spans="1:26" ht="15.7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46"/>
      <c r="M282" s="1"/>
      <c r="N282" s="3"/>
      <c r="O282" s="16"/>
      <c r="P282" s="1"/>
      <c r="Q282" s="30"/>
      <c r="R282" s="30"/>
      <c r="S282" s="1"/>
      <c r="T282" s="1"/>
      <c r="U282" s="1"/>
      <c r="V282" s="1"/>
      <c r="W282" s="1"/>
      <c r="X282" s="1"/>
      <c r="Y282" s="1"/>
      <c r="Z282" s="1"/>
    </row>
    <row r="283" spans="1:26" ht="15.7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46"/>
      <c r="M283" s="1"/>
      <c r="N283" s="3"/>
      <c r="O283" s="16"/>
      <c r="P283" s="1"/>
      <c r="Q283" s="30"/>
      <c r="R283" s="30"/>
      <c r="S283" s="1"/>
      <c r="T283" s="1"/>
      <c r="U283" s="1"/>
      <c r="V283" s="1"/>
      <c r="W283" s="1"/>
      <c r="X283" s="1"/>
      <c r="Y283" s="1"/>
      <c r="Z283" s="1"/>
    </row>
    <row r="284" spans="1:26" ht="15.7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46"/>
      <c r="M284" s="1"/>
      <c r="N284" s="3"/>
      <c r="O284" s="16"/>
      <c r="P284" s="1"/>
      <c r="Q284" s="30"/>
      <c r="R284" s="30"/>
      <c r="S284" s="1"/>
      <c r="T284" s="1"/>
      <c r="U284" s="1"/>
      <c r="V284" s="1"/>
      <c r="W284" s="1"/>
      <c r="X284" s="1"/>
      <c r="Y284" s="1"/>
      <c r="Z284" s="1"/>
    </row>
    <row r="285" spans="1:26" ht="15.7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46"/>
      <c r="M285" s="1"/>
      <c r="N285" s="3"/>
      <c r="O285" s="16"/>
      <c r="P285" s="1"/>
      <c r="Q285" s="30"/>
      <c r="R285" s="30"/>
      <c r="S285" s="1"/>
      <c r="T285" s="1"/>
      <c r="U285" s="1"/>
      <c r="V285" s="1"/>
      <c r="W285" s="1"/>
      <c r="X285" s="1"/>
      <c r="Y285" s="1"/>
      <c r="Z285" s="1"/>
    </row>
    <row r="286" spans="1:26" ht="15.7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46"/>
      <c r="M286" s="1"/>
      <c r="N286" s="3"/>
      <c r="O286" s="16"/>
      <c r="P286" s="1"/>
      <c r="Q286" s="30"/>
      <c r="R286" s="30"/>
      <c r="S286" s="1"/>
      <c r="T286" s="1"/>
      <c r="U286" s="1"/>
      <c r="V286" s="1"/>
      <c r="W286" s="1"/>
      <c r="X286" s="1"/>
      <c r="Y286" s="1"/>
      <c r="Z286" s="1"/>
    </row>
    <row r="287" spans="1:26" ht="15.7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46"/>
      <c r="M287" s="1"/>
      <c r="N287" s="3"/>
      <c r="O287" s="16"/>
      <c r="P287" s="1"/>
      <c r="Q287" s="30"/>
      <c r="R287" s="30"/>
      <c r="S287" s="1"/>
      <c r="T287" s="1"/>
      <c r="U287" s="1"/>
      <c r="V287" s="1"/>
      <c r="W287" s="1"/>
      <c r="X287" s="1"/>
      <c r="Y287" s="1"/>
      <c r="Z287" s="1"/>
    </row>
    <row r="288" spans="1:26" ht="15.7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46"/>
      <c r="M288" s="1"/>
      <c r="N288" s="3"/>
      <c r="O288" s="16"/>
      <c r="P288" s="1"/>
      <c r="Q288" s="30"/>
      <c r="R288" s="30"/>
      <c r="S288" s="1"/>
      <c r="T288" s="1"/>
      <c r="U288" s="1"/>
      <c r="V288" s="1"/>
      <c r="W288" s="1"/>
      <c r="X288" s="1"/>
      <c r="Y288" s="1"/>
      <c r="Z288" s="1"/>
    </row>
    <row r="289" spans="1:26" ht="15.7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46"/>
      <c r="M289" s="1"/>
      <c r="N289" s="3"/>
      <c r="O289" s="16"/>
      <c r="P289" s="1"/>
      <c r="Q289" s="30"/>
      <c r="R289" s="30"/>
      <c r="S289" s="1"/>
      <c r="T289" s="1"/>
      <c r="U289" s="1"/>
      <c r="V289" s="1"/>
      <c r="W289" s="1"/>
      <c r="X289" s="1"/>
      <c r="Y289" s="1"/>
      <c r="Z289" s="1"/>
    </row>
    <row r="290" spans="1:26" ht="15.7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46"/>
      <c r="M290" s="1"/>
      <c r="N290" s="3"/>
      <c r="O290" s="16"/>
      <c r="P290" s="1"/>
      <c r="Q290" s="30"/>
      <c r="R290" s="30"/>
      <c r="S290" s="1"/>
      <c r="T290" s="1"/>
      <c r="U290" s="1"/>
      <c r="V290" s="1"/>
      <c r="W290" s="1"/>
      <c r="X290" s="1"/>
      <c r="Y290" s="1"/>
      <c r="Z290" s="1"/>
    </row>
    <row r="291" spans="1:26" ht="15.7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46"/>
      <c r="M291" s="1"/>
      <c r="N291" s="3"/>
      <c r="O291" s="16"/>
      <c r="P291" s="1"/>
      <c r="Q291" s="30"/>
      <c r="R291" s="30"/>
      <c r="S291" s="1"/>
      <c r="T291" s="1"/>
      <c r="U291" s="1"/>
      <c r="V291" s="1"/>
      <c r="W291" s="1"/>
      <c r="X291" s="1"/>
      <c r="Y291" s="1"/>
      <c r="Z291" s="1"/>
    </row>
    <row r="292" spans="1:26" ht="15.7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46"/>
      <c r="M292" s="1"/>
      <c r="N292" s="3"/>
      <c r="O292" s="16"/>
      <c r="P292" s="1"/>
      <c r="Q292" s="30"/>
      <c r="R292" s="30"/>
      <c r="S292" s="1"/>
      <c r="T292" s="1"/>
      <c r="U292" s="1"/>
      <c r="V292" s="1"/>
      <c r="W292" s="1"/>
      <c r="X292" s="1"/>
      <c r="Y292" s="1"/>
      <c r="Z292" s="1"/>
    </row>
    <row r="293" spans="1:26" ht="15.7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46"/>
      <c r="M293" s="1"/>
      <c r="N293" s="3"/>
      <c r="O293" s="16"/>
      <c r="P293" s="1"/>
      <c r="Q293" s="30"/>
      <c r="R293" s="30"/>
      <c r="S293" s="1"/>
      <c r="T293" s="1"/>
      <c r="U293" s="1"/>
      <c r="V293" s="1"/>
      <c r="W293" s="1"/>
      <c r="X293" s="1"/>
      <c r="Y293" s="1"/>
      <c r="Z293" s="1"/>
    </row>
    <row r="294" spans="1:26" ht="15.7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46"/>
      <c r="M294" s="1"/>
      <c r="N294" s="3"/>
      <c r="O294" s="16"/>
      <c r="P294" s="1"/>
      <c r="Q294" s="30"/>
      <c r="R294" s="30"/>
      <c r="S294" s="1"/>
      <c r="T294" s="1"/>
      <c r="U294" s="1"/>
      <c r="V294" s="1"/>
      <c r="W294" s="1"/>
      <c r="X294" s="1"/>
      <c r="Y294" s="1"/>
      <c r="Z294" s="1"/>
    </row>
    <row r="295" spans="1:26" ht="15.7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46"/>
      <c r="M295" s="1"/>
      <c r="N295" s="3"/>
      <c r="O295" s="16"/>
      <c r="P295" s="1"/>
      <c r="Q295" s="30"/>
      <c r="R295" s="30"/>
      <c r="S295" s="1"/>
      <c r="T295" s="1"/>
      <c r="U295" s="1"/>
      <c r="V295" s="1"/>
      <c r="W295" s="1"/>
      <c r="X295" s="1"/>
      <c r="Y295" s="1"/>
      <c r="Z295" s="1"/>
    </row>
    <row r="296" spans="1:26" ht="15.7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46"/>
      <c r="M296" s="1"/>
      <c r="N296" s="3"/>
      <c r="O296" s="16"/>
      <c r="P296" s="1"/>
      <c r="Q296" s="30"/>
      <c r="R296" s="30"/>
      <c r="S296" s="1"/>
      <c r="T296" s="1"/>
      <c r="U296" s="1"/>
      <c r="V296" s="1"/>
      <c r="W296" s="1"/>
      <c r="X296" s="1"/>
      <c r="Y296" s="1"/>
      <c r="Z296" s="1"/>
    </row>
    <row r="297" spans="1:26" ht="15.7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46"/>
      <c r="M297" s="1"/>
      <c r="N297" s="3"/>
      <c r="O297" s="16"/>
      <c r="P297" s="1"/>
      <c r="Q297" s="30"/>
      <c r="R297" s="30"/>
      <c r="S297" s="1"/>
      <c r="T297" s="1"/>
      <c r="U297" s="1"/>
      <c r="V297" s="1"/>
      <c r="W297" s="1"/>
      <c r="X297" s="1"/>
      <c r="Y297" s="1"/>
      <c r="Z297" s="1"/>
    </row>
    <row r="298" spans="1:26" ht="15.7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46"/>
      <c r="M298" s="1"/>
      <c r="N298" s="3"/>
      <c r="O298" s="16"/>
      <c r="P298" s="1"/>
      <c r="Q298" s="30"/>
      <c r="R298" s="30"/>
      <c r="S298" s="1"/>
      <c r="T298" s="1"/>
      <c r="U298" s="1"/>
      <c r="V298" s="1"/>
      <c r="W298" s="1"/>
      <c r="X298" s="1"/>
      <c r="Y298" s="1"/>
      <c r="Z298" s="1"/>
    </row>
    <row r="299" spans="1:26" ht="15.7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46"/>
      <c r="M299" s="1"/>
      <c r="N299" s="3"/>
      <c r="O299" s="16"/>
      <c r="P299" s="1"/>
      <c r="Q299" s="30"/>
      <c r="R299" s="30"/>
      <c r="S299" s="1"/>
      <c r="T299" s="1"/>
      <c r="U299" s="1"/>
      <c r="V299" s="1"/>
      <c r="W299" s="1"/>
      <c r="X299" s="1"/>
      <c r="Y299" s="1"/>
      <c r="Z299" s="1"/>
    </row>
    <row r="300" spans="1:26" ht="15.7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46"/>
      <c r="M300" s="1"/>
      <c r="N300" s="3"/>
      <c r="O300" s="16"/>
      <c r="P300" s="1"/>
      <c r="Q300" s="30"/>
      <c r="R300" s="30"/>
      <c r="S300" s="1"/>
      <c r="T300" s="1"/>
      <c r="U300" s="1"/>
      <c r="V300" s="1"/>
      <c r="W300" s="1"/>
      <c r="X300" s="1"/>
      <c r="Y300" s="1"/>
      <c r="Z300" s="1"/>
    </row>
    <row r="301" spans="1:26" ht="15.7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46"/>
      <c r="M301" s="1"/>
      <c r="N301" s="3"/>
      <c r="O301" s="16"/>
      <c r="P301" s="1"/>
      <c r="Q301" s="30"/>
      <c r="R301" s="30"/>
      <c r="S301" s="1"/>
      <c r="T301" s="1"/>
      <c r="U301" s="1"/>
      <c r="V301" s="1"/>
      <c r="W301" s="1"/>
      <c r="X301" s="1"/>
      <c r="Y301" s="1"/>
      <c r="Z301" s="1"/>
    </row>
    <row r="302" spans="1:26" ht="15.7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46"/>
      <c r="M302" s="1"/>
      <c r="N302" s="3"/>
      <c r="O302" s="16"/>
      <c r="P302" s="1"/>
      <c r="Q302" s="30"/>
      <c r="R302" s="30"/>
      <c r="S302" s="1"/>
      <c r="T302" s="1"/>
      <c r="U302" s="1"/>
      <c r="V302" s="1"/>
      <c r="W302" s="1"/>
      <c r="X302" s="1"/>
      <c r="Y302" s="1"/>
      <c r="Z302" s="1"/>
    </row>
    <row r="303" spans="1:26" ht="15.7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46"/>
      <c r="M303" s="1"/>
      <c r="N303" s="3"/>
      <c r="O303" s="16"/>
      <c r="P303" s="1"/>
      <c r="Q303" s="30"/>
      <c r="R303" s="30"/>
      <c r="S303" s="1"/>
      <c r="T303" s="1"/>
      <c r="U303" s="1"/>
      <c r="V303" s="1"/>
      <c r="W303" s="1"/>
      <c r="X303" s="1"/>
      <c r="Y303" s="1"/>
      <c r="Z303" s="1"/>
    </row>
    <row r="304" spans="1:26" ht="15.7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46"/>
      <c r="M304" s="1"/>
      <c r="N304" s="3"/>
      <c r="O304" s="16"/>
      <c r="P304" s="1"/>
      <c r="Q304" s="30"/>
      <c r="R304" s="30"/>
      <c r="S304" s="1"/>
      <c r="T304" s="1"/>
      <c r="U304" s="1"/>
      <c r="V304" s="1"/>
      <c r="W304" s="1"/>
      <c r="X304" s="1"/>
      <c r="Y304" s="1"/>
      <c r="Z304" s="1"/>
    </row>
    <row r="305" spans="1:26" ht="15.7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46"/>
      <c r="M305" s="1"/>
      <c r="N305" s="3"/>
      <c r="O305" s="16"/>
      <c r="P305" s="1"/>
      <c r="Q305" s="30"/>
      <c r="R305" s="30"/>
      <c r="S305" s="1"/>
      <c r="T305" s="1"/>
      <c r="U305" s="1"/>
      <c r="V305" s="1"/>
      <c r="W305" s="1"/>
      <c r="X305" s="1"/>
      <c r="Y305" s="1"/>
      <c r="Z305" s="1"/>
    </row>
    <row r="306" spans="1:26" ht="15.7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46"/>
      <c r="M306" s="1"/>
      <c r="N306" s="3"/>
      <c r="O306" s="16"/>
      <c r="P306" s="1"/>
      <c r="Q306" s="30"/>
      <c r="R306" s="30"/>
      <c r="S306" s="1"/>
      <c r="T306" s="1"/>
      <c r="U306" s="1"/>
      <c r="V306" s="1"/>
      <c r="W306" s="1"/>
      <c r="X306" s="1"/>
      <c r="Y306" s="1"/>
      <c r="Z306" s="1"/>
    </row>
    <row r="307" spans="1:26" ht="15.7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46"/>
      <c r="M307" s="1"/>
      <c r="N307" s="3"/>
      <c r="O307" s="16"/>
      <c r="P307" s="1"/>
      <c r="Q307" s="30"/>
      <c r="R307" s="30"/>
      <c r="S307" s="1"/>
      <c r="T307" s="1"/>
      <c r="U307" s="1"/>
      <c r="V307" s="1"/>
      <c r="W307" s="1"/>
      <c r="X307" s="1"/>
      <c r="Y307" s="1"/>
      <c r="Z307" s="1"/>
    </row>
    <row r="308" spans="1:26" ht="15.7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46"/>
      <c r="M308" s="1"/>
      <c r="N308" s="3"/>
      <c r="O308" s="16"/>
      <c r="P308" s="1"/>
      <c r="Q308" s="30"/>
      <c r="R308" s="30"/>
      <c r="S308" s="1"/>
      <c r="T308" s="1"/>
      <c r="U308" s="1"/>
      <c r="V308" s="1"/>
      <c r="W308" s="1"/>
      <c r="X308" s="1"/>
      <c r="Y308" s="1"/>
      <c r="Z308" s="1"/>
    </row>
    <row r="309" spans="1:26" ht="15.7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46"/>
      <c r="M309" s="1"/>
      <c r="N309" s="3"/>
      <c r="O309" s="16"/>
      <c r="P309" s="1"/>
      <c r="Q309" s="30"/>
      <c r="R309" s="30"/>
      <c r="S309" s="1"/>
      <c r="T309" s="1"/>
      <c r="U309" s="1"/>
      <c r="V309" s="1"/>
      <c r="W309" s="1"/>
      <c r="X309" s="1"/>
      <c r="Y309" s="1"/>
      <c r="Z309" s="1"/>
    </row>
    <row r="310" spans="1:26" ht="15.7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46"/>
      <c r="M310" s="1"/>
      <c r="N310" s="3"/>
      <c r="O310" s="16"/>
      <c r="P310" s="1"/>
      <c r="Q310" s="30"/>
      <c r="R310" s="30"/>
      <c r="S310" s="1"/>
      <c r="T310" s="1"/>
      <c r="U310" s="1"/>
      <c r="V310" s="1"/>
      <c r="W310" s="1"/>
      <c r="X310" s="1"/>
      <c r="Y310" s="1"/>
      <c r="Z310" s="1"/>
    </row>
    <row r="311" spans="1:26" ht="15.7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46"/>
      <c r="M311" s="1"/>
      <c r="N311" s="3"/>
      <c r="O311" s="16"/>
      <c r="P311" s="1"/>
      <c r="Q311" s="30"/>
      <c r="R311" s="30"/>
      <c r="S311" s="1"/>
      <c r="T311" s="1"/>
      <c r="U311" s="1"/>
      <c r="V311" s="1"/>
      <c r="W311" s="1"/>
      <c r="X311" s="1"/>
      <c r="Y311" s="1"/>
      <c r="Z311" s="1"/>
    </row>
    <row r="312" spans="1:26" ht="15.7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46"/>
      <c r="M312" s="1"/>
      <c r="N312" s="3"/>
      <c r="O312" s="16"/>
      <c r="P312" s="1"/>
      <c r="Q312" s="30"/>
      <c r="R312" s="30"/>
      <c r="S312" s="1"/>
      <c r="T312" s="1"/>
      <c r="U312" s="1"/>
      <c r="V312" s="1"/>
      <c r="W312" s="1"/>
      <c r="X312" s="1"/>
      <c r="Y312" s="1"/>
      <c r="Z312" s="1"/>
    </row>
    <row r="313" spans="1:26" ht="15.7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46"/>
      <c r="M313" s="1"/>
      <c r="N313" s="3"/>
      <c r="O313" s="16"/>
      <c r="P313" s="1"/>
      <c r="Q313" s="30"/>
      <c r="R313" s="30"/>
      <c r="S313" s="1"/>
      <c r="T313" s="1"/>
      <c r="U313" s="1"/>
      <c r="V313" s="1"/>
      <c r="W313" s="1"/>
      <c r="X313" s="1"/>
      <c r="Y313" s="1"/>
      <c r="Z313" s="1"/>
    </row>
    <row r="314" spans="1:26" ht="15.7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46"/>
      <c r="M314" s="1"/>
      <c r="N314" s="3"/>
      <c r="O314" s="16"/>
      <c r="P314" s="1"/>
      <c r="Q314" s="30"/>
      <c r="R314" s="30"/>
      <c r="S314" s="1"/>
      <c r="T314" s="1"/>
      <c r="U314" s="1"/>
      <c r="V314" s="1"/>
      <c r="W314" s="1"/>
      <c r="X314" s="1"/>
      <c r="Y314" s="1"/>
      <c r="Z314" s="1"/>
    </row>
    <row r="315" spans="1:26" ht="15.7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46"/>
      <c r="M315" s="1"/>
      <c r="N315" s="3"/>
      <c r="O315" s="16"/>
      <c r="P315" s="1"/>
      <c r="Q315" s="30"/>
      <c r="R315" s="30"/>
      <c r="S315" s="1"/>
      <c r="T315" s="1"/>
      <c r="U315" s="1"/>
      <c r="V315" s="1"/>
      <c r="W315" s="1"/>
      <c r="X315" s="1"/>
      <c r="Y315" s="1"/>
      <c r="Z315" s="1"/>
    </row>
    <row r="316" spans="1:26" ht="15.7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46"/>
      <c r="M316" s="1"/>
      <c r="N316" s="3"/>
      <c r="O316" s="16"/>
      <c r="P316" s="1"/>
      <c r="Q316" s="30"/>
      <c r="R316" s="30"/>
      <c r="S316" s="1"/>
      <c r="T316" s="1"/>
      <c r="U316" s="1"/>
      <c r="V316" s="1"/>
      <c r="W316" s="1"/>
      <c r="X316" s="1"/>
      <c r="Y316" s="1"/>
      <c r="Z316" s="1"/>
    </row>
    <row r="317" spans="1:26" ht="15.7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46"/>
      <c r="M317" s="1"/>
      <c r="N317" s="3"/>
      <c r="O317" s="16"/>
      <c r="P317" s="1"/>
      <c r="Q317" s="30"/>
      <c r="R317" s="30"/>
      <c r="S317" s="1"/>
      <c r="T317" s="1"/>
      <c r="U317" s="1"/>
      <c r="V317" s="1"/>
      <c r="W317" s="1"/>
      <c r="X317" s="1"/>
      <c r="Y317" s="1"/>
      <c r="Z317" s="1"/>
    </row>
    <row r="318" spans="1:26" ht="15.7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46"/>
      <c r="M318" s="1"/>
      <c r="N318" s="3"/>
      <c r="O318" s="16"/>
      <c r="P318" s="1"/>
      <c r="Q318" s="30"/>
      <c r="R318" s="30"/>
      <c r="S318" s="1"/>
      <c r="T318" s="1"/>
      <c r="U318" s="1"/>
      <c r="V318" s="1"/>
      <c r="W318" s="1"/>
      <c r="X318" s="1"/>
      <c r="Y318" s="1"/>
      <c r="Z318" s="1"/>
    </row>
    <row r="319" spans="1:26" ht="15.7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46"/>
      <c r="M319" s="1"/>
      <c r="N319" s="3"/>
      <c r="O319" s="16"/>
      <c r="P319" s="1"/>
      <c r="Q319" s="30"/>
      <c r="R319" s="30"/>
      <c r="S319" s="1"/>
      <c r="T319" s="1"/>
      <c r="U319" s="1"/>
      <c r="V319" s="1"/>
      <c r="W319" s="1"/>
      <c r="X319" s="1"/>
      <c r="Y319" s="1"/>
      <c r="Z319" s="1"/>
    </row>
    <row r="320" spans="1:26" ht="15.7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46"/>
      <c r="M320" s="1"/>
      <c r="N320" s="3"/>
      <c r="O320" s="16"/>
      <c r="P320" s="1"/>
      <c r="Q320" s="30"/>
      <c r="R320" s="30"/>
      <c r="S320" s="1"/>
      <c r="T320" s="1"/>
      <c r="U320" s="1"/>
      <c r="V320" s="1"/>
      <c r="W320" s="1"/>
      <c r="X320" s="1"/>
      <c r="Y320" s="1"/>
      <c r="Z320" s="1"/>
    </row>
    <row r="321" spans="1:26" ht="15.7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46"/>
      <c r="M321" s="1"/>
      <c r="N321" s="3"/>
      <c r="O321" s="16"/>
      <c r="P321" s="1"/>
      <c r="Q321" s="30"/>
      <c r="R321" s="30"/>
      <c r="S321" s="1"/>
      <c r="T321" s="1"/>
      <c r="U321" s="1"/>
      <c r="V321" s="1"/>
      <c r="W321" s="1"/>
      <c r="X321" s="1"/>
      <c r="Y321" s="1"/>
      <c r="Z321" s="1"/>
    </row>
    <row r="322" spans="1:26" ht="15.7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46"/>
      <c r="M322" s="1"/>
      <c r="N322" s="3"/>
      <c r="O322" s="16"/>
      <c r="P322" s="1"/>
      <c r="Q322" s="30"/>
      <c r="R322" s="30"/>
      <c r="S322" s="1"/>
      <c r="T322" s="1"/>
      <c r="U322" s="1"/>
      <c r="V322" s="1"/>
      <c r="W322" s="1"/>
      <c r="X322" s="1"/>
      <c r="Y322" s="1"/>
      <c r="Z322" s="1"/>
    </row>
    <row r="323" spans="1:26" ht="15.7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46"/>
      <c r="M323" s="1"/>
      <c r="N323" s="3"/>
      <c r="O323" s="16"/>
      <c r="P323" s="1"/>
      <c r="Q323" s="30"/>
      <c r="R323" s="30"/>
      <c r="S323" s="1"/>
      <c r="T323" s="1"/>
      <c r="U323" s="1"/>
      <c r="V323" s="1"/>
      <c r="W323" s="1"/>
      <c r="X323" s="1"/>
      <c r="Y323" s="1"/>
      <c r="Z323" s="1"/>
    </row>
    <row r="324" spans="1:26" ht="15.7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46"/>
      <c r="M324" s="1"/>
      <c r="N324" s="3"/>
      <c r="O324" s="16"/>
      <c r="P324" s="1"/>
      <c r="Q324" s="30"/>
      <c r="R324" s="30"/>
      <c r="S324" s="1"/>
      <c r="T324" s="1"/>
      <c r="U324" s="1"/>
      <c r="V324" s="1"/>
      <c r="W324" s="1"/>
      <c r="X324" s="1"/>
      <c r="Y324" s="1"/>
      <c r="Z324" s="1"/>
    </row>
    <row r="325" spans="1:26" ht="15.7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46"/>
      <c r="M325" s="1"/>
      <c r="N325" s="3"/>
      <c r="O325" s="16"/>
      <c r="P325" s="1"/>
      <c r="Q325" s="30"/>
      <c r="R325" s="30"/>
      <c r="S325" s="1"/>
      <c r="T325" s="1"/>
      <c r="U325" s="1"/>
      <c r="V325" s="1"/>
      <c r="W325" s="1"/>
      <c r="X325" s="1"/>
      <c r="Y325" s="1"/>
      <c r="Z325" s="1"/>
    </row>
    <row r="326" spans="1:26" ht="15.7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46"/>
      <c r="M326" s="1"/>
      <c r="N326" s="3"/>
      <c r="O326" s="16"/>
      <c r="P326" s="1"/>
      <c r="Q326" s="30"/>
      <c r="R326" s="30"/>
      <c r="S326" s="1"/>
      <c r="T326" s="1"/>
      <c r="U326" s="1"/>
      <c r="V326" s="1"/>
      <c r="W326" s="1"/>
      <c r="X326" s="1"/>
      <c r="Y326" s="1"/>
      <c r="Z326" s="1"/>
    </row>
    <row r="327" spans="1:26" ht="15.7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46"/>
      <c r="M327" s="1"/>
      <c r="N327" s="3"/>
      <c r="O327" s="16"/>
      <c r="P327" s="1"/>
      <c r="Q327" s="30"/>
      <c r="R327" s="30"/>
      <c r="S327" s="1"/>
      <c r="T327" s="1"/>
      <c r="U327" s="1"/>
      <c r="V327" s="1"/>
      <c r="W327" s="1"/>
      <c r="X327" s="1"/>
      <c r="Y327" s="1"/>
      <c r="Z327" s="1"/>
    </row>
    <row r="328" spans="1:26" ht="15.7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46"/>
      <c r="M328" s="1"/>
      <c r="N328" s="3"/>
      <c r="O328" s="16"/>
      <c r="P328" s="1"/>
      <c r="Q328" s="30"/>
      <c r="R328" s="30"/>
      <c r="S328" s="1"/>
      <c r="T328" s="1"/>
      <c r="U328" s="1"/>
      <c r="V328" s="1"/>
      <c r="W328" s="1"/>
      <c r="X328" s="1"/>
      <c r="Y328" s="1"/>
      <c r="Z328" s="1"/>
    </row>
    <row r="329" spans="1:26" ht="15.7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46"/>
      <c r="M329" s="1"/>
      <c r="N329" s="3"/>
      <c r="O329" s="16"/>
      <c r="P329" s="1"/>
      <c r="Q329" s="30"/>
      <c r="R329" s="30"/>
      <c r="S329" s="1"/>
      <c r="T329" s="1"/>
      <c r="U329" s="1"/>
      <c r="V329" s="1"/>
      <c r="W329" s="1"/>
      <c r="X329" s="1"/>
      <c r="Y329" s="1"/>
      <c r="Z329" s="1"/>
    </row>
    <row r="330" spans="1:26" ht="15.7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46"/>
      <c r="M330" s="1"/>
      <c r="N330" s="3"/>
      <c r="O330" s="16"/>
      <c r="P330" s="1"/>
      <c r="Q330" s="30"/>
      <c r="R330" s="30"/>
      <c r="S330" s="1"/>
      <c r="T330" s="1"/>
      <c r="U330" s="1"/>
      <c r="V330" s="1"/>
      <c r="W330" s="1"/>
      <c r="X330" s="1"/>
      <c r="Y330" s="1"/>
      <c r="Z330" s="1"/>
    </row>
    <row r="331" spans="1:26" ht="15.7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46"/>
      <c r="M331" s="1"/>
      <c r="N331" s="3"/>
      <c r="O331" s="16"/>
      <c r="P331" s="1"/>
      <c r="Q331" s="30"/>
      <c r="R331" s="30"/>
      <c r="S331" s="1"/>
      <c r="T331" s="1"/>
      <c r="U331" s="1"/>
      <c r="V331" s="1"/>
      <c r="W331" s="1"/>
      <c r="X331" s="1"/>
      <c r="Y331" s="1"/>
      <c r="Z331" s="1"/>
    </row>
    <row r="332" spans="1:26" ht="15.7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46"/>
      <c r="M332" s="1"/>
      <c r="N332" s="3"/>
      <c r="O332" s="16"/>
      <c r="P332" s="1"/>
      <c r="Q332" s="30"/>
      <c r="R332" s="30"/>
      <c r="S332" s="1"/>
      <c r="T332" s="1"/>
      <c r="U332" s="1"/>
      <c r="V332" s="1"/>
      <c r="W332" s="1"/>
      <c r="X332" s="1"/>
      <c r="Y332" s="1"/>
      <c r="Z332" s="1"/>
    </row>
    <row r="333" spans="1:26" ht="15.7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46"/>
      <c r="M333" s="1"/>
      <c r="N333" s="3"/>
      <c r="O333" s="16"/>
      <c r="P333" s="1"/>
      <c r="Q333" s="30"/>
      <c r="R333" s="30"/>
      <c r="S333" s="1"/>
      <c r="T333" s="1"/>
      <c r="U333" s="1"/>
      <c r="V333" s="1"/>
      <c r="W333" s="1"/>
      <c r="X333" s="1"/>
      <c r="Y333" s="1"/>
      <c r="Z333" s="1"/>
    </row>
    <row r="334" spans="1:26" ht="15.7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46"/>
      <c r="M334" s="1"/>
      <c r="N334" s="3"/>
      <c r="O334" s="16"/>
      <c r="P334" s="1"/>
      <c r="Q334" s="30"/>
      <c r="R334" s="30"/>
      <c r="S334" s="1"/>
      <c r="T334" s="1"/>
      <c r="U334" s="1"/>
      <c r="V334" s="1"/>
      <c r="W334" s="1"/>
      <c r="X334" s="1"/>
      <c r="Y334" s="1"/>
      <c r="Z334" s="1"/>
    </row>
    <row r="335" spans="1:26" ht="15.7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46"/>
      <c r="M335" s="1"/>
      <c r="N335" s="3"/>
      <c r="O335" s="16"/>
      <c r="P335" s="1"/>
      <c r="Q335" s="30"/>
      <c r="R335" s="30"/>
      <c r="S335" s="1"/>
      <c r="T335" s="1"/>
      <c r="U335" s="1"/>
      <c r="V335" s="1"/>
      <c r="W335" s="1"/>
      <c r="X335" s="1"/>
      <c r="Y335" s="1"/>
      <c r="Z335" s="1"/>
    </row>
    <row r="336" spans="1:26" ht="15.7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46"/>
      <c r="M336" s="1"/>
      <c r="N336" s="3"/>
      <c r="O336" s="16"/>
      <c r="P336" s="1"/>
      <c r="Q336" s="30"/>
      <c r="R336" s="30"/>
      <c r="S336" s="1"/>
      <c r="T336" s="1"/>
      <c r="U336" s="1"/>
      <c r="V336" s="1"/>
      <c r="W336" s="1"/>
      <c r="X336" s="1"/>
      <c r="Y336" s="1"/>
      <c r="Z336" s="1"/>
    </row>
    <row r="337" spans="1:26" ht="15.7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46"/>
      <c r="M337" s="1"/>
      <c r="N337" s="3"/>
      <c r="O337" s="16"/>
      <c r="P337" s="1"/>
      <c r="Q337" s="30"/>
      <c r="R337" s="30"/>
      <c r="S337" s="1"/>
      <c r="T337" s="1"/>
      <c r="U337" s="1"/>
      <c r="V337" s="1"/>
      <c r="W337" s="1"/>
      <c r="X337" s="1"/>
      <c r="Y337" s="1"/>
      <c r="Z337" s="1"/>
    </row>
    <row r="338" spans="1:26" ht="15.7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46"/>
      <c r="M338" s="1"/>
      <c r="N338" s="3"/>
      <c r="O338" s="16"/>
      <c r="P338" s="1"/>
      <c r="Q338" s="30"/>
      <c r="R338" s="30"/>
      <c r="S338" s="1"/>
      <c r="T338" s="1"/>
      <c r="U338" s="1"/>
      <c r="V338" s="1"/>
      <c r="W338" s="1"/>
      <c r="X338" s="1"/>
      <c r="Y338" s="1"/>
      <c r="Z338" s="1"/>
    </row>
    <row r="339" spans="1:26" ht="15.7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46"/>
      <c r="M339" s="1"/>
      <c r="N339" s="3"/>
      <c r="O339" s="16"/>
      <c r="P339" s="1"/>
      <c r="Q339" s="30"/>
      <c r="R339" s="30"/>
      <c r="S339" s="1"/>
      <c r="T339" s="1"/>
      <c r="U339" s="1"/>
      <c r="V339" s="1"/>
      <c r="W339" s="1"/>
      <c r="X339" s="1"/>
      <c r="Y339" s="1"/>
      <c r="Z339" s="1"/>
    </row>
    <row r="340" spans="1:26" ht="15.7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46"/>
      <c r="M340" s="1"/>
      <c r="N340" s="3"/>
      <c r="O340" s="16"/>
      <c r="P340" s="1"/>
      <c r="Q340" s="30"/>
      <c r="R340" s="30"/>
      <c r="S340" s="1"/>
      <c r="T340" s="1"/>
      <c r="U340" s="1"/>
      <c r="V340" s="1"/>
      <c r="W340" s="1"/>
      <c r="X340" s="1"/>
      <c r="Y340" s="1"/>
      <c r="Z340" s="1"/>
    </row>
    <row r="341" spans="1:26" ht="15.7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46"/>
      <c r="M341" s="1"/>
      <c r="N341" s="3"/>
      <c r="O341" s="16"/>
      <c r="P341" s="1"/>
      <c r="Q341" s="30"/>
      <c r="R341" s="30"/>
      <c r="S341" s="1"/>
      <c r="T341" s="1"/>
      <c r="U341" s="1"/>
      <c r="V341" s="1"/>
      <c r="W341" s="1"/>
      <c r="X341" s="1"/>
      <c r="Y341" s="1"/>
      <c r="Z341" s="1"/>
    </row>
    <row r="342" spans="1:26" ht="15.7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46"/>
      <c r="M342" s="1"/>
      <c r="N342" s="3"/>
      <c r="O342" s="16"/>
      <c r="P342" s="1"/>
      <c r="Q342" s="30"/>
      <c r="R342" s="30"/>
      <c r="S342" s="1"/>
      <c r="T342" s="1"/>
      <c r="U342" s="1"/>
      <c r="V342" s="1"/>
      <c r="W342" s="1"/>
      <c r="X342" s="1"/>
      <c r="Y342" s="1"/>
      <c r="Z342" s="1"/>
    </row>
    <row r="343" spans="1:26" ht="15.7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46"/>
      <c r="M343" s="1"/>
      <c r="N343" s="3"/>
      <c r="O343" s="16"/>
      <c r="P343" s="1"/>
      <c r="Q343" s="30"/>
      <c r="R343" s="30"/>
      <c r="S343" s="1"/>
      <c r="T343" s="1"/>
      <c r="U343" s="1"/>
      <c r="V343" s="1"/>
      <c r="W343" s="1"/>
      <c r="X343" s="1"/>
      <c r="Y343" s="1"/>
      <c r="Z343" s="1"/>
    </row>
    <row r="344" spans="1:26" ht="15.7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46"/>
      <c r="M344" s="1"/>
      <c r="N344" s="3"/>
      <c r="O344" s="16"/>
      <c r="P344" s="1"/>
      <c r="Q344" s="30"/>
      <c r="R344" s="30"/>
      <c r="S344" s="1"/>
      <c r="T344" s="1"/>
      <c r="U344" s="1"/>
      <c r="V344" s="1"/>
      <c r="W344" s="1"/>
      <c r="X344" s="1"/>
      <c r="Y344" s="1"/>
      <c r="Z344" s="1"/>
    </row>
    <row r="345" spans="1:26" ht="15.7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46"/>
      <c r="M345" s="1"/>
      <c r="N345" s="3"/>
      <c r="O345" s="16"/>
      <c r="P345" s="1"/>
      <c r="Q345" s="30"/>
      <c r="R345" s="30"/>
      <c r="S345" s="1"/>
      <c r="T345" s="1"/>
      <c r="U345" s="1"/>
      <c r="V345" s="1"/>
      <c r="W345" s="1"/>
      <c r="X345" s="1"/>
      <c r="Y345" s="1"/>
      <c r="Z345" s="1"/>
    </row>
    <row r="346" spans="1:26" ht="15.7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46"/>
      <c r="M346" s="1"/>
      <c r="N346" s="3"/>
      <c r="O346" s="16"/>
      <c r="P346" s="1"/>
      <c r="Q346" s="30"/>
      <c r="R346" s="30"/>
      <c r="S346" s="1"/>
      <c r="T346" s="1"/>
      <c r="U346" s="1"/>
      <c r="V346" s="1"/>
      <c r="W346" s="1"/>
      <c r="X346" s="1"/>
      <c r="Y346" s="1"/>
      <c r="Z346" s="1"/>
    </row>
    <row r="347" spans="1:26" ht="15.7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46"/>
      <c r="M347" s="1"/>
      <c r="N347" s="3"/>
      <c r="O347" s="16"/>
      <c r="P347" s="1"/>
      <c r="Q347" s="30"/>
      <c r="R347" s="30"/>
      <c r="S347" s="1"/>
      <c r="T347" s="1"/>
      <c r="U347" s="1"/>
      <c r="V347" s="1"/>
      <c r="W347" s="1"/>
      <c r="X347" s="1"/>
      <c r="Y347" s="1"/>
      <c r="Z347" s="1"/>
    </row>
    <row r="348" spans="1:26" ht="15.7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46"/>
      <c r="M348" s="1"/>
      <c r="N348" s="3"/>
      <c r="O348" s="16"/>
      <c r="P348" s="1"/>
      <c r="Q348" s="30"/>
      <c r="R348" s="30"/>
      <c r="S348" s="1"/>
      <c r="T348" s="1"/>
      <c r="U348" s="1"/>
      <c r="V348" s="1"/>
      <c r="W348" s="1"/>
      <c r="X348" s="1"/>
      <c r="Y348" s="1"/>
      <c r="Z348" s="1"/>
    </row>
    <row r="349" spans="1:26" ht="15.7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46"/>
      <c r="M349" s="1"/>
      <c r="N349" s="3"/>
      <c r="O349" s="16"/>
      <c r="P349" s="1"/>
      <c r="Q349" s="30"/>
      <c r="R349" s="30"/>
      <c r="S349" s="1"/>
      <c r="T349" s="1"/>
      <c r="U349" s="1"/>
      <c r="V349" s="1"/>
      <c r="W349" s="1"/>
      <c r="X349" s="1"/>
      <c r="Y349" s="1"/>
      <c r="Z349" s="1"/>
    </row>
    <row r="350" spans="1:26" ht="15.7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46"/>
      <c r="M350" s="1"/>
      <c r="N350" s="3"/>
      <c r="O350" s="16"/>
      <c r="P350" s="1"/>
      <c r="Q350" s="30"/>
      <c r="R350" s="30"/>
      <c r="S350" s="1"/>
      <c r="T350" s="1"/>
      <c r="U350" s="1"/>
      <c r="V350" s="1"/>
      <c r="W350" s="1"/>
      <c r="X350" s="1"/>
      <c r="Y350" s="1"/>
      <c r="Z350" s="1"/>
    </row>
    <row r="351" spans="1:26" ht="15.7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46"/>
      <c r="M351" s="1"/>
      <c r="N351" s="3"/>
      <c r="O351" s="16"/>
      <c r="P351" s="1"/>
      <c r="Q351" s="30"/>
      <c r="R351" s="30"/>
      <c r="S351" s="1"/>
      <c r="T351" s="1"/>
      <c r="U351" s="1"/>
      <c r="V351" s="1"/>
      <c r="W351" s="1"/>
      <c r="X351" s="1"/>
      <c r="Y351" s="1"/>
      <c r="Z351" s="1"/>
    </row>
    <row r="352" spans="1:26" ht="15.7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46"/>
      <c r="M352" s="1"/>
      <c r="N352" s="3"/>
      <c r="O352" s="16"/>
      <c r="P352" s="1"/>
      <c r="Q352" s="30"/>
      <c r="R352" s="30"/>
      <c r="S352" s="1"/>
      <c r="T352" s="1"/>
      <c r="U352" s="1"/>
      <c r="V352" s="1"/>
      <c r="W352" s="1"/>
      <c r="X352" s="1"/>
      <c r="Y352" s="1"/>
      <c r="Z352" s="1"/>
    </row>
    <row r="353" spans="1:26" ht="15.7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46"/>
      <c r="M353" s="1"/>
      <c r="N353" s="3"/>
      <c r="O353" s="16"/>
      <c r="P353" s="1"/>
      <c r="Q353" s="30"/>
      <c r="R353" s="30"/>
      <c r="S353" s="1"/>
      <c r="T353" s="1"/>
      <c r="U353" s="1"/>
      <c r="V353" s="1"/>
      <c r="W353" s="1"/>
      <c r="X353" s="1"/>
      <c r="Y353" s="1"/>
      <c r="Z353" s="1"/>
    </row>
    <row r="354" spans="1:26" ht="15.7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46"/>
      <c r="M354" s="1"/>
      <c r="N354" s="3"/>
      <c r="O354" s="16"/>
      <c r="P354" s="1"/>
      <c r="Q354" s="30"/>
      <c r="R354" s="30"/>
      <c r="S354" s="1"/>
      <c r="T354" s="1"/>
      <c r="U354" s="1"/>
      <c r="V354" s="1"/>
      <c r="W354" s="1"/>
      <c r="X354" s="1"/>
      <c r="Y354" s="1"/>
      <c r="Z354" s="1"/>
    </row>
    <row r="355" spans="1:26" ht="15.7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46"/>
      <c r="M355" s="1"/>
      <c r="N355" s="3"/>
      <c r="O355" s="16"/>
      <c r="P355" s="1"/>
      <c r="Q355" s="30"/>
      <c r="R355" s="30"/>
      <c r="S355" s="1"/>
      <c r="T355" s="1"/>
      <c r="U355" s="1"/>
      <c r="V355" s="1"/>
      <c r="W355" s="1"/>
      <c r="X355" s="1"/>
      <c r="Y355" s="1"/>
      <c r="Z355" s="1"/>
    </row>
    <row r="356" spans="1:26" ht="15.7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46"/>
      <c r="M356" s="1"/>
      <c r="N356" s="3"/>
      <c r="O356" s="16"/>
      <c r="P356" s="1"/>
      <c r="Q356" s="30"/>
      <c r="R356" s="30"/>
      <c r="S356" s="1"/>
      <c r="T356" s="1"/>
      <c r="U356" s="1"/>
      <c r="V356" s="1"/>
      <c r="W356" s="1"/>
      <c r="X356" s="1"/>
      <c r="Y356" s="1"/>
      <c r="Z356" s="1"/>
    </row>
    <row r="357" spans="1:26" ht="15.7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46"/>
      <c r="M357" s="1"/>
      <c r="N357" s="3"/>
      <c r="O357" s="16"/>
      <c r="P357" s="1"/>
      <c r="Q357" s="30"/>
      <c r="R357" s="30"/>
      <c r="S357" s="1"/>
      <c r="T357" s="1"/>
      <c r="U357" s="1"/>
      <c r="V357" s="1"/>
      <c r="W357" s="1"/>
      <c r="X357" s="1"/>
      <c r="Y357" s="1"/>
      <c r="Z357" s="1"/>
    </row>
    <row r="358" spans="1:26" ht="15.7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46"/>
      <c r="M358" s="1"/>
      <c r="N358" s="3"/>
      <c r="O358" s="16"/>
      <c r="P358" s="1"/>
      <c r="Q358" s="30"/>
      <c r="R358" s="30"/>
      <c r="S358" s="1"/>
      <c r="T358" s="1"/>
      <c r="U358" s="1"/>
      <c r="V358" s="1"/>
      <c r="W358" s="1"/>
      <c r="X358" s="1"/>
      <c r="Y358" s="1"/>
      <c r="Z358" s="1"/>
    </row>
    <row r="359" spans="1:26" ht="15.7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46"/>
      <c r="M359" s="1"/>
      <c r="N359" s="3"/>
      <c r="O359" s="16"/>
      <c r="P359" s="1"/>
      <c r="Q359" s="30"/>
      <c r="R359" s="30"/>
      <c r="S359" s="1"/>
      <c r="T359" s="1"/>
      <c r="U359" s="1"/>
      <c r="V359" s="1"/>
      <c r="W359" s="1"/>
      <c r="X359" s="1"/>
      <c r="Y359" s="1"/>
      <c r="Z359" s="1"/>
    </row>
    <row r="360" spans="1:26" ht="15.7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46"/>
      <c r="M360" s="1"/>
      <c r="N360" s="3"/>
      <c r="O360" s="16"/>
      <c r="P360" s="1"/>
      <c r="Q360" s="30"/>
      <c r="R360" s="30"/>
      <c r="S360" s="1"/>
      <c r="T360" s="1"/>
      <c r="U360" s="1"/>
      <c r="V360" s="1"/>
      <c r="W360" s="1"/>
      <c r="X360" s="1"/>
      <c r="Y360" s="1"/>
      <c r="Z360" s="1"/>
    </row>
    <row r="361" spans="1:26" ht="15.7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46"/>
      <c r="M361" s="1"/>
      <c r="N361" s="3"/>
      <c r="O361" s="16"/>
      <c r="P361" s="1"/>
      <c r="Q361" s="30"/>
      <c r="R361" s="30"/>
      <c r="S361" s="1"/>
      <c r="T361" s="1"/>
      <c r="U361" s="1"/>
      <c r="V361" s="1"/>
      <c r="W361" s="1"/>
      <c r="X361" s="1"/>
      <c r="Y361" s="1"/>
      <c r="Z361" s="1"/>
    </row>
    <row r="362" spans="1:26" ht="15.7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46"/>
      <c r="M362" s="1"/>
      <c r="N362" s="3"/>
      <c r="O362" s="16"/>
      <c r="P362" s="1"/>
      <c r="Q362" s="30"/>
      <c r="R362" s="30"/>
      <c r="S362" s="1"/>
      <c r="T362" s="1"/>
      <c r="U362" s="1"/>
      <c r="V362" s="1"/>
      <c r="W362" s="1"/>
      <c r="X362" s="1"/>
      <c r="Y362" s="1"/>
      <c r="Z362" s="1"/>
    </row>
    <row r="363" spans="1:26" ht="15.7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46"/>
      <c r="M363" s="1"/>
      <c r="N363" s="3"/>
      <c r="O363" s="16"/>
      <c r="P363" s="1"/>
      <c r="Q363" s="30"/>
      <c r="R363" s="30"/>
      <c r="S363" s="1"/>
      <c r="T363" s="1"/>
      <c r="U363" s="1"/>
      <c r="V363" s="1"/>
      <c r="W363" s="1"/>
      <c r="X363" s="1"/>
      <c r="Y363" s="1"/>
      <c r="Z363" s="1"/>
    </row>
    <row r="364" spans="1:26" ht="15.7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46"/>
      <c r="M364" s="1"/>
      <c r="N364" s="3"/>
      <c r="O364" s="16"/>
      <c r="P364" s="1"/>
      <c r="Q364" s="30"/>
      <c r="R364" s="30"/>
      <c r="S364" s="1"/>
      <c r="T364" s="1"/>
      <c r="U364" s="1"/>
      <c r="V364" s="1"/>
      <c r="W364" s="1"/>
      <c r="X364" s="1"/>
      <c r="Y364" s="1"/>
      <c r="Z364" s="1"/>
    </row>
    <row r="365" spans="1:26" ht="15.7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46"/>
      <c r="M365" s="1"/>
      <c r="N365" s="3"/>
      <c r="O365" s="16"/>
      <c r="P365" s="1"/>
      <c r="Q365" s="30"/>
      <c r="R365" s="30"/>
      <c r="S365" s="1"/>
      <c r="T365" s="1"/>
      <c r="U365" s="1"/>
      <c r="V365" s="1"/>
      <c r="W365" s="1"/>
      <c r="X365" s="1"/>
      <c r="Y365" s="1"/>
      <c r="Z365" s="1"/>
    </row>
    <row r="366" spans="1:26" ht="15.7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46"/>
      <c r="M366" s="1"/>
      <c r="N366" s="3"/>
      <c r="O366" s="16"/>
      <c r="P366" s="1"/>
      <c r="Q366" s="30"/>
      <c r="R366" s="30"/>
      <c r="S366" s="1"/>
      <c r="T366" s="1"/>
      <c r="U366" s="1"/>
      <c r="V366" s="1"/>
      <c r="W366" s="1"/>
      <c r="X366" s="1"/>
      <c r="Y366" s="1"/>
      <c r="Z366" s="1"/>
    </row>
    <row r="367" spans="1:26" ht="15.7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46"/>
      <c r="M367" s="1"/>
      <c r="N367" s="3"/>
      <c r="O367" s="16"/>
      <c r="P367" s="1"/>
      <c r="Q367" s="30"/>
      <c r="R367" s="30"/>
      <c r="S367" s="1"/>
      <c r="T367" s="1"/>
      <c r="U367" s="1"/>
      <c r="V367" s="1"/>
      <c r="W367" s="1"/>
      <c r="X367" s="1"/>
      <c r="Y367" s="1"/>
      <c r="Z367" s="1"/>
    </row>
    <row r="368" spans="1:26" ht="15.7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46"/>
      <c r="M368" s="1"/>
      <c r="N368" s="3"/>
      <c r="O368" s="16"/>
      <c r="P368" s="1"/>
      <c r="Q368" s="30"/>
      <c r="R368" s="30"/>
      <c r="S368" s="1"/>
      <c r="T368" s="1"/>
      <c r="U368" s="1"/>
      <c r="V368" s="1"/>
      <c r="W368" s="1"/>
      <c r="X368" s="1"/>
      <c r="Y368" s="1"/>
      <c r="Z368" s="1"/>
    </row>
    <row r="369" spans="1:26" ht="15.7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46"/>
      <c r="M369" s="1"/>
      <c r="N369" s="3"/>
      <c r="O369" s="16"/>
      <c r="P369" s="1"/>
      <c r="Q369" s="30"/>
      <c r="R369" s="30"/>
      <c r="S369" s="1"/>
      <c r="T369" s="1"/>
      <c r="U369" s="1"/>
      <c r="V369" s="1"/>
      <c r="W369" s="1"/>
      <c r="X369" s="1"/>
      <c r="Y369" s="1"/>
      <c r="Z369" s="1"/>
    </row>
    <row r="370" spans="1:26" ht="15.7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46"/>
      <c r="M370" s="1"/>
      <c r="N370" s="3"/>
      <c r="O370" s="16"/>
      <c r="P370" s="1"/>
      <c r="Q370" s="30"/>
      <c r="R370" s="30"/>
      <c r="S370" s="1"/>
      <c r="T370" s="1"/>
      <c r="U370" s="1"/>
      <c r="V370" s="1"/>
      <c r="W370" s="1"/>
      <c r="X370" s="1"/>
      <c r="Y370" s="1"/>
      <c r="Z370" s="1"/>
    </row>
    <row r="371" spans="1:26" ht="15.7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46"/>
      <c r="M371" s="1"/>
      <c r="N371" s="3"/>
      <c r="O371" s="16"/>
      <c r="P371" s="1"/>
      <c r="Q371" s="30"/>
      <c r="R371" s="30"/>
      <c r="S371" s="1"/>
      <c r="T371" s="1"/>
      <c r="U371" s="1"/>
      <c r="V371" s="1"/>
      <c r="W371" s="1"/>
      <c r="X371" s="1"/>
      <c r="Y371" s="1"/>
      <c r="Z371" s="1"/>
    </row>
    <row r="372" spans="1:26" ht="15.7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46"/>
      <c r="M372" s="1"/>
      <c r="N372" s="3"/>
      <c r="O372" s="16"/>
      <c r="P372" s="1"/>
      <c r="Q372" s="30"/>
      <c r="R372" s="30"/>
      <c r="S372" s="1"/>
      <c r="T372" s="1"/>
      <c r="U372" s="1"/>
      <c r="V372" s="1"/>
      <c r="W372" s="1"/>
      <c r="X372" s="1"/>
      <c r="Y372" s="1"/>
      <c r="Z372" s="1"/>
    </row>
    <row r="373" spans="1:26" ht="15.7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46"/>
      <c r="M373" s="1"/>
      <c r="N373" s="3"/>
      <c r="O373" s="16"/>
      <c r="P373" s="1"/>
      <c r="Q373" s="30"/>
      <c r="R373" s="30"/>
      <c r="S373" s="1"/>
      <c r="T373" s="1"/>
      <c r="U373" s="1"/>
      <c r="V373" s="1"/>
      <c r="W373" s="1"/>
      <c r="X373" s="1"/>
      <c r="Y373" s="1"/>
      <c r="Z373" s="1"/>
    </row>
    <row r="374" spans="1:26" ht="15.7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46"/>
      <c r="M374" s="1"/>
      <c r="N374" s="3"/>
      <c r="O374" s="16"/>
      <c r="P374" s="1"/>
      <c r="Q374" s="30"/>
      <c r="R374" s="30"/>
      <c r="S374" s="1"/>
      <c r="T374" s="1"/>
      <c r="U374" s="1"/>
      <c r="V374" s="1"/>
      <c r="W374" s="1"/>
      <c r="X374" s="1"/>
      <c r="Y374" s="1"/>
      <c r="Z374" s="1"/>
    </row>
    <row r="375" spans="1:26" ht="15.7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46"/>
      <c r="M375" s="1"/>
      <c r="N375" s="3"/>
      <c r="O375" s="16"/>
      <c r="P375" s="1"/>
      <c r="Q375" s="30"/>
      <c r="R375" s="30"/>
      <c r="S375" s="1"/>
      <c r="T375" s="1"/>
      <c r="U375" s="1"/>
      <c r="V375" s="1"/>
      <c r="W375" s="1"/>
      <c r="X375" s="1"/>
      <c r="Y375" s="1"/>
      <c r="Z375" s="1"/>
    </row>
    <row r="376" spans="1:26" ht="15.7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46"/>
      <c r="M376" s="1"/>
      <c r="N376" s="3"/>
      <c r="O376" s="16"/>
      <c r="P376" s="1"/>
      <c r="Q376" s="30"/>
      <c r="R376" s="30"/>
      <c r="S376" s="1"/>
      <c r="T376" s="1"/>
      <c r="U376" s="1"/>
      <c r="V376" s="1"/>
      <c r="W376" s="1"/>
      <c r="X376" s="1"/>
      <c r="Y376" s="1"/>
      <c r="Z376" s="1"/>
    </row>
    <row r="377" spans="1:26" ht="15.7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46"/>
      <c r="M377" s="1"/>
      <c r="N377" s="3"/>
      <c r="O377" s="16"/>
      <c r="P377" s="1"/>
      <c r="Q377" s="30"/>
      <c r="R377" s="30"/>
      <c r="S377" s="1"/>
      <c r="T377" s="1"/>
      <c r="U377" s="1"/>
      <c r="V377" s="1"/>
      <c r="W377" s="1"/>
      <c r="X377" s="1"/>
      <c r="Y377" s="1"/>
      <c r="Z377" s="1"/>
    </row>
    <row r="378" spans="1:26" ht="15.7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46"/>
      <c r="M378" s="1"/>
      <c r="N378" s="3"/>
      <c r="O378" s="16"/>
      <c r="P378" s="1"/>
      <c r="Q378" s="30"/>
      <c r="R378" s="30"/>
      <c r="S378" s="1"/>
      <c r="T378" s="1"/>
      <c r="U378" s="1"/>
      <c r="V378" s="1"/>
      <c r="W378" s="1"/>
      <c r="X378" s="1"/>
      <c r="Y378" s="1"/>
      <c r="Z378" s="1"/>
    </row>
    <row r="379" spans="1:26" ht="15.7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46"/>
      <c r="M379" s="1"/>
      <c r="N379" s="3"/>
      <c r="O379" s="16"/>
      <c r="P379" s="1"/>
      <c r="Q379" s="30"/>
      <c r="R379" s="30"/>
      <c r="S379" s="1"/>
      <c r="T379" s="1"/>
      <c r="U379" s="1"/>
      <c r="V379" s="1"/>
      <c r="W379" s="1"/>
      <c r="X379" s="1"/>
      <c r="Y379" s="1"/>
      <c r="Z379" s="1"/>
    </row>
    <row r="380" spans="1:26" ht="15.7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46"/>
      <c r="M380" s="1"/>
      <c r="N380" s="3"/>
      <c r="O380" s="16"/>
      <c r="P380" s="1"/>
      <c r="Q380" s="30"/>
      <c r="R380" s="30"/>
      <c r="S380" s="1"/>
      <c r="T380" s="1"/>
      <c r="U380" s="1"/>
      <c r="V380" s="1"/>
      <c r="W380" s="1"/>
      <c r="X380" s="1"/>
      <c r="Y380" s="1"/>
      <c r="Z380" s="1"/>
    </row>
    <row r="381" spans="1:26" ht="15.7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46"/>
      <c r="M381" s="1"/>
      <c r="N381" s="3"/>
      <c r="O381" s="16"/>
      <c r="P381" s="1"/>
      <c r="Q381" s="30"/>
      <c r="R381" s="30"/>
      <c r="S381" s="1"/>
      <c r="T381" s="1"/>
      <c r="U381" s="1"/>
      <c r="V381" s="1"/>
      <c r="W381" s="1"/>
      <c r="X381" s="1"/>
      <c r="Y381" s="1"/>
      <c r="Z381" s="1"/>
    </row>
    <row r="382" spans="1:26" ht="15.7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46"/>
      <c r="M382" s="1"/>
      <c r="N382" s="3"/>
      <c r="O382" s="16"/>
      <c r="P382" s="1"/>
      <c r="Q382" s="30"/>
      <c r="R382" s="30"/>
      <c r="S382" s="1"/>
      <c r="T382" s="1"/>
      <c r="U382" s="1"/>
      <c r="V382" s="1"/>
      <c r="W382" s="1"/>
      <c r="X382" s="1"/>
      <c r="Y382" s="1"/>
      <c r="Z382" s="1"/>
    </row>
    <row r="383" spans="1:26" ht="15.7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46"/>
      <c r="M383" s="1"/>
      <c r="N383" s="3"/>
      <c r="O383" s="16"/>
      <c r="P383" s="1"/>
      <c r="Q383" s="30"/>
      <c r="R383" s="30"/>
      <c r="S383" s="1"/>
      <c r="T383" s="1"/>
      <c r="U383" s="1"/>
      <c r="V383" s="1"/>
      <c r="W383" s="1"/>
      <c r="X383" s="1"/>
      <c r="Y383" s="1"/>
      <c r="Z383" s="1"/>
    </row>
    <row r="384" spans="1:26" ht="15.7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46"/>
      <c r="M384" s="1"/>
      <c r="N384" s="3"/>
      <c r="O384" s="16"/>
      <c r="P384" s="1"/>
      <c r="Q384" s="30"/>
      <c r="R384" s="30"/>
      <c r="S384" s="1"/>
      <c r="T384" s="1"/>
      <c r="U384" s="1"/>
      <c r="V384" s="1"/>
      <c r="W384" s="1"/>
      <c r="X384" s="1"/>
      <c r="Y384" s="1"/>
      <c r="Z384" s="1"/>
    </row>
    <row r="385" spans="1:26" ht="15.7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46"/>
      <c r="M385" s="1"/>
      <c r="N385" s="3"/>
      <c r="O385" s="16"/>
      <c r="P385" s="1"/>
      <c r="Q385" s="30"/>
      <c r="R385" s="30"/>
      <c r="S385" s="1"/>
      <c r="T385" s="1"/>
      <c r="U385" s="1"/>
      <c r="V385" s="1"/>
      <c r="W385" s="1"/>
      <c r="X385" s="1"/>
      <c r="Y385" s="1"/>
      <c r="Z385" s="1"/>
    </row>
    <row r="386" spans="1:26" ht="15.7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46"/>
      <c r="M386" s="1"/>
      <c r="N386" s="3"/>
      <c r="O386" s="16"/>
      <c r="P386" s="1"/>
      <c r="Q386" s="30"/>
      <c r="R386" s="30"/>
      <c r="S386" s="1"/>
      <c r="T386" s="1"/>
      <c r="U386" s="1"/>
      <c r="V386" s="1"/>
      <c r="W386" s="1"/>
      <c r="X386" s="1"/>
      <c r="Y386" s="1"/>
      <c r="Z386" s="1"/>
    </row>
    <row r="387" spans="1:26" ht="15.7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46"/>
      <c r="M387" s="1"/>
      <c r="N387" s="3"/>
      <c r="O387" s="16"/>
      <c r="P387" s="1"/>
      <c r="Q387" s="30"/>
      <c r="R387" s="30"/>
      <c r="S387" s="1"/>
      <c r="T387" s="1"/>
      <c r="U387" s="1"/>
      <c r="V387" s="1"/>
      <c r="W387" s="1"/>
      <c r="X387" s="1"/>
      <c r="Y387" s="1"/>
      <c r="Z387" s="1"/>
    </row>
    <row r="388" spans="1:26" ht="15.7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46"/>
      <c r="M388" s="1"/>
      <c r="N388" s="3"/>
      <c r="O388" s="16"/>
      <c r="P388" s="1"/>
      <c r="Q388" s="30"/>
      <c r="R388" s="30"/>
      <c r="S388" s="1"/>
      <c r="T388" s="1"/>
      <c r="U388" s="1"/>
      <c r="V388" s="1"/>
      <c r="W388" s="1"/>
      <c r="X388" s="1"/>
      <c r="Y388" s="1"/>
      <c r="Z388" s="1"/>
    </row>
    <row r="389" spans="1:26" ht="15.7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46"/>
      <c r="M389" s="1"/>
      <c r="N389" s="3"/>
      <c r="O389" s="16"/>
      <c r="P389" s="1"/>
      <c r="Q389" s="30"/>
      <c r="R389" s="30"/>
      <c r="S389" s="1"/>
      <c r="T389" s="1"/>
      <c r="U389" s="1"/>
      <c r="V389" s="1"/>
      <c r="W389" s="1"/>
      <c r="X389" s="1"/>
      <c r="Y389" s="1"/>
      <c r="Z389" s="1"/>
    </row>
    <row r="390" spans="1:26" ht="15.7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46"/>
      <c r="M390" s="1"/>
      <c r="N390" s="3"/>
      <c r="O390" s="16"/>
      <c r="P390" s="1"/>
      <c r="Q390" s="30"/>
      <c r="R390" s="30"/>
      <c r="S390" s="1"/>
      <c r="T390" s="1"/>
      <c r="U390" s="1"/>
      <c r="V390" s="1"/>
      <c r="W390" s="1"/>
      <c r="X390" s="1"/>
      <c r="Y390" s="1"/>
      <c r="Z390" s="1"/>
    </row>
    <row r="391" spans="1:26" ht="15.7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46"/>
      <c r="M391" s="1"/>
      <c r="N391" s="3"/>
      <c r="O391" s="16"/>
      <c r="P391" s="1"/>
      <c r="Q391" s="30"/>
      <c r="R391" s="30"/>
      <c r="S391" s="1"/>
      <c r="T391" s="1"/>
      <c r="U391" s="1"/>
      <c r="V391" s="1"/>
      <c r="W391" s="1"/>
      <c r="X391" s="1"/>
      <c r="Y391" s="1"/>
      <c r="Z391" s="1"/>
    </row>
    <row r="392" spans="1:26" ht="15.7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46"/>
      <c r="M392" s="1"/>
      <c r="N392" s="3"/>
      <c r="O392" s="16"/>
      <c r="P392" s="1"/>
      <c r="Q392" s="30"/>
      <c r="R392" s="30"/>
      <c r="S392" s="1"/>
      <c r="T392" s="1"/>
      <c r="U392" s="1"/>
      <c r="V392" s="1"/>
      <c r="W392" s="1"/>
      <c r="X392" s="1"/>
      <c r="Y392" s="1"/>
      <c r="Z392" s="1"/>
    </row>
    <row r="393" spans="1:26" ht="15.7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46"/>
      <c r="M393" s="1"/>
      <c r="N393" s="3"/>
      <c r="O393" s="16"/>
      <c r="P393" s="1"/>
      <c r="Q393" s="30"/>
      <c r="R393" s="30"/>
      <c r="S393" s="1"/>
      <c r="T393" s="1"/>
      <c r="U393" s="1"/>
      <c r="V393" s="1"/>
      <c r="W393" s="1"/>
      <c r="X393" s="1"/>
      <c r="Y393" s="1"/>
      <c r="Z393" s="1"/>
    </row>
    <row r="394" spans="1:26" ht="15.7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46"/>
      <c r="M394" s="1"/>
      <c r="N394" s="3"/>
      <c r="O394" s="16"/>
      <c r="P394" s="1"/>
      <c r="Q394" s="30"/>
      <c r="R394" s="30"/>
      <c r="S394" s="1"/>
      <c r="T394" s="1"/>
      <c r="U394" s="1"/>
      <c r="V394" s="1"/>
      <c r="W394" s="1"/>
      <c r="X394" s="1"/>
      <c r="Y394" s="1"/>
      <c r="Z394" s="1"/>
    </row>
    <row r="395" spans="1:26" ht="15.7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46"/>
      <c r="M395" s="1"/>
      <c r="N395" s="3"/>
      <c r="O395" s="16"/>
      <c r="P395" s="1"/>
      <c r="Q395" s="30"/>
      <c r="R395" s="30"/>
      <c r="S395" s="1"/>
      <c r="T395" s="1"/>
      <c r="U395" s="1"/>
      <c r="V395" s="1"/>
      <c r="W395" s="1"/>
      <c r="X395" s="1"/>
      <c r="Y395" s="1"/>
      <c r="Z395" s="1"/>
    </row>
    <row r="396" spans="1:26" ht="15.7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46"/>
      <c r="M396" s="1"/>
      <c r="N396" s="3"/>
      <c r="O396" s="16"/>
      <c r="P396" s="1"/>
      <c r="Q396" s="30"/>
      <c r="R396" s="30"/>
      <c r="S396" s="1"/>
      <c r="T396" s="1"/>
      <c r="U396" s="1"/>
      <c r="V396" s="1"/>
      <c r="W396" s="1"/>
      <c r="X396" s="1"/>
      <c r="Y396" s="1"/>
      <c r="Z396" s="1"/>
    </row>
    <row r="397" spans="1:26" ht="15.7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46"/>
      <c r="M397" s="1"/>
      <c r="N397" s="3"/>
      <c r="O397" s="16"/>
      <c r="P397" s="1"/>
      <c r="Q397" s="30"/>
      <c r="R397" s="30"/>
      <c r="S397" s="1"/>
      <c r="T397" s="1"/>
      <c r="U397" s="1"/>
      <c r="V397" s="1"/>
      <c r="W397" s="1"/>
      <c r="X397" s="1"/>
      <c r="Y397" s="1"/>
      <c r="Z397" s="1"/>
    </row>
    <row r="398" spans="1:26" ht="15.7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46"/>
      <c r="M398" s="1"/>
      <c r="N398" s="3"/>
      <c r="O398" s="16"/>
      <c r="P398" s="1"/>
      <c r="Q398" s="30"/>
      <c r="R398" s="30"/>
      <c r="S398" s="1"/>
      <c r="T398" s="1"/>
      <c r="U398" s="1"/>
      <c r="V398" s="1"/>
      <c r="W398" s="1"/>
      <c r="X398" s="1"/>
      <c r="Y398" s="1"/>
      <c r="Z398" s="1"/>
    </row>
    <row r="399" spans="1:26" ht="15.7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46"/>
      <c r="M399" s="1"/>
      <c r="N399" s="3"/>
      <c r="O399" s="16"/>
      <c r="P399" s="1"/>
      <c r="Q399" s="30"/>
      <c r="R399" s="30"/>
      <c r="S399" s="1"/>
      <c r="T399" s="1"/>
      <c r="U399" s="1"/>
      <c r="V399" s="1"/>
      <c r="W399" s="1"/>
      <c r="X399" s="1"/>
      <c r="Y399" s="1"/>
      <c r="Z399" s="1"/>
    </row>
    <row r="400" spans="1:26" ht="15.7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46"/>
      <c r="M400" s="1"/>
      <c r="N400" s="3"/>
      <c r="O400" s="16"/>
      <c r="P400" s="1"/>
      <c r="Q400" s="30"/>
      <c r="R400" s="30"/>
      <c r="S400" s="1"/>
      <c r="T400" s="1"/>
      <c r="U400" s="1"/>
      <c r="V400" s="1"/>
      <c r="W400" s="1"/>
      <c r="X400" s="1"/>
      <c r="Y400" s="1"/>
      <c r="Z400" s="1"/>
    </row>
    <row r="401" spans="1:26" ht="15.7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46"/>
      <c r="M401" s="1"/>
      <c r="N401" s="3"/>
      <c r="O401" s="16"/>
      <c r="P401" s="1"/>
      <c r="Q401" s="30"/>
      <c r="R401" s="30"/>
      <c r="S401" s="1"/>
      <c r="T401" s="1"/>
      <c r="U401" s="1"/>
      <c r="V401" s="1"/>
      <c r="W401" s="1"/>
      <c r="X401" s="1"/>
      <c r="Y401" s="1"/>
      <c r="Z401" s="1"/>
    </row>
    <row r="402" spans="1:26" ht="15.7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46"/>
      <c r="M402" s="1"/>
      <c r="N402" s="3"/>
      <c r="O402" s="16"/>
      <c r="P402" s="1"/>
      <c r="Q402" s="30"/>
      <c r="R402" s="30"/>
      <c r="S402" s="1"/>
      <c r="T402" s="1"/>
      <c r="U402" s="1"/>
      <c r="V402" s="1"/>
      <c r="W402" s="1"/>
      <c r="X402" s="1"/>
      <c r="Y402" s="1"/>
      <c r="Z402" s="1"/>
    </row>
    <row r="403" spans="1:26" ht="15.7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46"/>
      <c r="M403" s="1"/>
      <c r="N403" s="3"/>
      <c r="O403" s="16"/>
      <c r="P403" s="1"/>
      <c r="Q403" s="30"/>
      <c r="R403" s="30"/>
      <c r="S403" s="1"/>
      <c r="T403" s="1"/>
      <c r="U403" s="1"/>
      <c r="V403" s="1"/>
      <c r="W403" s="1"/>
      <c r="X403" s="1"/>
      <c r="Y403" s="1"/>
      <c r="Z403" s="1"/>
    </row>
    <row r="404" spans="1:26" ht="15.7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46"/>
      <c r="M404" s="1"/>
      <c r="N404" s="3"/>
      <c r="O404" s="16"/>
      <c r="P404" s="1"/>
      <c r="Q404" s="30"/>
      <c r="R404" s="30"/>
      <c r="S404" s="1"/>
      <c r="T404" s="1"/>
      <c r="U404" s="1"/>
      <c r="V404" s="1"/>
      <c r="W404" s="1"/>
      <c r="X404" s="1"/>
      <c r="Y404" s="1"/>
      <c r="Z404" s="1"/>
    </row>
    <row r="405" spans="1:26" ht="15.7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46"/>
      <c r="M405" s="1"/>
      <c r="N405" s="3"/>
      <c r="O405" s="16"/>
      <c r="P405" s="1"/>
      <c r="Q405" s="30"/>
      <c r="R405" s="30"/>
      <c r="S405" s="1"/>
      <c r="T405" s="1"/>
      <c r="U405" s="1"/>
      <c r="V405" s="1"/>
      <c r="W405" s="1"/>
      <c r="X405" s="1"/>
      <c r="Y405" s="1"/>
      <c r="Z405" s="1"/>
    </row>
    <row r="406" spans="1:26" ht="15.7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46"/>
      <c r="M406" s="1"/>
      <c r="N406" s="3"/>
      <c r="O406" s="16"/>
      <c r="P406" s="1"/>
      <c r="Q406" s="30"/>
      <c r="R406" s="30"/>
      <c r="S406" s="1"/>
      <c r="T406" s="1"/>
      <c r="U406" s="1"/>
      <c r="V406" s="1"/>
      <c r="W406" s="1"/>
      <c r="X406" s="1"/>
      <c r="Y406" s="1"/>
      <c r="Z406" s="1"/>
    </row>
    <row r="407" spans="1:26" ht="15.7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46"/>
      <c r="M407" s="1"/>
      <c r="N407" s="3"/>
      <c r="O407" s="16"/>
      <c r="P407" s="1"/>
      <c r="Q407" s="30"/>
      <c r="R407" s="30"/>
      <c r="S407" s="1"/>
      <c r="T407" s="1"/>
      <c r="U407" s="1"/>
      <c r="V407" s="1"/>
      <c r="W407" s="1"/>
      <c r="X407" s="1"/>
      <c r="Y407" s="1"/>
      <c r="Z407" s="1"/>
    </row>
    <row r="408" spans="1:26" ht="15.7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46"/>
      <c r="M408" s="1"/>
      <c r="N408" s="3"/>
      <c r="O408" s="16"/>
      <c r="P408" s="1"/>
      <c r="Q408" s="30"/>
      <c r="R408" s="30"/>
      <c r="S408" s="1"/>
      <c r="T408" s="1"/>
      <c r="U408" s="1"/>
      <c r="V408" s="1"/>
      <c r="W408" s="1"/>
      <c r="X408" s="1"/>
      <c r="Y408" s="1"/>
      <c r="Z408" s="1"/>
    </row>
    <row r="409" spans="1:26" ht="15.7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46"/>
      <c r="M409" s="1"/>
      <c r="N409" s="3"/>
      <c r="O409" s="16"/>
      <c r="P409" s="1"/>
      <c r="Q409" s="30"/>
      <c r="R409" s="30"/>
      <c r="S409" s="1"/>
      <c r="T409" s="1"/>
      <c r="U409" s="1"/>
      <c r="V409" s="1"/>
      <c r="W409" s="1"/>
      <c r="X409" s="1"/>
      <c r="Y409" s="1"/>
      <c r="Z409" s="1"/>
    </row>
    <row r="410" spans="1:26" ht="15.7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46"/>
      <c r="M410" s="1"/>
      <c r="N410" s="3"/>
      <c r="O410" s="16"/>
      <c r="P410" s="1"/>
      <c r="Q410" s="30"/>
      <c r="R410" s="30"/>
      <c r="S410" s="1"/>
      <c r="T410" s="1"/>
      <c r="U410" s="1"/>
      <c r="V410" s="1"/>
      <c r="W410" s="1"/>
      <c r="X410" s="1"/>
      <c r="Y410" s="1"/>
      <c r="Z410" s="1"/>
    </row>
    <row r="411" spans="1:26" ht="15.7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46"/>
      <c r="M411" s="1"/>
      <c r="N411" s="3"/>
      <c r="O411" s="16"/>
      <c r="P411" s="1"/>
      <c r="Q411" s="30"/>
      <c r="R411" s="30"/>
      <c r="S411" s="1"/>
      <c r="T411" s="1"/>
      <c r="U411" s="1"/>
      <c r="V411" s="1"/>
      <c r="W411" s="1"/>
      <c r="X411" s="1"/>
      <c r="Y411" s="1"/>
      <c r="Z411" s="1"/>
    </row>
    <row r="412" spans="1:26" ht="15.7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46"/>
      <c r="M412" s="1"/>
      <c r="N412" s="3"/>
      <c r="O412" s="16"/>
      <c r="P412" s="1"/>
      <c r="Q412" s="30"/>
      <c r="R412" s="30"/>
      <c r="S412" s="1"/>
      <c r="T412" s="1"/>
      <c r="U412" s="1"/>
      <c r="V412" s="1"/>
      <c r="W412" s="1"/>
      <c r="X412" s="1"/>
      <c r="Y412" s="1"/>
      <c r="Z412" s="1"/>
    </row>
    <row r="413" spans="1:26" ht="15.7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46"/>
      <c r="M413" s="1"/>
      <c r="N413" s="3"/>
      <c r="O413" s="16"/>
      <c r="P413" s="1"/>
      <c r="Q413" s="30"/>
      <c r="R413" s="30"/>
      <c r="S413" s="1"/>
      <c r="T413" s="1"/>
      <c r="U413" s="1"/>
      <c r="V413" s="1"/>
      <c r="W413" s="1"/>
      <c r="X413" s="1"/>
      <c r="Y413" s="1"/>
      <c r="Z413" s="1"/>
    </row>
    <row r="414" spans="1:26" ht="15.7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46"/>
      <c r="M414" s="1"/>
      <c r="N414" s="3"/>
      <c r="O414" s="16"/>
      <c r="P414" s="1"/>
      <c r="Q414" s="30"/>
      <c r="R414" s="30"/>
      <c r="S414" s="1"/>
      <c r="T414" s="1"/>
      <c r="U414" s="1"/>
      <c r="V414" s="1"/>
      <c r="W414" s="1"/>
      <c r="X414" s="1"/>
      <c r="Y414" s="1"/>
      <c r="Z414" s="1"/>
    </row>
    <row r="415" spans="1:26" ht="15.7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46"/>
      <c r="M415" s="1"/>
      <c r="N415" s="3"/>
      <c r="O415" s="16"/>
      <c r="P415" s="1"/>
      <c r="Q415" s="30"/>
      <c r="R415" s="30"/>
      <c r="S415" s="1"/>
      <c r="T415" s="1"/>
      <c r="U415" s="1"/>
      <c r="V415" s="1"/>
      <c r="W415" s="1"/>
      <c r="X415" s="1"/>
      <c r="Y415" s="1"/>
      <c r="Z415" s="1"/>
    </row>
    <row r="416" spans="1:26" ht="15.7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46"/>
      <c r="M416" s="1"/>
      <c r="N416" s="3"/>
      <c r="O416" s="16"/>
      <c r="P416" s="1"/>
      <c r="Q416" s="30"/>
      <c r="R416" s="30"/>
      <c r="S416" s="1"/>
      <c r="T416" s="1"/>
      <c r="U416" s="1"/>
      <c r="V416" s="1"/>
      <c r="W416" s="1"/>
      <c r="X416" s="1"/>
      <c r="Y416" s="1"/>
      <c r="Z416" s="1"/>
    </row>
    <row r="417" spans="1:26" ht="15.7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46"/>
      <c r="M417" s="1"/>
      <c r="N417" s="3"/>
      <c r="O417" s="16"/>
      <c r="P417" s="1"/>
      <c r="Q417" s="30"/>
      <c r="R417" s="30"/>
      <c r="S417" s="1"/>
      <c r="T417" s="1"/>
      <c r="U417" s="1"/>
      <c r="V417" s="1"/>
      <c r="W417" s="1"/>
      <c r="X417" s="1"/>
      <c r="Y417" s="1"/>
      <c r="Z417" s="1"/>
    </row>
    <row r="418" spans="1:26" ht="15.7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46"/>
      <c r="M418" s="1"/>
      <c r="N418" s="3"/>
      <c r="O418" s="16"/>
      <c r="P418" s="1"/>
      <c r="Q418" s="30"/>
      <c r="R418" s="30"/>
      <c r="S418" s="1"/>
      <c r="T418" s="1"/>
      <c r="U418" s="1"/>
      <c r="V418" s="1"/>
      <c r="W418" s="1"/>
      <c r="X418" s="1"/>
      <c r="Y418" s="1"/>
      <c r="Z418" s="1"/>
    </row>
    <row r="419" spans="1:26" ht="15.7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46"/>
      <c r="M419" s="1"/>
      <c r="N419" s="3"/>
      <c r="O419" s="16"/>
      <c r="P419" s="1"/>
      <c r="Q419" s="30"/>
      <c r="R419" s="30"/>
      <c r="S419" s="1"/>
      <c r="T419" s="1"/>
      <c r="U419" s="1"/>
      <c r="V419" s="1"/>
      <c r="W419" s="1"/>
      <c r="X419" s="1"/>
      <c r="Y419" s="1"/>
      <c r="Z419" s="1"/>
    </row>
    <row r="420" spans="1:26" ht="15.7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46"/>
      <c r="M420" s="1"/>
      <c r="N420" s="3"/>
      <c r="O420" s="16"/>
      <c r="P420" s="1"/>
      <c r="Q420" s="30"/>
      <c r="R420" s="30"/>
      <c r="S420" s="1"/>
      <c r="T420" s="1"/>
      <c r="U420" s="1"/>
      <c r="V420" s="1"/>
      <c r="W420" s="1"/>
      <c r="X420" s="1"/>
      <c r="Y420" s="1"/>
      <c r="Z420" s="1"/>
    </row>
    <row r="421" spans="1:26" ht="15.7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46"/>
      <c r="M421" s="1"/>
      <c r="N421" s="3"/>
      <c r="O421" s="16"/>
      <c r="P421" s="1"/>
      <c r="Q421" s="30"/>
      <c r="R421" s="30"/>
      <c r="S421" s="1"/>
      <c r="T421" s="1"/>
      <c r="U421" s="1"/>
      <c r="V421" s="1"/>
      <c r="W421" s="1"/>
      <c r="X421" s="1"/>
      <c r="Y421" s="1"/>
      <c r="Z421" s="1"/>
    </row>
    <row r="422" spans="1:26" ht="15.7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46"/>
      <c r="M422" s="1"/>
      <c r="N422" s="3"/>
      <c r="O422" s="16"/>
      <c r="P422" s="1"/>
      <c r="Q422" s="30"/>
      <c r="R422" s="30"/>
      <c r="S422" s="1"/>
      <c r="T422" s="1"/>
      <c r="U422" s="1"/>
      <c r="V422" s="1"/>
      <c r="W422" s="1"/>
      <c r="X422" s="1"/>
      <c r="Y422" s="1"/>
      <c r="Z422" s="1"/>
    </row>
    <row r="423" spans="1:26" ht="15.7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46"/>
      <c r="M423" s="1"/>
      <c r="N423" s="3"/>
      <c r="O423" s="16"/>
      <c r="P423" s="1"/>
      <c r="Q423" s="30"/>
      <c r="R423" s="30"/>
      <c r="S423" s="1"/>
      <c r="T423" s="1"/>
      <c r="U423" s="1"/>
      <c r="V423" s="1"/>
      <c r="W423" s="1"/>
      <c r="X423" s="1"/>
      <c r="Y423" s="1"/>
      <c r="Z423" s="1"/>
    </row>
    <row r="424" spans="1:26" ht="15.7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46"/>
      <c r="M424" s="1"/>
      <c r="N424" s="3"/>
      <c r="O424" s="16"/>
      <c r="P424" s="1"/>
      <c r="Q424" s="30"/>
      <c r="R424" s="30"/>
      <c r="S424" s="1"/>
      <c r="T424" s="1"/>
      <c r="U424" s="1"/>
      <c r="V424" s="1"/>
      <c r="W424" s="1"/>
      <c r="X424" s="1"/>
      <c r="Y424" s="1"/>
      <c r="Z424" s="1"/>
    </row>
    <row r="425" spans="1:26" ht="15.7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46"/>
      <c r="M425" s="1"/>
      <c r="N425" s="3"/>
      <c r="O425" s="16"/>
      <c r="P425" s="1"/>
      <c r="Q425" s="30"/>
      <c r="R425" s="30"/>
      <c r="S425" s="1"/>
      <c r="T425" s="1"/>
      <c r="U425" s="1"/>
      <c r="V425" s="1"/>
      <c r="W425" s="1"/>
      <c r="X425" s="1"/>
      <c r="Y425" s="1"/>
      <c r="Z425" s="1"/>
    </row>
    <row r="426" spans="1:26" ht="15.7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46"/>
      <c r="M426" s="1"/>
      <c r="N426" s="3"/>
      <c r="O426" s="16"/>
      <c r="P426" s="1"/>
      <c r="Q426" s="30"/>
      <c r="R426" s="30"/>
      <c r="S426" s="1"/>
      <c r="T426" s="1"/>
      <c r="U426" s="1"/>
      <c r="V426" s="1"/>
      <c r="W426" s="1"/>
      <c r="X426" s="1"/>
      <c r="Y426" s="1"/>
      <c r="Z426" s="1"/>
    </row>
    <row r="427" spans="1:26" ht="15.7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46"/>
      <c r="M427" s="1"/>
      <c r="N427" s="3"/>
      <c r="O427" s="16"/>
      <c r="P427" s="1"/>
      <c r="Q427" s="30"/>
      <c r="R427" s="30"/>
      <c r="S427" s="1"/>
      <c r="T427" s="1"/>
      <c r="U427" s="1"/>
      <c r="V427" s="1"/>
      <c r="W427" s="1"/>
      <c r="X427" s="1"/>
      <c r="Y427" s="1"/>
      <c r="Z427" s="1"/>
    </row>
    <row r="428" spans="1:26" ht="15.7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46"/>
      <c r="M428" s="1"/>
      <c r="N428" s="3"/>
      <c r="O428" s="16"/>
      <c r="P428" s="1"/>
      <c r="Q428" s="30"/>
      <c r="R428" s="30"/>
      <c r="S428" s="1"/>
      <c r="T428" s="1"/>
      <c r="U428" s="1"/>
      <c r="V428" s="1"/>
      <c r="W428" s="1"/>
      <c r="X428" s="1"/>
      <c r="Y428" s="1"/>
      <c r="Z428" s="1"/>
    </row>
    <row r="429" spans="1:26" ht="15.7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46"/>
      <c r="M429" s="1"/>
      <c r="N429" s="3"/>
      <c r="O429" s="16"/>
      <c r="P429" s="1"/>
      <c r="Q429" s="30"/>
      <c r="R429" s="30"/>
      <c r="S429" s="1"/>
      <c r="T429" s="1"/>
      <c r="U429" s="1"/>
      <c r="V429" s="1"/>
      <c r="W429" s="1"/>
      <c r="X429" s="1"/>
      <c r="Y429" s="1"/>
      <c r="Z429" s="1"/>
    </row>
    <row r="430" spans="1:26" ht="15.7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46"/>
      <c r="M430" s="1"/>
      <c r="N430" s="3"/>
      <c r="O430" s="16"/>
      <c r="P430" s="1"/>
      <c r="Q430" s="30"/>
      <c r="R430" s="30"/>
      <c r="S430" s="1"/>
      <c r="T430" s="1"/>
      <c r="U430" s="1"/>
      <c r="V430" s="1"/>
      <c r="W430" s="1"/>
      <c r="X430" s="1"/>
      <c r="Y430" s="1"/>
      <c r="Z430" s="1"/>
    </row>
    <row r="431" spans="1:26" ht="15.7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46"/>
      <c r="M431" s="1"/>
      <c r="N431" s="3"/>
      <c r="O431" s="16"/>
      <c r="P431" s="1"/>
      <c r="Q431" s="30"/>
      <c r="R431" s="30"/>
      <c r="S431" s="1"/>
      <c r="T431" s="1"/>
      <c r="U431" s="1"/>
      <c r="V431" s="1"/>
      <c r="W431" s="1"/>
      <c r="X431" s="1"/>
      <c r="Y431" s="1"/>
      <c r="Z431" s="1"/>
    </row>
    <row r="432" spans="1:26" ht="15.7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46"/>
      <c r="M432" s="1"/>
      <c r="N432" s="3"/>
      <c r="O432" s="16"/>
      <c r="P432" s="1"/>
      <c r="Q432" s="30"/>
      <c r="R432" s="30"/>
      <c r="S432" s="1"/>
      <c r="T432" s="1"/>
      <c r="U432" s="1"/>
      <c r="V432" s="1"/>
      <c r="W432" s="1"/>
      <c r="X432" s="1"/>
      <c r="Y432" s="1"/>
      <c r="Z432" s="1"/>
    </row>
    <row r="433" spans="1:26" ht="15.7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46"/>
      <c r="M433" s="1"/>
      <c r="N433" s="3"/>
      <c r="O433" s="16"/>
      <c r="P433" s="1"/>
      <c r="Q433" s="30"/>
      <c r="R433" s="30"/>
      <c r="S433" s="1"/>
      <c r="T433" s="1"/>
      <c r="U433" s="1"/>
      <c r="V433" s="1"/>
      <c r="W433" s="1"/>
      <c r="X433" s="1"/>
      <c r="Y433" s="1"/>
      <c r="Z433" s="1"/>
    </row>
    <row r="434" spans="1:26" ht="15.7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46"/>
      <c r="M434" s="1"/>
      <c r="N434" s="3"/>
      <c r="O434" s="16"/>
      <c r="P434" s="1"/>
      <c r="Q434" s="30"/>
      <c r="R434" s="30"/>
      <c r="S434" s="1"/>
      <c r="T434" s="1"/>
      <c r="U434" s="1"/>
      <c r="V434" s="1"/>
      <c r="W434" s="1"/>
      <c r="X434" s="1"/>
      <c r="Y434" s="1"/>
      <c r="Z434" s="1"/>
    </row>
    <row r="435" spans="1:26" ht="15.7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46"/>
      <c r="M435" s="1"/>
      <c r="N435" s="3"/>
      <c r="O435" s="16"/>
      <c r="P435" s="1"/>
      <c r="Q435" s="30"/>
      <c r="R435" s="30"/>
      <c r="S435" s="1"/>
      <c r="T435" s="1"/>
      <c r="U435" s="1"/>
      <c r="V435" s="1"/>
      <c r="W435" s="1"/>
      <c r="X435" s="1"/>
      <c r="Y435" s="1"/>
      <c r="Z435" s="1"/>
    </row>
    <row r="436" spans="1:26" ht="15.7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46"/>
      <c r="M436" s="1"/>
      <c r="N436" s="3"/>
      <c r="O436" s="16"/>
      <c r="P436" s="1"/>
      <c r="Q436" s="30"/>
      <c r="R436" s="30"/>
      <c r="S436" s="1"/>
      <c r="T436" s="1"/>
      <c r="U436" s="1"/>
      <c r="V436" s="1"/>
      <c r="W436" s="1"/>
      <c r="X436" s="1"/>
      <c r="Y436" s="1"/>
      <c r="Z436" s="1"/>
    </row>
    <row r="437" spans="1:26" ht="15.7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46"/>
      <c r="M437" s="1"/>
      <c r="N437" s="3"/>
      <c r="O437" s="16"/>
      <c r="P437" s="1"/>
      <c r="Q437" s="30"/>
      <c r="R437" s="30"/>
      <c r="S437" s="1"/>
      <c r="T437" s="1"/>
      <c r="U437" s="1"/>
      <c r="V437" s="1"/>
      <c r="W437" s="1"/>
      <c r="X437" s="1"/>
      <c r="Y437" s="1"/>
      <c r="Z437" s="1"/>
    </row>
    <row r="438" spans="1:26" ht="15.7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46"/>
      <c r="M438" s="1"/>
      <c r="N438" s="3"/>
      <c r="O438" s="16"/>
      <c r="P438" s="1"/>
      <c r="Q438" s="30"/>
      <c r="R438" s="30"/>
      <c r="S438" s="1"/>
      <c r="T438" s="1"/>
      <c r="U438" s="1"/>
      <c r="V438" s="1"/>
      <c r="W438" s="1"/>
      <c r="X438" s="1"/>
      <c r="Y438" s="1"/>
      <c r="Z438" s="1"/>
    </row>
    <row r="439" spans="1:26" ht="15.7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46"/>
      <c r="M439" s="1"/>
      <c r="N439" s="3"/>
      <c r="O439" s="16"/>
      <c r="P439" s="1"/>
      <c r="Q439" s="30"/>
      <c r="R439" s="30"/>
      <c r="S439" s="1"/>
      <c r="T439" s="1"/>
      <c r="U439" s="1"/>
      <c r="V439" s="1"/>
      <c r="W439" s="1"/>
      <c r="X439" s="1"/>
      <c r="Y439" s="1"/>
      <c r="Z439" s="1"/>
    </row>
    <row r="440" spans="1:26" ht="15.7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46"/>
      <c r="M440" s="1"/>
      <c r="N440" s="3"/>
      <c r="O440" s="16"/>
      <c r="P440" s="1"/>
      <c r="Q440" s="30"/>
      <c r="R440" s="30"/>
      <c r="S440" s="1"/>
      <c r="T440" s="1"/>
      <c r="U440" s="1"/>
      <c r="V440" s="1"/>
      <c r="W440" s="1"/>
      <c r="X440" s="1"/>
      <c r="Y440" s="1"/>
      <c r="Z440" s="1"/>
    </row>
    <row r="441" spans="1:26" ht="15.7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46"/>
      <c r="M441" s="1"/>
      <c r="N441" s="3"/>
      <c r="O441" s="16"/>
      <c r="P441" s="1"/>
      <c r="Q441" s="30"/>
      <c r="R441" s="30"/>
      <c r="S441" s="1"/>
      <c r="T441" s="1"/>
      <c r="U441" s="1"/>
      <c r="V441" s="1"/>
      <c r="W441" s="1"/>
      <c r="X441" s="1"/>
      <c r="Y441" s="1"/>
      <c r="Z441" s="1"/>
    </row>
    <row r="442" spans="1:26" ht="15.7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46"/>
      <c r="M442" s="1"/>
      <c r="N442" s="3"/>
      <c r="O442" s="16"/>
      <c r="P442" s="1"/>
      <c r="Q442" s="30"/>
      <c r="R442" s="30"/>
      <c r="S442" s="1"/>
      <c r="T442" s="1"/>
      <c r="U442" s="1"/>
      <c r="V442" s="1"/>
      <c r="W442" s="1"/>
      <c r="X442" s="1"/>
      <c r="Y442" s="1"/>
      <c r="Z442" s="1"/>
    </row>
    <row r="443" spans="1:26" ht="15.7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46"/>
      <c r="M443" s="1"/>
      <c r="N443" s="3"/>
      <c r="O443" s="16"/>
      <c r="P443" s="1"/>
      <c r="Q443" s="30"/>
      <c r="R443" s="30"/>
      <c r="S443" s="1"/>
      <c r="T443" s="1"/>
      <c r="U443" s="1"/>
      <c r="V443" s="1"/>
      <c r="W443" s="1"/>
      <c r="X443" s="1"/>
      <c r="Y443" s="1"/>
      <c r="Z443" s="1"/>
    </row>
    <row r="444" spans="1:26" ht="15.7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46"/>
      <c r="M444" s="1"/>
      <c r="N444" s="3"/>
      <c r="O444" s="16"/>
      <c r="P444" s="1"/>
      <c r="Q444" s="30"/>
      <c r="R444" s="30"/>
      <c r="S444" s="1"/>
      <c r="T444" s="1"/>
      <c r="U444" s="1"/>
      <c r="V444" s="1"/>
      <c r="W444" s="1"/>
      <c r="X444" s="1"/>
      <c r="Y444" s="1"/>
      <c r="Z444" s="1"/>
    </row>
    <row r="445" spans="1:26" ht="15.7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46"/>
      <c r="M445" s="1"/>
      <c r="N445" s="3"/>
      <c r="O445" s="16"/>
      <c r="P445" s="1"/>
      <c r="Q445" s="30"/>
      <c r="R445" s="30"/>
      <c r="S445" s="1"/>
      <c r="T445" s="1"/>
      <c r="U445" s="1"/>
      <c r="V445" s="1"/>
      <c r="W445" s="1"/>
      <c r="X445" s="1"/>
      <c r="Y445" s="1"/>
      <c r="Z445" s="1"/>
    </row>
    <row r="446" spans="1:26" ht="15.7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46"/>
      <c r="M446" s="1"/>
      <c r="N446" s="3"/>
      <c r="O446" s="16"/>
      <c r="P446" s="1"/>
      <c r="Q446" s="30"/>
      <c r="R446" s="30"/>
      <c r="S446" s="1"/>
      <c r="T446" s="1"/>
      <c r="U446" s="1"/>
      <c r="V446" s="1"/>
      <c r="W446" s="1"/>
      <c r="X446" s="1"/>
      <c r="Y446" s="1"/>
      <c r="Z446" s="1"/>
    </row>
    <row r="447" spans="1:26" ht="15.7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46"/>
      <c r="M447" s="1"/>
      <c r="N447" s="3"/>
      <c r="O447" s="16"/>
      <c r="P447" s="1"/>
      <c r="Q447" s="30"/>
      <c r="R447" s="30"/>
      <c r="S447" s="1"/>
      <c r="T447" s="1"/>
      <c r="U447" s="1"/>
      <c r="V447" s="1"/>
      <c r="W447" s="1"/>
      <c r="X447" s="1"/>
      <c r="Y447" s="1"/>
      <c r="Z447" s="1"/>
    </row>
    <row r="448" spans="1:26" ht="15.7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46"/>
      <c r="M448" s="1"/>
      <c r="N448" s="3"/>
      <c r="O448" s="16"/>
      <c r="P448" s="1"/>
      <c r="Q448" s="30"/>
      <c r="R448" s="30"/>
      <c r="S448" s="1"/>
      <c r="T448" s="1"/>
      <c r="U448" s="1"/>
      <c r="V448" s="1"/>
      <c r="W448" s="1"/>
      <c r="X448" s="1"/>
      <c r="Y448" s="1"/>
      <c r="Z448" s="1"/>
    </row>
    <row r="449" spans="1:26" ht="15.7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46"/>
      <c r="M449" s="1"/>
      <c r="N449" s="3"/>
      <c r="O449" s="16"/>
      <c r="P449" s="1"/>
      <c r="Q449" s="30"/>
      <c r="R449" s="30"/>
      <c r="S449" s="1"/>
      <c r="T449" s="1"/>
      <c r="U449" s="1"/>
      <c r="V449" s="1"/>
      <c r="W449" s="1"/>
      <c r="X449" s="1"/>
      <c r="Y449" s="1"/>
      <c r="Z449" s="1"/>
    </row>
    <row r="450" spans="1:26" ht="15.7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46"/>
      <c r="M450" s="1"/>
      <c r="N450" s="3"/>
      <c r="O450" s="16"/>
      <c r="P450" s="1"/>
      <c r="Q450" s="30"/>
      <c r="R450" s="30"/>
      <c r="S450" s="1"/>
      <c r="T450" s="1"/>
      <c r="U450" s="1"/>
      <c r="V450" s="1"/>
      <c r="W450" s="1"/>
      <c r="X450" s="1"/>
      <c r="Y450" s="1"/>
      <c r="Z450" s="1"/>
    </row>
    <row r="451" spans="1:26" ht="15.7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46"/>
      <c r="M451" s="1"/>
      <c r="N451" s="3"/>
      <c r="O451" s="16"/>
      <c r="P451" s="1"/>
      <c r="Q451" s="30"/>
      <c r="R451" s="30"/>
      <c r="S451" s="1"/>
      <c r="T451" s="1"/>
      <c r="U451" s="1"/>
      <c r="V451" s="1"/>
      <c r="W451" s="1"/>
      <c r="X451" s="1"/>
      <c r="Y451" s="1"/>
      <c r="Z451" s="1"/>
    </row>
    <row r="452" spans="1:26" ht="15.7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46"/>
      <c r="M452" s="1"/>
      <c r="N452" s="3"/>
      <c r="O452" s="16"/>
      <c r="P452" s="1"/>
      <c r="Q452" s="30"/>
      <c r="R452" s="30"/>
      <c r="S452" s="1"/>
      <c r="T452" s="1"/>
      <c r="U452" s="1"/>
      <c r="V452" s="1"/>
      <c r="W452" s="1"/>
      <c r="X452" s="1"/>
      <c r="Y452" s="1"/>
      <c r="Z452" s="1"/>
    </row>
    <row r="453" spans="1:26" ht="15.7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46"/>
      <c r="M453" s="1"/>
      <c r="N453" s="3"/>
      <c r="O453" s="16"/>
      <c r="P453" s="1"/>
      <c r="Q453" s="30"/>
      <c r="R453" s="30"/>
      <c r="S453" s="1"/>
      <c r="T453" s="1"/>
      <c r="U453" s="1"/>
      <c r="V453" s="1"/>
      <c r="W453" s="1"/>
      <c r="X453" s="1"/>
      <c r="Y453" s="1"/>
      <c r="Z453" s="1"/>
    </row>
    <row r="454" spans="1:26" ht="15.7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46"/>
      <c r="M454" s="1"/>
      <c r="N454" s="3"/>
      <c r="O454" s="16"/>
      <c r="P454" s="1"/>
      <c r="Q454" s="30"/>
      <c r="R454" s="30"/>
      <c r="S454" s="1"/>
      <c r="T454" s="1"/>
      <c r="U454" s="1"/>
      <c r="V454" s="1"/>
      <c r="W454" s="1"/>
      <c r="X454" s="1"/>
      <c r="Y454" s="1"/>
      <c r="Z454" s="1"/>
    </row>
    <row r="455" spans="1:26" ht="15.7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46"/>
      <c r="M455" s="1"/>
      <c r="N455" s="3"/>
      <c r="O455" s="16"/>
      <c r="P455" s="1"/>
      <c r="Q455" s="30"/>
      <c r="R455" s="30"/>
      <c r="S455" s="1"/>
      <c r="T455" s="1"/>
      <c r="U455" s="1"/>
      <c r="V455" s="1"/>
      <c r="W455" s="1"/>
      <c r="X455" s="1"/>
      <c r="Y455" s="1"/>
      <c r="Z455" s="1"/>
    </row>
    <row r="456" spans="1:26" ht="15.7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46"/>
      <c r="M456" s="1"/>
      <c r="N456" s="3"/>
      <c r="O456" s="16"/>
      <c r="P456" s="1"/>
      <c r="Q456" s="30"/>
      <c r="R456" s="30"/>
      <c r="S456" s="1"/>
      <c r="T456" s="1"/>
      <c r="U456" s="1"/>
      <c r="V456" s="1"/>
      <c r="W456" s="1"/>
      <c r="X456" s="1"/>
      <c r="Y456" s="1"/>
      <c r="Z456" s="1"/>
    </row>
    <row r="457" spans="1:26" ht="15.7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46"/>
      <c r="M457" s="1"/>
      <c r="N457" s="3"/>
      <c r="O457" s="16"/>
      <c r="P457" s="1"/>
      <c r="Q457" s="30"/>
      <c r="R457" s="30"/>
      <c r="S457" s="1"/>
      <c r="T457" s="1"/>
      <c r="U457" s="1"/>
      <c r="V457" s="1"/>
      <c r="W457" s="1"/>
      <c r="X457" s="1"/>
      <c r="Y457" s="1"/>
      <c r="Z457" s="1"/>
    </row>
    <row r="458" spans="1:26" ht="15.7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46"/>
      <c r="M458" s="1"/>
      <c r="N458" s="3"/>
      <c r="O458" s="16"/>
      <c r="P458" s="1"/>
      <c r="Q458" s="30"/>
      <c r="R458" s="30"/>
      <c r="S458" s="1"/>
      <c r="T458" s="1"/>
      <c r="U458" s="1"/>
      <c r="V458" s="1"/>
      <c r="W458" s="1"/>
      <c r="X458" s="1"/>
      <c r="Y458" s="1"/>
      <c r="Z458" s="1"/>
    </row>
    <row r="459" spans="1:26" ht="15.7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46"/>
      <c r="M459" s="1"/>
      <c r="N459" s="3"/>
      <c r="O459" s="16"/>
      <c r="P459" s="1"/>
      <c r="Q459" s="30"/>
      <c r="R459" s="30"/>
      <c r="S459" s="1"/>
      <c r="T459" s="1"/>
      <c r="U459" s="1"/>
      <c r="V459" s="1"/>
      <c r="W459" s="1"/>
      <c r="X459" s="1"/>
      <c r="Y459" s="1"/>
      <c r="Z459" s="1"/>
    </row>
    <row r="460" spans="1:26" ht="15.7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46"/>
      <c r="M460" s="1"/>
      <c r="N460" s="3"/>
      <c r="O460" s="16"/>
      <c r="P460" s="1"/>
      <c r="Q460" s="30"/>
      <c r="R460" s="30"/>
      <c r="S460" s="1"/>
      <c r="T460" s="1"/>
      <c r="U460" s="1"/>
      <c r="V460" s="1"/>
      <c r="W460" s="1"/>
      <c r="X460" s="1"/>
      <c r="Y460" s="1"/>
      <c r="Z460" s="1"/>
    </row>
    <row r="461" spans="1:26" ht="15.7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46"/>
      <c r="M461" s="1"/>
      <c r="N461" s="3"/>
      <c r="O461" s="16"/>
      <c r="P461" s="1"/>
      <c r="Q461" s="30"/>
      <c r="R461" s="30"/>
      <c r="S461" s="1"/>
      <c r="T461" s="1"/>
      <c r="U461" s="1"/>
      <c r="V461" s="1"/>
      <c r="W461" s="1"/>
      <c r="X461" s="1"/>
      <c r="Y461" s="1"/>
      <c r="Z461" s="1"/>
    </row>
    <row r="462" spans="1:26" ht="15.7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46"/>
      <c r="M462" s="1"/>
      <c r="N462" s="3"/>
      <c r="O462" s="16"/>
      <c r="P462" s="1"/>
      <c r="Q462" s="30"/>
      <c r="R462" s="30"/>
      <c r="S462" s="1"/>
      <c r="T462" s="1"/>
      <c r="U462" s="1"/>
      <c r="V462" s="1"/>
      <c r="W462" s="1"/>
      <c r="X462" s="1"/>
      <c r="Y462" s="1"/>
      <c r="Z462" s="1"/>
    </row>
    <row r="463" spans="1:26" ht="15.7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46"/>
      <c r="M463" s="1"/>
      <c r="N463" s="3"/>
      <c r="O463" s="16"/>
      <c r="P463" s="1"/>
      <c r="Q463" s="30"/>
      <c r="R463" s="30"/>
      <c r="S463" s="1"/>
      <c r="T463" s="1"/>
      <c r="U463" s="1"/>
      <c r="V463" s="1"/>
      <c r="W463" s="1"/>
      <c r="X463" s="1"/>
      <c r="Y463" s="1"/>
      <c r="Z463" s="1"/>
    </row>
    <row r="464" spans="1:26" ht="15.7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46"/>
      <c r="M464" s="1"/>
      <c r="N464" s="3"/>
      <c r="O464" s="16"/>
      <c r="P464" s="1"/>
      <c r="Q464" s="30"/>
      <c r="R464" s="30"/>
      <c r="S464" s="1"/>
      <c r="T464" s="1"/>
      <c r="U464" s="1"/>
      <c r="V464" s="1"/>
      <c r="W464" s="1"/>
      <c r="X464" s="1"/>
      <c r="Y464" s="1"/>
      <c r="Z464" s="1"/>
    </row>
    <row r="465" spans="1:26" ht="15.7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46"/>
      <c r="M465" s="1"/>
      <c r="N465" s="3"/>
      <c r="O465" s="16"/>
      <c r="P465" s="1"/>
      <c r="Q465" s="30"/>
      <c r="R465" s="30"/>
      <c r="S465" s="1"/>
      <c r="T465" s="1"/>
      <c r="U465" s="1"/>
      <c r="V465" s="1"/>
      <c r="W465" s="1"/>
      <c r="X465" s="1"/>
      <c r="Y465" s="1"/>
      <c r="Z465" s="1"/>
    </row>
    <row r="466" spans="1:26" ht="15.7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46"/>
      <c r="M466" s="1"/>
      <c r="N466" s="3"/>
      <c r="O466" s="16"/>
      <c r="P466" s="1"/>
      <c r="Q466" s="30"/>
      <c r="R466" s="30"/>
      <c r="S466" s="1"/>
      <c r="T466" s="1"/>
      <c r="U466" s="1"/>
      <c r="V466" s="1"/>
      <c r="W466" s="1"/>
      <c r="X466" s="1"/>
      <c r="Y466" s="1"/>
      <c r="Z466" s="1"/>
    </row>
    <row r="467" spans="1:26" ht="15.7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46"/>
      <c r="M467" s="1"/>
      <c r="N467" s="3"/>
      <c r="O467" s="16"/>
      <c r="P467" s="1"/>
      <c r="Q467" s="30"/>
      <c r="R467" s="30"/>
      <c r="S467" s="1"/>
      <c r="T467" s="1"/>
      <c r="U467" s="1"/>
      <c r="V467" s="1"/>
      <c r="W467" s="1"/>
      <c r="X467" s="1"/>
      <c r="Y467" s="1"/>
      <c r="Z467" s="1"/>
    </row>
    <row r="468" spans="1:26" ht="15.7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46"/>
      <c r="M468" s="1"/>
      <c r="N468" s="3"/>
      <c r="O468" s="16"/>
      <c r="P468" s="1"/>
      <c r="Q468" s="30"/>
      <c r="R468" s="30"/>
      <c r="S468" s="1"/>
      <c r="T468" s="1"/>
      <c r="U468" s="1"/>
      <c r="V468" s="1"/>
      <c r="W468" s="1"/>
      <c r="X468" s="1"/>
      <c r="Y468" s="1"/>
      <c r="Z468" s="1"/>
    </row>
    <row r="469" spans="1:26" ht="15.7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46"/>
      <c r="M469" s="1"/>
      <c r="N469" s="3"/>
      <c r="O469" s="16"/>
      <c r="P469" s="1"/>
      <c r="Q469" s="30"/>
      <c r="R469" s="30"/>
      <c r="S469" s="1"/>
      <c r="T469" s="1"/>
      <c r="U469" s="1"/>
      <c r="V469" s="1"/>
      <c r="W469" s="1"/>
      <c r="X469" s="1"/>
      <c r="Y469" s="1"/>
      <c r="Z469" s="1"/>
    </row>
    <row r="470" spans="1:26" ht="15.7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46"/>
      <c r="M470" s="1"/>
      <c r="N470" s="3"/>
      <c r="O470" s="16"/>
      <c r="P470" s="1"/>
      <c r="Q470" s="30"/>
      <c r="R470" s="30"/>
      <c r="S470" s="1"/>
      <c r="T470" s="1"/>
      <c r="U470" s="1"/>
      <c r="V470" s="1"/>
      <c r="W470" s="1"/>
      <c r="X470" s="1"/>
      <c r="Y470" s="1"/>
      <c r="Z470" s="1"/>
    </row>
    <row r="471" spans="1:26" ht="15.7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46"/>
      <c r="M471" s="1"/>
      <c r="N471" s="3"/>
      <c r="O471" s="16"/>
      <c r="P471" s="1"/>
      <c r="Q471" s="30"/>
      <c r="R471" s="30"/>
      <c r="S471" s="1"/>
      <c r="T471" s="1"/>
      <c r="U471" s="1"/>
      <c r="V471" s="1"/>
      <c r="W471" s="1"/>
      <c r="X471" s="1"/>
      <c r="Y471" s="1"/>
      <c r="Z471" s="1"/>
    </row>
    <row r="472" spans="1:26" ht="15.7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46"/>
      <c r="M472" s="1"/>
      <c r="N472" s="3"/>
      <c r="O472" s="16"/>
      <c r="P472" s="1"/>
      <c r="Q472" s="30"/>
      <c r="R472" s="30"/>
      <c r="S472" s="1"/>
      <c r="T472" s="1"/>
      <c r="U472" s="1"/>
      <c r="V472" s="1"/>
      <c r="W472" s="1"/>
      <c r="X472" s="1"/>
      <c r="Y472" s="1"/>
      <c r="Z472" s="1"/>
    </row>
    <row r="473" spans="1:26" ht="15.7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46"/>
      <c r="M473" s="1"/>
      <c r="N473" s="3"/>
      <c r="O473" s="16"/>
      <c r="P473" s="1"/>
      <c r="Q473" s="30"/>
      <c r="R473" s="30"/>
      <c r="S473" s="1"/>
      <c r="T473" s="1"/>
      <c r="U473" s="1"/>
      <c r="V473" s="1"/>
      <c r="W473" s="1"/>
      <c r="X473" s="1"/>
      <c r="Y473" s="1"/>
      <c r="Z473" s="1"/>
    </row>
    <row r="474" spans="1:26" ht="15.7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46"/>
      <c r="M474" s="1"/>
      <c r="N474" s="3"/>
      <c r="O474" s="16"/>
      <c r="P474" s="1"/>
      <c r="Q474" s="30"/>
      <c r="R474" s="30"/>
      <c r="S474" s="1"/>
      <c r="T474" s="1"/>
      <c r="U474" s="1"/>
      <c r="V474" s="1"/>
      <c r="W474" s="1"/>
      <c r="X474" s="1"/>
      <c r="Y474" s="1"/>
      <c r="Z474" s="1"/>
    </row>
    <row r="475" spans="1:26" ht="15.7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46"/>
      <c r="M475" s="1"/>
      <c r="N475" s="3"/>
      <c r="O475" s="16"/>
      <c r="P475" s="1"/>
      <c r="Q475" s="30"/>
      <c r="R475" s="30"/>
      <c r="S475" s="1"/>
      <c r="T475" s="1"/>
      <c r="U475" s="1"/>
      <c r="V475" s="1"/>
      <c r="W475" s="1"/>
      <c r="X475" s="1"/>
      <c r="Y475" s="1"/>
      <c r="Z475" s="1"/>
    </row>
    <row r="476" spans="1:26" ht="15.7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46"/>
      <c r="M476" s="1"/>
      <c r="N476" s="3"/>
      <c r="O476" s="16"/>
      <c r="P476" s="1"/>
      <c r="Q476" s="30"/>
      <c r="R476" s="30"/>
      <c r="S476" s="1"/>
      <c r="T476" s="1"/>
      <c r="U476" s="1"/>
      <c r="V476" s="1"/>
      <c r="W476" s="1"/>
      <c r="X476" s="1"/>
      <c r="Y476" s="1"/>
      <c r="Z476" s="1"/>
    </row>
    <row r="477" spans="1:26" ht="15.7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46"/>
      <c r="M477" s="1"/>
      <c r="N477" s="3"/>
      <c r="O477" s="16"/>
      <c r="P477" s="1"/>
      <c r="Q477" s="30"/>
      <c r="R477" s="30"/>
      <c r="S477" s="1"/>
      <c r="T477" s="1"/>
      <c r="U477" s="1"/>
      <c r="V477" s="1"/>
      <c r="W477" s="1"/>
      <c r="X477" s="1"/>
      <c r="Y477" s="1"/>
      <c r="Z477" s="1"/>
    </row>
    <row r="478" spans="1:26" ht="15.7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46"/>
      <c r="M478" s="1"/>
      <c r="N478" s="3"/>
      <c r="O478" s="16"/>
      <c r="P478" s="1"/>
      <c r="Q478" s="30"/>
      <c r="R478" s="30"/>
      <c r="S478" s="1"/>
      <c r="T478" s="1"/>
      <c r="U478" s="1"/>
      <c r="V478" s="1"/>
      <c r="W478" s="1"/>
      <c r="X478" s="1"/>
      <c r="Y478" s="1"/>
      <c r="Z478" s="1"/>
    </row>
    <row r="479" spans="1:26" ht="15.7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46"/>
      <c r="M479" s="1"/>
      <c r="N479" s="3"/>
      <c r="O479" s="16"/>
      <c r="P479" s="1"/>
      <c r="Q479" s="30"/>
      <c r="R479" s="30"/>
      <c r="S479" s="1"/>
      <c r="T479" s="1"/>
      <c r="U479" s="1"/>
      <c r="V479" s="1"/>
      <c r="W479" s="1"/>
      <c r="X479" s="1"/>
      <c r="Y479" s="1"/>
      <c r="Z479" s="1"/>
    </row>
    <row r="480" spans="1:26" ht="15.7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46"/>
      <c r="M480" s="1"/>
      <c r="N480" s="3"/>
      <c r="O480" s="16"/>
      <c r="P480" s="1"/>
      <c r="Q480" s="30"/>
      <c r="R480" s="30"/>
      <c r="S480" s="1"/>
      <c r="T480" s="1"/>
      <c r="U480" s="1"/>
      <c r="V480" s="1"/>
      <c r="W480" s="1"/>
      <c r="X480" s="1"/>
      <c r="Y480" s="1"/>
      <c r="Z480" s="1"/>
    </row>
    <row r="481" spans="1:26" ht="15.7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46"/>
      <c r="M481" s="1"/>
      <c r="N481" s="3"/>
      <c r="O481" s="16"/>
      <c r="P481" s="1"/>
      <c r="Q481" s="30"/>
      <c r="R481" s="30"/>
      <c r="S481" s="1"/>
      <c r="T481" s="1"/>
      <c r="U481" s="1"/>
      <c r="V481" s="1"/>
      <c r="W481" s="1"/>
      <c r="X481" s="1"/>
      <c r="Y481" s="1"/>
      <c r="Z481" s="1"/>
    </row>
    <row r="482" spans="1:26" ht="15.7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46"/>
      <c r="M482" s="1"/>
      <c r="N482" s="3"/>
      <c r="O482" s="16"/>
      <c r="P482" s="1"/>
      <c r="Q482" s="30"/>
      <c r="R482" s="30"/>
      <c r="S482" s="1"/>
      <c r="T482" s="1"/>
      <c r="U482" s="1"/>
      <c r="V482" s="1"/>
      <c r="W482" s="1"/>
      <c r="X482" s="1"/>
      <c r="Y482" s="1"/>
      <c r="Z482" s="1"/>
    </row>
    <row r="483" spans="1:26" ht="15.7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46"/>
      <c r="M483" s="1"/>
      <c r="N483" s="3"/>
      <c r="O483" s="16"/>
      <c r="P483" s="1"/>
      <c r="Q483" s="30"/>
      <c r="R483" s="30"/>
      <c r="S483" s="1"/>
      <c r="T483" s="1"/>
      <c r="U483" s="1"/>
      <c r="V483" s="1"/>
      <c r="W483" s="1"/>
      <c r="X483" s="1"/>
      <c r="Y483" s="1"/>
      <c r="Z483" s="1"/>
    </row>
    <row r="484" spans="1:26" ht="15.7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46"/>
      <c r="M484" s="1"/>
      <c r="N484" s="3"/>
      <c r="O484" s="16"/>
      <c r="P484" s="1"/>
      <c r="Q484" s="30"/>
      <c r="R484" s="30"/>
      <c r="S484" s="1"/>
      <c r="T484" s="1"/>
      <c r="U484" s="1"/>
      <c r="V484" s="1"/>
      <c r="W484" s="1"/>
      <c r="X484" s="1"/>
      <c r="Y484" s="1"/>
      <c r="Z484" s="1"/>
    </row>
    <row r="485" spans="1:26" ht="15.7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46"/>
      <c r="M485" s="1"/>
      <c r="N485" s="3"/>
      <c r="O485" s="16"/>
      <c r="P485" s="1"/>
      <c r="Q485" s="30"/>
      <c r="R485" s="30"/>
      <c r="S485" s="1"/>
      <c r="T485" s="1"/>
      <c r="U485" s="1"/>
      <c r="V485" s="1"/>
      <c r="W485" s="1"/>
      <c r="X485" s="1"/>
      <c r="Y485" s="1"/>
      <c r="Z485" s="1"/>
    </row>
    <row r="486" spans="1:26" ht="15.7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46"/>
      <c r="M486" s="1"/>
      <c r="N486" s="3"/>
      <c r="O486" s="16"/>
      <c r="P486" s="1"/>
      <c r="Q486" s="30"/>
      <c r="R486" s="30"/>
      <c r="S486" s="1"/>
      <c r="T486" s="1"/>
      <c r="U486" s="1"/>
      <c r="V486" s="1"/>
      <c r="W486" s="1"/>
      <c r="X486" s="1"/>
      <c r="Y486" s="1"/>
      <c r="Z486" s="1"/>
    </row>
    <row r="487" spans="1:26" ht="15.7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46"/>
      <c r="M487" s="1"/>
      <c r="N487" s="3"/>
      <c r="O487" s="16"/>
      <c r="P487" s="1"/>
      <c r="Q487" s="30"/>
      <c r="R487" s="30"/>
      <c r="S487" s="1"/>
      <c r="T487" s="1"/>
      <c r="U487" s="1"/>
      <c r="V487" s="1"/>
      <c r="W487" s="1"/>
      <c r="X487" s="1"/>
      <c r="Y487" s="1"/>
      <c r="Z487" s="1"/>
    </row>
    <row r="488" spans="1:26" ht="15.7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46"/>
      <c r="M488" s="1"/>
      <c r="N488" s="3"/>
      <c r="O488" s="16"/>
      <c r="P488" s="1"/>
      <c r="Q488" s="30"/>
      <c r="R488" s="30"/>
      <c r="S488" s="1"/>
      <c r="T488" s="1"/>
      <c r="U488" s="1"/>
      <c r="V488" s="1"/>
      <c r="W488" s="1"/>
      <c r="X488" s="1"/>
      <c r="Y488" s="1"/>
      <c r="Z488" s="1"/>
    </row>
    <row r="489" spans="1:26" ht="15.7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46"/>
      <c r="M489" s="1"/>
      <c r="N489" s="3"/>
      <c r="O489" s="16"/>
      <c r="P489" s="1"/>
      <c r="Q489" s="30"/>
      <c r="R489" s="30"/>
      <c r="S489" s="1"/>
      <c r="T489" s="1"/>
      <c r="U489" s="1"/>
      <c r="V489" s="1"/>
      <c r="W489" s="1"/>
      <c r="X489" s="1"/>
      <c r="Y489" s="1"/>
      <c r="Z489" s="1"/>
    </row>
    <row r="490" spans="1:26" ht="15.7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46"/>
      <c r="M490" s="1"/>
      <c r="N490" s="3"/>
      <c r="O490" s="16"/>
      <c r="P490" s="1"/>
      <c r="Q490" s="30"/>
      <c r="R490" s="30"/>
      <c r="S490" s="1"/>
      <c r="T490" s="1"/>
      <c r="U490" s="1"/>
      <c r="V490" s="1"/>
      <c r="W490" s="1"/>
      <c r="X490" s="1"/>
      <c r="Y490" s="1"/>
      <c r="Z490" s="1"/>
    </row>
    <row r="491" spans="1:26" ht="15.7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46"/>
      <c r="M491" s="1"/>
      <c r="N491" s="3"/>
      <c r="O491" s="16"/>
      <c r="P491" s="1"/>
      <c r="Q491" s="30"/>
      <c r="R491" s="30"/>
      <c r="S491" s="1"/>
      <c r="T491" s="1"/>
      <c r="U491" s="1"/>
      <c r="V491" s="1"/>
      <c r="W491" s="1"/>
      <c r="X491" s="1"/>
      <c r="Y491" s="1"/>
      <c r="Z491" s="1"/>
    </row>
    <row r="492" spans="1:26" ht="15.7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46"/>
      <c r="M492" s="1"/>
      <c r="N492" s="3"/>
      <c r="O492" s="16"/>
      <c r="P492" s="1"/>
      <c r="Q492" s="30"/>
      <c r="R492" s="30"/>
      <c r="S492" s="1"/>
      <c r="T492" s="1"/>
      <c r="U492" s="1"/>
      <c r="V492" s="1"/>
      <c r="W492" s="1"/>
      <c r="X492" s="1"/>
      <c r="Y492" s="1"/>
      <c r="Z492" s="1"/>
    </row>
    <row r="493" spans="1:26" ht="15.7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46"/>
      <c r="M493" s="1"/>
      <c r="N493" s="3"/>
      <c r="O493" s="16"/>
      <c r="P493" s="1"/>
      <c r="Q493" s="30"/>
      <c r="R493" s="30"/>
      <c r="S493" s="1"/>
      <c r="T493" s="1"/>
      <c r="U493" s="1"/>
      <c r="V493" s="1"/>
      <c r="W493" s="1"/>
      <c r="X493" s="1"/>
      <c r="Y493" s="1"/>
      <c r="Z493" s="1"/>
    </row>
    <row r="494" spans="1:26" ht="15.7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46"/>
      <c r="M494" s="1"/>
      <c r="N494" s="3"/>
      <c r="O494" s="16"/>
      <c r="P494" s="1"/>
      <c r="Q494" s="30"/>
      <c r="R494" s="30"/>
      <c r="S494" s="1"/>
      <c r="T494" s="1"/>
      <c r="U494" s="1"/>
      <c r="V494" s="1"/>
      <c r="W494" s="1"/>
      <c r="X494" s="1"/>
      <c r="Y494" s="1"/>
      <c r="Z494" s="1"/>
    </row>
    <row r="495" spans="1:26" ht="15.7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46"/>
      <c r="M495" s="1"/>
      <c r="N495" s="3"/>
      <c r="O495" s="16"/>
      <c r="P495" s="1"/>
      <c r="Q495" s="30"/>
      <c r="R495" s="30"/>
      <c r="S495" s="1"/>
      <c r="T495" s="1"/>
      <c r="U495" s="1"/>
      <c r="V495" s="1"/>
      <c r="W495" s="1"/>
      <c r="X495" s="1"/>
      <c r="Y495" s="1"/>
      <c r="Z495" s="1"/>
    </row>
    <row r="496" spans="1:26" ht="15.7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46"/>
      <c r="M496" s="1"/>
      <c r="N496" s="3"/>
      <c r="O496" s="16"/>
      <c r="P496" s="1"/>
      <c r="Q496" s="30"/>
      <c r="R496" s="30"/>
      <c r="S496" s="1"/>
      <c r="T496" s="1"/>
      <c r="U496" s="1"/>
      <c r="V496" s="1"/>
      <c r="W496" s="1"/>
      <c r="X496" s="1"/>
      <c r="Y496" s="1"/>
      <c r="Z496" s="1"/>
    </row>
    <row r="497" spans="1:26" ht="15.7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46"/>
      <c r="M497" s="1"/>
      <c r="N497" s="3"/>
      <c r="O497" s="16"/>
      <c r="P497" s="1"/>
      <c r="Q497" s="30"/>
      <c r="R497" s="30"/>
      <c r="S497" s="1"/>
      <c r="T497" s="1"/>
      <c r="U497" s="1"/>
      <c r="V497" s="1"/>
      <c r="W497" s="1"/>
      <c r="X497" s="1"/>
      <c r="Y497" s="1"/>
      <c r="Z497" s="1"/>
    </row>
    <row r="498" spans="1:26" ht="15.7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46"/>
      <c r="M498" s="1"/>
      <c r="N498" s="3"/>
      <c r="O498" s="16"/>
      <c r="P498" s="1"/>
      <c r="Q498" s="30"/>
      <c r="R498" s="30"/>
      <c r="S498" s="1"/>
      <c r="T498" s="1"/>
      <c r="U498" s="1"/>
      <c r="V498" s="1"/>
      <c r="W498" s="1"/>
      <c r="X498" s="1"/>
      <c r="Y498" s="1"/>
      <c r="Z498" s="1"/>
    </row>
    <row r="499" spans="1:26" ht="15.7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46"/>
      <c r="M499" s="1"/>
      <c r="N499" s="3"/>
      <c r="O499" s="16"/>
      <c r="P499" s="1"/>
      <c r="Q499" s="30"/>
      <c r="R499" s="30"/>
      <c r="S499" s="1"/>
      <c r="T499" s="1"/>
      <c r="U499" s="1"/>
      <c r="V499" s="1"/>
      <c r="W499" s="1"/>
      <c r="X499" s="1"/>
      <c r="Y499" s="1"/>
      <c r="Z499" s="1"/>
    </row>
    <row r="500" spans="1:26" ht="15.7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46"/>
      <c r="M500" s="1"/>
      <c r="N500" s="3"/>
      <c r="O500" s="16"/>
      <c r="P500" s="1"/>
      <c r="Q500" s="30"/>
      <c r="R500" s="30"/>
      <c r="S500" s="1"/>
      <c r="T500" s="1"/>
      <c r="U500" s="1"/>
      <c r="V500" s="1"/>
      <c r="W500" s="1"/>
      <c r="X500" s="1"/>
      <c r="Y500" s="1"/>
      <c r="Z500" s="1"/>
    </row>
    <row r="501" spans="1:26" ht="15.7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46"/>
      <c r="M501" s="1"/>
      <c r="N501" s="3"/>
      <c r="O501" s="16"/>
      <c r="P501" s="1"/>
      <c r="Q501" s="30"/>
      <c r="R501" s="30"/>
      <c r="S501" s="1"/>
      <c r="T501" s="1"/>
      <c r="U501" s="1"/>
      <c r="V501" s="1"/>
      <c r="W501" s="1"/>
      <c r="X501" s="1"/>
      <c r="Y501" s="1"/>
      <c r="Z501" s="1"/>
    </row>
    <row r="502" spans="1:26" ht="15.7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46"/>
      <c r="M502" s="1"/>
      <c r="N502" s="3"/>
      <c r="O502" s="16"/>
      <c r="P502" s="1"/>
      <c r="Q502" s="30"/>
      <c r="R502" s="30"/>
      <c r="S502" s="1"/>
      <c r="T502" s="1"/>
      <c r="U502" s="1"/>
      <c r="V502" s="1"/>
      <c r="W502" s="1"/>
      <c r="X502" s="1"/>
      <c r="Y502" s="1"/>
      <c r="Z502" s="1"/>
    </row>
    <row r="503" spans="1:26" ht="15.7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46"/>
      <c r="M503" s="1"/>
      <c r="N503" s="3"/>
      <c r="O503" s="16"/>
      <c r="P503" s="1"/>
      <c r="Q503" s="30"/>
      <c r="R503" s="30"/>
      <c r="S503" s="1"/>
      <c r="T503" s="1"/>
      <c r="U503" s="1"/>
      <c r="V503" s="1"/>
      <c r="W503" s="1"/>
      <c r="X503" s="1"/>
      <c r="Y503" s="1"/>
      <c r="Z503" s="1"/>
    </row>
    <row r="504" spans="1:26" ht="15.7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46"/>
      <c r="M504" s="1"/>
      <c r="N504" s="3"/>
      <c r="O504" s="16"/>
      <c r="P504" s="1"/>
      <c r="Q504" s="30"/>
      <c r="R504" s="30"/>
      <c r="S504" s="1"/>
      <c r="T504" s="1"/>
      <c r="U504" s="1"/>
      <c r="V504" s="1"/>
      <c r="W504" s="1"/>
      <c r="X504" s="1"/>
      <c r="Y504" s="1"/>
      <c r="Z504" s="1"/>
    </row>
    <row r="505" spans="1:26" ht="15.7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46"/>
      <c r="M505" s="1"/>
      <c r="N505" s="3"/>
      <c r="O505" s="16"/>
      <c r="P505" s="1"/>
      <c r="Q505" s="30"/>
      <c r="R505" s="30"/>
      <c r="S505" s="1"/>
      <c r="T505" s="1"/>
      <c r="U505" s="1"/>
      <c r="V505" s="1"/>
      <c r="W505" s="1"/>
      <c r="X505" s="1"/>
      <c r="Y505" s="1"/>
      <c r="Z505" s="1"/>
    </row>
    <row r="506" spans="1:26" ht="15.7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46"/>
      <c r="M506" s="1"/>
      <c r="N506" s="3"/>
      <c r="O506" s="16"/>
      <c r="P506" s="1"/>
      <c r="Q506" s="30"/>
      <c r="R506" s="30"/>
      <c r="S506" s="1"/>
      <c r="T506" s="1"/>
      <c r="U506" s="1"/>
      <c r="V506" s="1"/>
      <c r="W506" s="1"/>
      <c r="X506" s="1"/>
      <c r="Y506" s="1"/>
      <c r="Z506" s="1"/>
    </row>
    <row r="507" spans="1:26" ht="15.7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46"/>
      <c r="M507" s="1"/>
      <c r="N507" s="3"/>
      <c r="O507" s="16"/>
      <c r="P507" s="1"/>
      <c r="Q507" s="30"/>
      <c r="R507" s="30"/>
      <c r="S507" s="1"/>
      <c r="T507" s="1"/>
      <c r="U507" s="1"/>
      <c r="V507" s="1"/>
      <c r="W507" s="1"/>
      <c r="X507" s="1"/>
      <c r="Y507" s="1"/>
      <c r="Z507" s="1"/>
    </row>
    <row r="508" spans="1:26" ht="15.7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46"/>
      <c r="M508" s="1"/>
      <c r="N508" s="3"/>
      <c r="O508" s="16"/>
      <c r="P508" s="1"/>
      <c r="Q508" s="30"/>
      <c r="R508" s="30"/>
      <c r="S508" s="1"/>
      <c r="T508" s="1"/>
      <c r="U508" s="1"/>
      <c r="V508" s="1"/>
      <c r="W508" s="1"/>
      <c r="X508" s="1"/>
      <c r="Y508" s="1"/>
      <c r="Z508" s="1"/>
    </row>
    <row r="509" spans="1:26" ht="15.7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46"/>
      <c r="M509" s="1"/>
      <c r="N509" s="3"/>
      <c r="O509" s="16"/>
      <c r="P509" s="1"/>
      <c r="Q509" s="30"/>
      <c r="R509" s="30"/>
      <c r="S509" s="1"/>
      <c r="T509" s="1"/>
      <c r="U509" s="1"/>
      <c r="V509" s="1"/>
      <c r="W509" s="1"/>
      <c r="X509" s="1"/>
      <c r="Y509" s="1"/>
      <c r="Z509" s="1"/>
    </row>
    <row r="510" spans="1:26" ht="15.7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46"/>
      <c r="M510" s="1"/>
      <c r="N510" s="3"/>
      <c r="O510" s="16"/>
      <c r="P510" s="1"/>
      <c r="Q510" s="30"/>
      <c r="R510" s="30"/>
      <c r="S510" s="1"/>
      <c r="T510" s="1"/>
      <c r="U510" s="1"/>
      <c r="V510" s="1"/>
      <c r="W510" s="1"/>
      <c r="X510" s="1"/>
      <c r="Y510" s="1"/>
      <c r="Z510" s="1"/>
    </row>
    <row r="511" spans="1:26" ht="15.7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46"/>
      <c r="M511" s="1"/>
      <c r="N511" s="3"/>
      <c r="O511" s="16"/>
      <c r="P511" s="1"/>
      <c r="Q511" s="30"/>
      <c r="R511" s="30"/>
      <c r="S511" s="1"/>
      <c r="T511" s="1"/>
      <c r="U511" s="1"/>
      <c r="V511" s="1"/>
      <c r="W511" s="1"/>
      <c r="X511" s="1"/>
      <c r="Y511" s="1"/>
      <c r="Z511" s="1"/>
    </row>
    <row r="512" spans="1:26" ht="15.7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46"/>
      <c r="M512" s="1"/>
      <c r="N512" s="3"/>
      <c r="O512" s="16"/>
      <c r="P512" s="1"/>
      <c r="Q512" s="30"/>
      <c r="R512" s="30"/>
      <c r="S512" s="1"/>
      <c r="T512" s="1"/>
      <c r="U512" s="1"/>
      <c r="V512" s="1"/>
      <c r="W512" s="1"/>
      <c r="X512" s="1"/>
      <c r="Y512" s="1"/>
      <c r="Z512" s="1"/>
    </row>
    <row r="513" spans="1:26" ht="15.7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46"/>
      <c r="M513" s="1"/>
      <c r="N513" s="3"/>
      <c r="O513" s="16"/>
      <c r="P513" s="1"/>
      <c r="Q513" s="30"/>
      <c r="R513" s="30"/>
      <c r="S513" s="1"/>
      <c r="T513" s="1"/>
      <c r="U513" s="1"/>
      <c r="V513" s="1"/>
      <c r="W513" s="1"/>
      <c r="X513" s="1"/>
      <c r="Y513" s="1"/>
      <c r="Z513" s="1"/>
    </row>
    <row r="514" spans="1:26" ht="15.7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46"/>
      <c r="M514" s="1"/>
      <c r="N514" s="3"/>
      <c r="O514" s="16"/>
      <c r="P514" s="1"/>
      <c r="Q514" s="30"/>
      <c r="R514" s="30"/>
      <c r="S514" s="1"/>
      <c r="T514" s="1"/>
      <c r="U514" s="1"/>
      <c r="V514" s="1"/>
      <c r="W514" s="1"/>
      <c r="X514" s="1"/>
      <c r="Y514" s="1"/>
      <c r="Z514" s="1"/>
    </row>
    <row r="515" spans="1:26" ht="15.7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46"/>
      <c r="M515" s="1"/>
      <c r="N515" s="3"/>
      <c r="O515" s="16"/>
      <c r="P515" s="1"/>
      <c r="Q515" s="30"/>
      <c r="R515" s="30"/>
      <c r="S515" s="1"/>
      <c r="T515" s="1"/>
      <c r="U515" s="1"/>
      <c r="V515" s="1"/>
      <c r="W515" s="1"/>
      <c r="X515" s="1"/>
      <c r="Y515" s="1"/>
      <c r="Z515" s="1"/>
    </row>
    <row r="516" spans="1:26" ht="15.7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46"/>
      <c r="M516" s="1"/>
      <c r="N516" s="3"/>
      <c r="O516" s="16"/>
      <c r="P516" s="1"/>
      <c r="Q516" s="30"/>
      <c r="R516" s="30"/>
      <c r="S516" s="1"/>
      <c r="T516" s="1"/>
      <c r="U516" s="1"/>
      <c r="V516" s="1"/>
      <c r="W516" s="1"/>
      <c r="X516" s="1"/>
      <c r="Y516" s="1"/>
      <c r="Z516" s="1"/>
    </row>
    <row r="517" spans="1:26" ht="15.7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46"/>
      <c r="M517" s="1"/>
      <c r="N517" s="3"/>
      <c r="O517" s="16"/>
      <c r="P517" s="1"/>
      <c r="Q517" s="30"/>
      <c r="R517" s="30"/>
      <c r="S517" s="1"/>
      <c r="T517" s="1"/>
      <c r="U517" s="1"/>
      <c r="V517" s="1"/>
      <c r="W517" s="1"/>
      <c r="X517" s="1"/>
      <c r="Y517" s="1"/>
      <c r="Z517" s="1"/>
    </row>
    <row r="518" spans="1:26" ht="15.7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46"/>
      <c r="M518" s="1"/>
      <c r="N518" s="3"/>
      <c r="O518" s="16"/>
      <c r="P518" s="1"/>
      <c r="Q518" s="30"/>
      <c r="R518" s="30"/>
      <c r="S518" s="1"/>
      <c r="T518" s="1"/>
      <c r="U518" s="1"/>
      <c r="V518" s="1"/>
      <c r="W518" s="1"/>
      <c r="X518" s="1"/>
      <c r="Y518" s="1"/>
      <c r="Z518" s="1"/>
    </row>
    <row r="519" spans="1:26" ht="15.7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46"/>
      <c r="M519" s="1"/>
      <c r="N519" s="3"/>
      <c r="O519" s="16"/>
      <c r="P519" s="1"/>
      <c r="Q519" s="30"/>
      <c r="R519" s="30"/>
      <c r="S519" s="1"/>
      <c r="T519" s="1"/>
      <c r="U519" s="1"/>
      <c r="V519" s="1"/>
      <c r="W519" s="1"/>
      <c r="X519" s="1"/>
      <c r="Y519" s="1"/>
      <c r="Z519" s="1"/>
    </row>
    <row r="520" spans="1:26" ht="15.7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46"/>
      <c r="M520" s="1"/>
      <c r="N520" s="3"/>
      <c r="O520" s="16"/>
      <c r="P520" s="1"/>
      <c r="Q520" s="30"/>
      <c r="R520" s="30"/>
      <c r="S520" s="1"/>
      <c r="T520" s="1"/>
      <c r="U520" s="1"/>
      <c r="V520" s="1"/>
      <c r="W520" s="1"/>
      <c r="X520" s="1"/>
      <c r="Y520" s="1"/>
      <c r="Z520" s="1"/>
    </row>
    <row r="521" spans="1:26" ht="15.7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46"/>
      <c r="M521" s="1"/>
      <c r="N521" s="3"/>
      <c r="O521" s="16"/>
      <c r="P521" s="1"/>
      <c r="Q521" s="30"/>
      <c r="R521" s="30"/>
      <c r="S521" s="1"/>
      <c r="T521" s="1"/>
      <c r="U521" s="1"/>
      <c r="V521" s="1"/>
      <c r="W521" s="1"/>
      <c r="X521" s="1"/>
      <c r="Y521" s="1"/>
      <c r="Z521" s="1"/>
    </row>
    <row r="522" spans="1:26" ht="15.7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46"/>
      <c r="M522" s="1"/>
      <c r="N522" s="3"/>
      <c r="O522" s="16"/>
      <c r="P522" s="1"/>
      <c r="Q522" s="30"/>
      <c r="R522" s="30"/>
      <c r="S522" s="1"/>
      <c r="T522" s="1"/>
      <c r="U522" s="1"/>
      <c r="V522" s="1"/>
      <c r="W522" s="1"/>
      <c r="X522" s="1"/>
      <c r="Y522" s="1"/>
      <c r="Z522" s="1"/>
    </row>
    <row r="523" spans="1:26" ht="15.7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46"/>
      <c r="M523" s="1"/>
      <c r="N523" s="3"/>
      <c r="O523" s="16"/>
      <c r="P523" s="1"/>
      <c r="Q523" s="30"/>
      <c r="R523" s="30"/>
      <c r="S523" s="1"/>
      <c r="T523" s="1"/>
      <c r="U523" s="1"/>
      <c r="V523" s="1"/>
      <c r="W523" s="1"/>
      <c r="X523" s="1"/>
      <c r="Y523" s="1"/>
      <c r="Z523" s="1"/>
    </row>
    <row r="524" spans="1:26" ht="15.7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46"/>
      <c r="M524" s="1"/>
      <c r="N524" s="3"/>
      <c r="O524" s="16"/>
      <c r="P524" s="1"/>
      <c r="Q524" s="30"/>
      <c r="R524" s="30"/>
      <c r="S524" s="1"/>
      <c r="T524" s="1"/>
      <c r="U524" s="1"/>
      <c r="V524" s="1"/>
      <c r="W524" s="1"/>
      <c r="X524" s="1"/>
      <c r="Y524" s="1"/>
      <c r="Z524" s="1"/>
    </row>
    <row r="525" spans="1:26" ht="15.7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46"/>
      <c r="M525" s="1"/>
      <c r="N525" s="3"/>
      <c r="O525" s="16"/>
      <c r="P525" s="1"/>
      <c r="Q525" s="30"/>
      <c r="R525" s="30"/>
      <c r="S525" s="1"/>
      <c r="T525" s="1"/>
      <c r="U525" s="1"/>
      <c r="V525" s="1"/>
      <c r="W525" s="1"/>
      <c r="X525" s="1"/>
      <c r="Y525" s="1"/>
      <c r="Z525" s="1"/>
    </row>
    <row r="526" spans="1:26" ht="15.7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46"/>
      <c r="M526" s="1"/>
      <c r="N526" s="3"/>
      <c r="O526" s="16"/>
      <c r="P526" s="1"/>
      <c r="Q526" s="30"/>
      <c r="R526" s="30"/>
      <c r="S526" s="1"/>
      <c r="T526" s="1"/>
      <c r="U526" s="1"/>
      <c r="V526" s="1"/>
      <c r="W526" s="1"/>
      <c r="X526" s="1"/>
      <c r="Y526" s="1"/>
      <c r="Z526" s="1"/>
    </row>
    <row r="527" spans="1:26" ht="15.7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46"/>
      <c r="M527" s="1"/>
      <c r="N527" s="3"/>
      <c r="O527" s="16"/>
      <c r="P527" s="1"/>
      <c r="Q527" s="30"/>
      <c r="R527" s="30"/>
      <c r="S527" s="1"/>
      <c r="T527" s="1"/>
      <c r="U527" s="1"/>
      <c r="V527" s="1"/>
      <c r="W527" s="1"/>
      <c r="X527" s="1"/>
      <c r="Y527" s="1"/>
      <c r="Z527" s="1"/>
    </row>
    <row r="528" spans="1:26" ht="15.7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46"/>
      <c r="M528" s="1"/>
      <c r="N528" s="3"/>
      <c r="O528" s="16"/>
      <c r="P528" s="1"/>
      <c r="Q528" s="30"/>
      <c r="R528" s="30"/>
      <c r="S528" s="1"/>
      <c r="T528" s="1"/>
      <c r="U528" s="1"/>
      <c r="V528" s="1"/>
      <c r="W528" s="1"/>
      <c r="X528" s="1"/>
      <c r="Y528" s="1"/>
      <c r="Z528" s="1"/>
    </row>
    <row r="529" spans="1:26" ht="15.7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46"/>
      <c r="M529" s="1"/>
      <c r="N529" s="3"/>
      <c r="O529" s="16"/>
      <c r="P529" s="1"/>
      <c r="Q529" s="30"/>
      <c r="R529" s="30"/>
      <c r="S529" s="1"/>
      <c r="T529" s="1"/>
      <c r="U529" s="1"/>
      <c r="V529" s="1"/>
      <c r="W529" s="1"/>
      <c r="X529" s="1"/>
      <c r="Y529" s="1"/>
      <c r="Z529" s="1"/>
    </row>
    <row r="530" spans="1:26" ht="15.7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46"/>
      <c r="M530" s="1"/>
      <c r="N530" s="3"/>
      <c r="O530" s="16"/>
      <c r="P530" s="1"/>
      <c r="Q530" s="30"/>
      <c r="R530" s="30"/>
      <c r="S530" s="1"/>
      <c r="T530" s="1"/>
      <c r="U530" s="1"/>
      <c r="V530" s="1"/>
      <c r="W530" s="1"/>
      <c r="X530" s="1"/>
      <c r="Y530" s="1"/>
      <c r="Z530" s="1"/>
    </row>
    <row r="531" spans="1:26" ht="15.7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46"/>
      <c r="M531" s="1"/>
      <c r="N531" s="3"/>
      <c r="O531" s="16"/>
      <c r="P531" s="1"/>
      <c r="Q531" s="30"/>
      <c r="R531" s="30"/>
      <c r="S531" s="1"/>
      <c r="T531" s="1"/>
      <c r="U531" s="1"/>
      <c r="V531" s="1"/>
      <c r="W531" s="1"/>
      <c r="X531" s="1"/>
      <c r="Y531" s="1"/>
      <c r="Z531" s="1"/>
    </row>
    <row r="532" spans="1:26" ht="15.7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46"/>
      <c r="M532" s="1"/>
      <c r="N532" s="3"/>
      <c r="O532" s="16"/>
      <c r="P532" s="1"/>
      <c r="Q532" s="30"/>
      <c r="R532" s="30"/>
      <c r="S532" s="1"/>
      <c r="T532" s="1"/>
      <c r="U532" s="1"/>
      <c r="V532" s="1"/>
      <c r="W532" s="1"/>
      <c r="X532" s="1"/>
      <c r="Y532" s="1"/>
      <c r="Z532" s="1"/>
    </row>
    <row r="533" spans="1:26" ht="15.7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46"/>
      <c r="M533" s="1"/>
      <c r="N533" s="3"/>
      <c r="O533" s="16"/>
      <c r="P533" s="1"/>
      <c r="Q533" s="30"/>
      <c r="R533" s="30"/>
      <c r="S533" s="1"/>
      <c r="T533" s="1"/>
      <c r="U533" s="1"/>
      <c r="V533" s="1"/>
      <c r="W533" s="1"/>
      <c r="X533" s="1"/>
      <c r="Y533" s="1"/>
      <c r="Z533" s="1"/>
    </row>
    <row r="534" spans="1:26" ht="15.7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46"/>
      <c r="M534" s="1"/>
      <c r="N534" s="3"/>
      <c r="O534" s="16"/>
      <c r="P534" s="1"/>
      <c r="Q534" s="30"/>
      <c r="R534" s="30"/>
      <c r="S534" s="1"/>
      <c r="T534" s="1"/>
      <c r="U534" s="1"/>
      <c r="V534" s="1"/>
      <c r="W534" s="1"/>
      <c r="X534" s="1"/>
      <c r="Y534" s="1"/>
      <c r="Z534" s="1"/>
    </row>
    <row r="535" spans="1:26" ht="15.7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46"/>
      <c r="M535" s="1"/>
      <c r="N535" s="3"/>
      <c r="O535" s="16"/>
      <c r="P535" s="1"/>
      <c r="Q535" s="30"/>
      <c r="R535" s="30"/>
      <c r="S535" s="1"/>
      <c r="T535" s="1"/>
      <c r="U535" s="1"/>
      <c r="V535" s="1"/>
      <c r="W535" s="1"/>
      <c r="X535" s="1"/>
      <c r="Y535" s="1"/>
      <c r="Z535" s="1"/>
    </row>
    <row r="536" spans="1:26" ht="15.7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46"/>
      <c r="M536" s="1"/>
      <c r="N536" s="3"/>
      <c r="O536" s="16"/>
      <c r="P536" s="1"/>
      <c r="Q536" s="30"/>
      <c r="R536" s="30"/>
      <c r="S536" s="1"/>
      <c r="T536" s="1"/>
      <c r="U536" s="1"/>
      <c r="V536" s="1"/>
      <c r="W536" s="1"/>
      <c r="X536" s="1"/>
      <c r="Y536" s="1"/>
      <c r="Z536" s="1"/>
    </row>
    <row r="537" spans="1:26" ht="15.7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46"/>
      <c r="M537" s="1"/>
      <c r="N537" s="3"/>
      <c r="O537" s="16"/>
      <c r="P537" s="1"/>
      <c r="Q537" s="30"/>
      <c r="R537" s="30"/>
      <c r="S537" s="1"/>
      <c r="T537" s="1"/>
      <c r="U537" s="1"/>
      <c r="V537" s="1"/>
      <c r="W537" s="1"/>
      <c r="X537" s="1"/>
      <c r="Y537" s="1"/>
      <c r="Z537" s="1"/>
    </row>
    <row r="538" spans="1:26" ht="15.7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46"/>
      <c r="M538" s="1"/>
      <c r="N538" s="3"/>
      <c r="O538" s="16"/>
      <c r="P538" s="1"/>
      <c r="Q538" s="30"/>
      <c r="R538" s="30"/>
      <c r="S538" s="1"/>
      <c r="T538" s="1"/>
      <c r="U538" s="1"/>
      <c r="V538" s="1"/>
      <c r="W538" s="1"/>
      <c r="X538" s="1"/>
      <c r="Y538" s="1"/>
      <c r="Z538" s="1"/>
    </row>
    <row r="539" spans="1:26" ht="15.7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46"/>
      <c r="M539" s="1"/>
      <c r="N539" s="3"/>
      <c r="O539" s="16"/>
      <c r="P539" s="1"/>
      <c r="Q539" s="30"/>
      <c r="R539" s="30"/>
      <c r="S539" s="1"/>
      <c r="T539" s="1"/>
      <c r="U539" s="1"/>
      <c r="V539" s="1"/>
      <c r="W539" s="1"/>
      <c r="X539" s="1"/>
      <c r="Y539" s="1"/>
      <c r="Z539" s="1"/>
    </row>
    <row r="540" spans="1:26" ht="15.7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46"/>
      <c r="M540" s="1"/>
      <c r="N540" s="3"/>
      <c r="O540" s="16"/>
      <c r="P540" s="1"/>
      <c r="Q540" s="30"/>
      <c r="R540" s="30"/>
      <c r="S540" s="1"/>
      <c r="T540" s="1"/>
      <c r="U540" s="1"/>
      <c r="V540" s="1"/>
      <c r="W540" s="1"/>
      <c r="X540" s="1"/>
      <c r="Y540" s="1"/>
      <c r="Z540" s="1"/>
    </row>
    <row r="541" spans="1:26" ht="15.7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46"/>
      <c r="M541" s="1"/>
      <c r="N541" s="3"/>
      <c r="O541" s="16"/>
      <c r="P541" s="1"/>
      <c r="Q541" s="30"/>
      <c r="R541" s="30"/>
      <c r="S541" s="1"/>
      <c r="T541" s="1"/>
      <c r="U541" s="1"/>
      <c r="V541" s="1"/>
      <c r="W541" s="1"/>
      <c r="X541" s="1"/>
      <c r="Y541" s="1"/>
      <c r="Z541" s="1"/>
    </row>
    <row r="542" spans="1:26" ht="15.7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46"/>
      <c r="M542" s="1"/>
      <c r="N542" s="3"/>
      <c r="O542" s="16"/>
      <c r="P542" s="1"/>
      <c r="Q542" s="30"/>
      <c r="R542" s="30"/>
      <c r="S542" s="1"/>
      <c r="T542" s="1"/>
      <c r="U542" s="1"/>
      <c r="V542" s="1"/>
      <c r="W542" s="1"/>
      <c r="X542" s="1"/>
      <c r="Y542" s="1"/>
      <c r="Z542" s="1"/>
    </row>
    <row r="543" spans="1:26" ht="15.7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46"/>
      <c r="M543" s="1"/>
      <c r="N543" s="3"/>
      <c r="O543" s="16"/>
      <c r="P543" s="1"/>
      <c r="Q543" s="30"/>
      <c r="R543" s="30"/>
      <c r="S543" s="1"/>
      <c r="T543" s="1"/>
      <c r="U543" s="1"/>
      <c r="V543" s="1"/>
      <c r="W543" s="1"/>
      <c r="X543" s="1"/>
      <c r="Y543" s="1"/>
      <c r="Z543" s="1"/>
    </row>
    <row r="544" spans="1:26" ht="15.7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46"/>
      <c r="M544" s="1"/>
      <c r="N544" s="3"/>
      <c r="O544" s="16"/>
      <c r="P544" s="1"/>
      <c r="Q544" s="30"/>
      <c r="R544" s="30"/>
      <c r="S544" s="1"/>
      <c r="T544" s="1"/>
      <c r="U544" s="1"/>
      <c r="V544" s="1"/>
      <c r="W544" s="1"/>
      <c r="X544" s="1"/>
      <c r="Y544" s="1"/>
      <c r="Z544" s="1"/>
    </row>
    <row r="545" spans="1:26" ht="15.7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46"/>
      <c r="M545" s="1"/>
      <c r="N545" s="3"/>
      <c r="O545" s="16"/>
      <c r="P545" s="1"/>
      <c r="Q545" s="30"/>
      <c r="R545" s="30"/>
      <c r="S545" s="1"/>
      <c r="T545" s="1"/>
      <c r="U545" s="1"/>
      <c r="V545" s="1"/>
      <c r="W545" s="1"/>
      <c r="X545" s="1"/>
      <c r="Y545" s="1"/>
      <c r="Z545" s="1"/>
    </row>
    <row r="546" spans="1:26" ht="15.7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46"/>
      <c r="M546" s="1"/>
      <c r="N546" s="3"/>
      <c r="O546" s="16"/>
      <c r="P546" s="1"/>
      <c r="Q546" s="30"/>
      <c r="R546" s="30"/>
      <c r="S546" s="1"/>
      <c r="T546" s="1"/>
      <c r="U546" s="1"/>
      <c r="V546" s="1"/>
      <c r="W546" s="1"/>
      <c r="X546" s="1"/>
      <c r="Y546" s="1"/>
      <c r="Z546" s="1"/>
    </row>
    <row r="547" spans="1:26" ht="15.7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46"/>
      <c r="M547" s="1"/>
      <c r="N547" s="3"/>
      <c r="O547" s="16"/>
      <c r="P547" s="1"/>
      <c r="Q547" s="30"/>
      <c r="R547" s="30"/>
      <c r="S547" s="1"/>
      <c r="T547" s="1"/>
      <c r="U547" s="1"/>
      <c r="V547" s="1"/>
      <c r="W547" s="1"/>
      <c r="X547" s="1"/>
      <c r="Y547" s="1"/>
      <c r="Z547" s="1"/>
    </row>
    <row r="548" spans="1:26" ht="15.7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46"/>
      <c r="M548" s="1"/>
      <c r="N548" s="3"/>
      <c r="O548" s="16"/>
      <c r="P548" s="1"/>
      <c r="Q548" s="30"/>
      <c r="R548" s="30"/>
      <c r="S548" s="1"/>
      <c r="T548" s="1"/>
      <c r="U548" s="1"/>
      <c r="V548" s="1"/>
      <c r="W548" s="1"/>
      <c r="X548" s="1"/>
      <c r="Y548" s="1"/>
      <c r="Z548" s="1"/>
    </row>
    <row r="549" spans="1:26" ht="15.7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46"/>
      <c r="M549" s="1"/>
      <c r="N549" s="3"/>
      <c r="O549" s="16"/>
      <c r="P549" s="1"/>
      <c r="Q549" s="30"/>
      <c r="R549" s="30"/>
      <c r="S549" s="1"/>
      <c r="T549" s="1"/>
      <c r="U549" s="1"/>
      <c r="V549" s="1"/>
      <c r="W549" s="1"/>
      <c r="X549" s="1"/>
      <c r="Y549" s="1"/>
      <c r="Z549" s="1"/>
    </row>
    <row r="550" spans="1:26" ht="15.7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46"/>
      <c r="M550" s="1"/>
      <c r="N550" s="3"/>
      <c r="O550" s="16"/>
      <c r="P550" s="1"/>
      <c r="Q550" s="30"/>
      <c r="R550" s="30"/>
      <c r="S550" s="1"/>
      <c r="T550" s="1"/>
      <c r="U550" s="1"/>
      <c r="V550" s="1"/>
      <c r="W550" s="1"/>
      <c r="X550" s="1"/>
      <c r="Y550" s="1"/>
      <c r="Z550" s="1"/>
    </row>
    <row r="551" spans="1:26" ht="15.7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46"/>
      <c r="M551" s="1"/>
      <c r="N551" s="3"/>
      <c r="O551" s="16"/>
      <c r="P551" s="1"/>
      <c r="Q551" s="30"/>
      <c r="R551" s="30"/>
      <c r="S551" s="1"/>
      <c r="T551" s="1"/>
      <c r="U551" s="1"/>
      <c r="V551" s="1"/>
      <c r="W551" s="1"/>
      <c r="X551" s="1"/>
      <c r="Y551" s="1"/>
      <c r="Z551" s="1"/>
    </row>
    <row r="552" spans="1:26" ht="15.7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46"/>
      <c r="M552" s="1"/>
      <c r="N552" s="3"/>
      <c r="O552" s="16"/>
      <c r="P552" s="1"/>
      <c r="Q552" s="30"/>
      <c r="R552" s="30"/>
      <c r="S552" s="1"/>
      <c r="T552" s="1"/>
      <c r="U552" s="1"/>
      <c r="V552" s="1"/>
      <c r="W552" s="1"/>
      <c r="X552" s="1"/>
      <c r="Y552" s="1"/>
      <c r="Z552" s="1"/>
    </row>
    <row r="553" spans="1:26" ht="15.7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46"/>
      <c r="M553" s="1"/>
      <c r="N553" s="3"/>
      <c r="O553" s="16"/>
      <c r="P553" s="1"/>
      <c r="Q553" s="30"/>
      <c r="R553" s="30"/>
      <c r="S553" s="1"/>
      <c r="T553" s="1"/>
      <c r="U553" s="1"/>
      <c r="V553" s="1"/>
      <c r="W553" s="1"/>
      <c r="X553" s="1"/>
      <c r="Y553" s="1"/>
      <c r="Z553" s="1"/>
    </row>
    <row r="554" spans="1:26" ht="15.7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46"/>
      <c r="M554" s="1"/>
      <c r="N554" s="3"/>
      <c r="O554" s="16"/>
      <c r="P554" s="1"/>
      <c r="Q554" s="30"/>
      <c r="R554" s="30"/>
      <c r="S554" s="1"/>
      <c r="T554" s="1"/>
      <c r="U554" s="1"/>
      <c r="V554" s="1"/>
      <c r="W554" s="1"/>
      <c r="X554" s="1"/>
      <c r="Y554" s="1"/>
      <c r="Z554" s="1"/>
    </row>
    <row r="555" spans="1:26" ht="15.7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46"/>
      <c r="M555" s="1"/>
      <c r="N555" s="3"/>
      <c r="O555" s="16"/>
      <c r="P555" s="1"/>
      <c r="Q555" s="30"/>
      <c r="R555" s="30"/>
      <c r="S555" s="1"/>
      <c r="T555" s="1"/>
      <c r="U555" s="1"/>
      <c r="V555" s="1"/>
      <c r="W555" s="1"/>
      <c r="X555" s="1"/>
      <c r="Y555" s="1"/>
      <c r="Z555" s="1"/>
    </row>
    <row r="556" spans="1:26" ht="15.7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46"/>
      <c r="M556" s="1"/>
      <c r="N556" s="3"/>
      <c r="O556" s="16"/>
      <c r="P556" s="1"/>
      <c r="Q556" s="30"/>
      <c r="R556" s="30"/>
      <c r="S556" s="1"/>
      <c r="T556" s="1"/>
      <c r="U556" s="1"/>
      <c r="V556" s="1"/>
      <c r="W556" s="1"/>
      <c r="X556" s="1"/>
      <c r="Y556" s="1"/>
      <c r="Z556" s="1"/>
    </row>
    <row r="557" spans="1:26" ht="15.7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46"/>
      <c r="M557" s="1"/>
      <c r="N557" s="3"/>
      <c r="O557" s="16"/>
      <c r="P557" s="1"/>
      <c r="Q557" s="30"/>
      <c r="R557" s="30"/>
      <c r="S557" s="1"/>
      <c r="T557" s="1"/>
      <c r="U557" s="1"/>
      <c r="V557" s="1"/>
      <c r="W557" s="1"/>
      <c r="X557" s="1"/>
      <c r="Y557" s="1"/>
      <c r="Z557" s="1"/>
    </row>
    <row r="558" spans="1:26" ht="15.7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46"/>
      <c r="M558" s="1"/>
      <c r="N558" s="3"/>
      <c r="O558" s="16"/>
      <c r="P558" s="1"/>
      <c r="Q558" s="30"/>
      <c r="R558" s="30"/>
      <c r="S558" s="1"/>
      <c r="T558" s="1"/>
      <c r="U558" s="1"/>
      <c r="V558" s="1"/>
      <c r="W558" s="1"/>
      <c r="X558" s="1"/>
      <c r="Y558" s="1"/>
      <c r="Z558" s="1"/>
    </row>
    <row r="559" spans="1:26" ht="15.7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46"/>
      <c r="M559" s="1"/>
      <c r="N559" s="3"/>
      <c r="O559" s="16"/>
      <c r="P559" s="1"/>
      <c r="Q559" s="30"/>
      <c r="R559" s="30"/>
      <c r="S559" s="1"/>
      <c r="T559" s="1"/>
      <c r="U559" s="1"/>
      <c r="V559" s="1"/>
      <c r="W559" s="1"/>
      <c r="X559" s="1"/>
      <c r="Y559" s="1"/>
      <c r="Z559" s="1"/>
    </row>
    <row r="560" spans="1:26" ht="15.7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46"/>
      <c r="M560" s="1"/>
      <c r="N560" s="3"/>
      <c r="O560" s="16"/>
      <c r="P560" s="1"/>
      <c r="Q560" s="30"/>
      <c r="R560" s="30"/>
      <c r="S560" s="1"/>
      <c r="T560" s="1"/>
      <c r="U560" s="1"/>
      <c r="V560" s="1"/>
      <c r="W560" s="1"/>
      <c r="X560" s="1"/>
      <c r="Y560" s="1"/>
      <c r="Z560" s="1"/>
    </row>
    <row r="561" spans="1:26" ht="15.7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46"/>
      <c r="M561" s="1"/>
      <c r="N561" s="3"/>
      <c r="O561" s="16"/>
      <c r="P561" s="1"/>
      <c r="Q561" s="30"/>
      <c r="R561" s="30"/>
      <c r="S561" s="1"/>
      <c r="T561" s="1"/>
      <c r="U561" s="1"/>
      <c r="V561" s="1"/>
      <c r="W561" s="1"/>
      <c r="X561" s="1"/>
      <c r="Y561" s="1"/>
      <c r="Z561" s="1"/>
    </row>
    <row r="562" spans="1:26" ht="15.7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46"/>
      <c r="M562" s="1"/>
      <c r="N562" s="3"/>
      <c r="O562" s="16"/>
      <c r="P562" s="1"/>
      <c r="Q562" s="30"/>
      <c r="R562" s="30"/>
      <c r="S562" s="1"/>
      <c r="T562" s="1"/>
      <c r="U562" s="1"/>
      <c r="V562" s="1"/>
      <c r="W562" s="1"/>
      <c r="X562" s="1"/>
      <c r="Y562" s="1"/>
      <c r="Z562" s="1"/>
    </row>
    <row r="563" spans="1:26" ht="15.7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46"/>
      <c r="M563" s="1"/>
      <c r="N563" s="3"/>
      <c r="O563" s="16"/>
      <c r="P563" s="1"/>
      <c r="Q563" s="30"/>
      <c r="R563" s="30"/>
      <c r="S563" s="1"/>
      <c r="T563" s="1"/>
      <c r="U563" s="1"/>
      <c r="V563" s="1"/>
      <c r="W563" s="1"/>
      <c r="X563" s="1"/>
      <c r="Y563" s="1"/>
      <c r="Z563" s="1"/>
    </row>
    <row r="564" spans="1:26" ht="15.7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46"/>
      <c r="M564" s="1"/>
      <c r="N564" s="3"/>
      <c r="O564" s="16"/>
      <c r="P564" s="1"/>
      <c r="Q564" s="30"/>
      <c r="R564" s="30"/>
      <c r="S564" s="1"/>
      <c r="T564" s="1"/>
      <c r="U564" s="1"/>
      <c r="V564" s="1"/>
      <c r="W564" s="1"/>
      <c r="X564" s="1"/>
      <c r="Y564" s="1"/>
      <c r="Z564" s="1"/>
    </row>
    <row r="565" spans="1:26" ht="15.7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46"/>
      <c r="M565" s="1"/>
      <c r="N565" s="3"/>
      <c r="O565" s="16"/>
      <c r="P565" s="1"/>
      <c r="Q565" s="30"/>
      <c r="R565" s="30"/>
      <c r="S565" s="1"/>
      <c r="T565" s="1"/>
      <c r="U565" s="1"/>
      <c r="V565" s="1"/>
      <c r="W565" s="1"/>
      <c r="X565" s="1"/>
      <c r="Y565" s="1"/>
      <c r="Z565" s="1"/>
    </row>
    <row r="566" spans="1:26" ht="15.7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46"/>
      <c r="M566" s="1"/>
      <c r="N566" s="3"/>
      <c r="O566" s="16"/>
      <c r="P566" s="1"/>
      <c r="Q566" s="30"/>
      <c r="R566" s="30"/>
      <c r="S566" s="1"/>
      <c r="T566" s="1"/>
      <c r="U566" s="1"/>
      <c r="V566" s="1"/>
      <c r="W566" s="1"/>
      <c r="X566" s="1"/>
      <c r="Y566" s="1"/>
      <c r="Z566" s="1"/>
    </row>
    <row r="567" spans="1:26" ht="15.7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46"/>
      <c r="M567" s="1"/>
      <c r="N567" s="3"/>
      <c r="O567" s="16"/>
      <c r="P567" s="1"/>
      <c r="Q567" s="30"/>
      <c r="R567" s="30"/>
      <c r="S567" s="1"/>
      <c r="T567" s="1"/>
      <c r="U567" s="1"/>
      <c r="V567" s="1"/>
      <c r="W567" s="1"/>
      <c r="X567" s="1"/>
      <c r="Y567" s="1"/>
      <c r="Z567" s="1"/>
    </row>
    <row r="568" spans="1:26" ht="15.7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46"/>
      <c r="M568" s="1"/>
      <c r="N568" s="3"/>
      <c r="O568" s="16"/>
      <c r="P568" s="1"/>
      <c r="Q568" s="30"/>
      <c r="R568" s="30"/>
      <c r="S568" s="1"/>
      <c r="T568" s="1"/>
      <c r="U568" s="1"/>
      <c r="V568" s="1"/>
      <c r="W568" s="1"/>
      <c r="X568" s="1"/>
      <c r="Y568" s="1"/>
      <c r="Z568" s="1"/>
    </row>
    <row r="569" spans="1:26" ht="15.7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46"/>
      <c r="M569" s="1"/>
      <c r="N569" s="3"/>
      <c r="O569" s="16"/>
      <c r="P569" s="1"/>
      <c r="Q569" s="30"/>
      <c r="R569" s="30"/>
      <c r="S569" s="1"/>
      <c r="T569" s="1"/>
      <c r="U569" s="1"/>
      <c r="V569" s="1"/>
      <c r="W569" s="1"/>
      <c r="X569" s="1"/>
      <c r="Y569" s="1"/>
      <c r="Z569" s="1"/>
    </row>
    <row r="570" spans="1:26" ht="15.7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46"/>
      <c r="M570" s="1"/>
      <c r="N570" s="3"/>
      <c r="O570" s="16"/>
      <c r="P570" s="1"/>
      <c r="Q570" s="30"/>
      <c r="R570" s="30"/>
      <c r="S570" s="1"/>
      <c r="T570" s="1"/>
      <c r="U570" s="1"/>
      <c r="V570" s="1"/>
      <c r="W570" s="1"/>
      <c r="X570" s="1"/>
      <c r="Y570" s="1"/>
      <c r="Z570" s="1"/>
    </row>
    <row r="571" spans="1:26" ht="15.7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46"/>
      <c r="M571" s="1"/>
      <c r="N571" s="3"/>
      <c r="O571" s="16"/>
      <c r="P571" s="1"/>
      <c r="Q571" s="30"/>
      <c r="R571" s="30"/>
      <c r="S571" s="1"/>
      <c r="T571" s="1"/>
      <c r="U571" s="1"/>
      <c r="V571" s="1"/>
      <c r="W571" s="1"/>
      <c r="X571" s="1"/>
      <c r="Y571" s="1"/>
      <c r="Z571" s="1"/>
    </row>
    <row r="572" spans="1:26" ht="15.7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46"/>
      <c r="M572" s="1"/>
      <c r="N572" s="3"/>
      <c r="O572" s="16"/>
      <c r="P572" s="1"/>
      <c r="Q572" s="30"/>
      <c r="R572" s="30"/>
      <c r="S572" s="1"/>
      <c r="T572" s="1"/>
      <c r="U572" s="1"/>
      <c r="V572" s="1"/>
      <c r="W572" s="1"/>
      <c r="X572" s="1"/>
      <c r="Y572" s="1"/>
      <c r="Z572" s="1"/>
    </row>
    <row r="573" spans="1:26" ht="15.7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46"/>
      <c r="M573" s="1"/>
      <c r="N573" s="3"/>
      <c r="O573" s="16"/>
      <c r="P573" s="1"/>
      <c r="Q573" s="30"/>
      <c r="R573" s="30"/>
      <c r="S573" s="1"/>
      <c r="T573" s="1"/>
      <c r="U573" s="1"/>
      <c r="V573" s="1"/>
      <c r="W573" s="1"/>
      <c r="X573" s="1"/>
      <c r="Y573" s="1"/>
      <c r="Z573" s="1"/>
    </row>
    <row r="574" spans="1:26" ht="15.7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46"/>
      <c r="M574" s="1"/>
      <c r="N574" s="3"/>
      <c r="O574" s="16"/>
      <c r="P574" s="1"/>
      <c r="Q574" s="30"/>
      <c r="R574" s="30"/>
      <c r="S574" s="1"/>
      <c r="T574" s="1"/>
      <c r="U574" s="1"/>
      <c r="V574" s="1"/>
      <c r="W574" s="1"/>
      <c r="X574" s="1"/>
      <c r="Y574" s="1"/>
      <c r="Z574" s="1"/>
    </row>
    <row r="575" spans="1:26" ht="15.7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46"/>
      <c r="M575" s="1"/>
      <c r="N575" s="3"/>
      <c r="O575" s="16"/>
      <c r="P575" s="1"/>
      <c r="Q575" s="30"/>
      <c r="R575" s="30"/>
      <c r="S575" s="1"/>
      <c r="T575" s="1"/>
      <c r="U575" s="1"/>
      <c r="V575" s="1"/>
      <c r="W575" s="1"/>
      <c r="X575" s="1"/>
      <c r="Y575" s="1"/>
      <c r="Z575" s="1"/>
    </row>
    <row r="576" spans="1:26" ht="15.7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46"/>
      <c r="M576" s="1"/>
      <c r="N576" s="3"/>
      <c r="O576" s="16"/>
      <c r="P576" s="1"/>
      <c r="Q576" s="30"/>
      <c r="R576" s="30"/>
      <c r="S576" s="1"/>
      <c r="T576" s="1"/>
      <c r="U576" s="1"/>
      <c r="V576" s="1"/>
      <c r="W576" s="1"/>
      <c r="X576" s="1"/>
      <c r="Y576" s="1"/>
      <c r="Z576" s="1"/>
    </row>
    <row r="577" spans="1:26" ht="15.7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46"/>
      <c r="M577" s="1"/>
      <c r="N577" s="3"/>
      <c r="O577" s="16"/>
      <c r="P577" s="1"/>
      <c r="Q577" s="30"/>
      <c r="R577" s="30"/>
      <c r="S577" s="1"/>
      <c r="T577" s="1"/>
      <c r="U577" s="1"/>
      <c r="V577" s="1"/>
      <c r="W577" s="1"/>
      <c r="X577" s="1"/>
      <c r="Y577" s="1"/>
      <c r="Z577" s="1"/>
    </row>
    <row r="578" spans="1:26" ht="15.7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46"/>
      <c r="M578" s="1"/>
      <c r="N578" s="3"/>
      <c r="O578" s="16"/>
      <c r="P578" s="1"/>
      <c r="Q578" s="30"/>
      <c r="R578" s="30"/>
      <c r="S578" s="1"/>
      <c r="T578" s="1"/>
      <c r="U578" s="1"/>
      <c r="V578" s="1"/>
      <c r="W578" s="1"/>
      <c r="X578" s="1"/>
      <c r="Y578" s="1"/>
      <c r="Z578" s="1"/>
    </row>
    <row r="579" spans="1:26" ht="15.7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46"/>
      <c r="M579" s="1"/>
      <c r="N579" s="3"/>
      <c r="O579" s="16"/>
      <c r="P579" s="1"/>
      <c r="Q579" s="30"/>
      <c r="R579" s="30"/>
      <c r="S579" s="1"/>
      <c r="T579" s="1"/>
      <c r="U579" s="1"/>
      <c r="V579" s="1"/>
      <c r="W579" s="1"/>
      <c r="X579" s="1"/>
      <c r="Y579" s="1"/>
      <c r="Z579" s="1"/>
    </row>
    <row r="580" spans="1:26" ht="15.7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46"/>
      <c r="M580" s="1"/>
      <c r="N580" s="3"/>
      <c r="O580" s="16"/>
      <c r="P580" s="1"/>
      <c r="Q580" s="30"/>
      <c r="R580" s="30"/>
      <c r="S580" s="1"/>
      <c r="T580" s="1"/>
      <c r="U580" s="1"/>
      <c r="V580" s="1"/>
      <c r="W580" s="1"/>
      <c r="X580" s="1"/>
      <c r="Y580" s="1"/>
      <c r="Z580" s="1"/>
    </row>
    <row r="581" spans="1:26" ht="15.7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46"/>
      <c r="M581" s="1"/>
      <c r="N581" s="3"/>
      <c r="O581" s="16"/>
      <c r="P581" s="1"/>
      <c r="Q581" s="30"/>
      <c r="R581" s="30"/>
      <c r="S581" s="1"/>
      <c r="T581" s="1"/>
      <c r="U581" s="1"/>
      <c r="V581" s="1"/>
      <c r="W581" s="1"/>
      <c r="X581" s="1"/>
      <c r="Y581" s="1"/>
      <c r="Z581" s="1"/>
    </row>
    <row r="582" spans="1:26" ht="15.7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46"/>
      <c r="M582" s="1"/>
      <c r="N582" s="3"/>
      <c r="O582" s="16"/>
      <c r="P582" s="1"/>
      <c r="Q582" s="30"/>
      <c r="R582" s="30"/>
      <c r="S582" s="1"/>
      <c r="T582" s="1"/>
      <c r="U582" s="1"/>
      <c r="V582" s="1"/>
      <c r="W582" s="1"/>
      <c r="X582" s="1"/>
      <c r="Y582" s="1"/>
      <c r="Z582" s="1"/>
    </row>
    <row r="583" spans="1:26" ht="15.7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46"/>
      <c r="M583" s="1"/>
      <c r="N583" s="3"/>
      <c r="O583" s="16"/>
      <c r="P583" s="1"/>
      <c r="Q583" s="30"/>
      <c r="R583" s="30"/>
      <c r="S583" s="1"/>
      <c r="T583" s="1"/>
      <c r="U583" s="1"/>
      <c r="V583" s="1"/>
      <c r="W583" s="1"/>
      <c r="X583" s="1"/>
      <c r="Y583" s="1"/>
      <c r="Z583" s="1"/>
    </row>
    <row r="584" spans="1:26" ht="15.7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46"/>
      <c r="M584" s="1"/>
      <c r="N584" s="3"/>
      <c r="O584" s="16"/>
      <c r="P584" s="1"/>
      <c r="Q584" s="30"/>
      <c r="R584" s="30"/>
      <c r="S584" s="1"/>
      <c r="T584" s="1"/>
      <c r="U584" s="1"/>
      <c r="V584" s="1"/>
      <c r="W584" s="1"/>
      <c r="X584" s="1"/>
      <c r="Y584" s="1"/>
      <c r="Z584" s="1"/>
    </row>
    <row r="585" spans="1:26" ht="15.7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46"/>
      <c r="M585" s="1"/>
      <c r="N585" s="3"/>
      <c r="O585" s="16"/>
      <c r="P585" s="1"/>
      <c r="Q585" s="30"/>
      <c r="R585" s="30"/>
      <c r="S585" s="1"/>
      <c r="T585" s="1"/>
      <c r="U585" s="1"/>
      <c r="V585" s="1"/>
      <c r="W585" s="1"/>
      <c r="X585" s="1"/>
      <c r="Y585" s="1"/>
      <c r="Z585" s="1"/>
    </row>
    <row r="586" spans="1:26" ht="15.7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46"/>
      <c r="M586" s="1"/>
      <c r="N586" s="3"/>
      <c r="O586" s="16"/>
      <c r="P586" s="1"/>
      <c r="Q586" s="30"/>
      <c r="R586" s="30"/>
      <c r="S586" s="1"/>
      <c r="T586" s="1"/>
      <c r="U586" s="1"/>
      <c r="V586" s="1"/>
      <c r="W586" s="1"/>
      <c r="X586" s="1"/>
      <c r="Y586" s="1"/>
      <c r="Z586" s="1"/>
    </row>
    <row r="587" spans="1:26" ht="15.7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46"/>
      <c r="M587" s="1"/>
      <c r="N587" s="3"/>
      <c r="O587" s="16"/>
      <c r="P587" s="1"/>
      <c r="Q587" s="30"/>
      <c r="R587" s="30"/>
      <c r="S587" s="1"/>
      <c r="T587" s="1"/>
      <c r="U587" s="1"/>
      <c r="V587" s="1"/>
      <c r="W587" s="1"/>
      <c r="X587" s="1"/>
      <c r="Y587" s="1"/>
      <c r="Z587" s="1"/>
    </row>
    <row r="588" spans="1:26" ht="15.7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46"/>
      <c r="M588" s="1"/>
      <c r="N588" s="3"/>
      <c r="O588" s="16"/>
      <c r="P588" s="1"/>
      <c r="Q588" s="30"/>
      <c r="R588" s="30"/>
      <c r="S588" s="1"/>
      <c r="T588" s="1"/>
      <c r="U588" s="1"/>
      <c r="V588" s="1"/>
      <c r="W588" s="1"/>
      <c r="X588" s="1"/>
      <c r="Y588" s="1"/>
      <c r="Z588" s="1"/>
    </row>
    <row r="589" spans="1:26" ht="15.7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46"/>
      <c r="M589" s="1"/>
      <c r="N589" s="3"/>
      <c r="O589" s="16"/>
      <c r="P589" s="1"/>
      <c r="Q589" s="30"/>
      <c r="R589" s="30"/>
      <c r="S589" s="1"/>
      <c r="T589" s="1"/>
      <c r="U589" s="1"/>
      <c r="V589" s="1"/>
      <c r="W589" s="1"/>
      <c r="X589" s="1"/>
      <c r="Y589" s="1"/>
      <c r="Z589" s="1"/>
    </row>
    <row r="590" spans="1:26" ht="15.7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46"/>
      <c r="M590" s="1"/>
      <c r="N590" s="3"/>
      <c r="O590" s="16"/>
      <c r="P590" s="1"/>
      <c r="Q590" s="30"/>
      <c r="R590" s="30"/>
      <c r="S590" s="1"/>
      <c r="T590" s="1"/>
      <c r="U590" s="1"/>
      <c r="V590" s="1"/>
      <c r="W590" s="1"/>
      <c r="X590" s="1"/>
      <c r="Y590" s="1"/>
      <c r="Z590" s="1"/>
    </row>
    <row r="591" spans="1:26" ht="15.7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46"/>
      <c r="M591" s="1"/>
      <c r="N591" s="3"/>
      <c r="O591" s="16"/>
      <c r="P591" s="1"/>
      <c r="Q591" s="30"/>
      <c r="R591" s="30"/>
      <c r="S591" s="1"/>
      <c r="T591" s="1"/>
      <c r="U591" s="1"/>
      <c r="V591" s="1"/>
      <c r="W591" s="1"/>
      <c r="X591" s="1"/>
      <c r="Y591" s="1"/>
      <c r="Z591" s="1"/>
    </row>
    <row r="592" spans="1:26" ht="15.7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46"/>
      <c r="M592" s="1"/>
      <c r="N592" s="3"/>
      <c r="O592" s="16"/>
      <c r="P592" s="1"/>
      <c r="Q592" s="30"/>
      <c r="R592" s="30"/>
      <c r="S592" s="1"/>
      <c r="T592" s="1"/>
      <c r="U592" s="1"/>
      <c r="V592" s="1"/>
      <c r="W592" s="1"/>
      <c r="X592" s="1"/>
      <c r="Y592" s="1"/>
      <c r="Z592" s="1"/>
    </row>
    <row r="593" spans="1:26" ht="15.7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46"/>
      <c r="M593" s="1"/>
      <c r="N593" s="3"/>
      <c r="O593" s="16"/>
      <c r="P593" s="1"/>
      <c r="Q593" s="30"/>
      <c r="R593" s="30"/>
      <c r="S593" s="1"/>
      <c r="T593" s="1"/>
      <c r="U593" s="1"/>
      <c r="V593" s="1"/>
      <c r="W593" s="1"/>
      <c r="X593" s="1"/>
      <c r="Y593" s="1"/>
      <c r="Z593" s="1"/>
    </row>
    <row r="594" spans="1:26" ht="15.7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46"/>
      <c r="M594" s="1"/>
      <c r="N594" s="3"/>
      <c r="O594" s="16"/>
      <c r="P594" s="1"/>
      <c r="Q594" s="30"/>
      <c r="R594" s="30"/>
      <c r="S594" s="1"/>
      <c r="T594" s="1"/>
      <c r="U594" s="1"/>
      <c r="V594" s="1"/>
      <c r="W594" s="1"/>
      <c r="X594" s="1"/>
      <c r="Y594" s="1"/>
      <c r="Z594" s="1"/>
    </row>
    <row r="595" spans="1:26" ht="15.7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46"/>
      <c r="M595" s="1"/>
      <c r="N595" s="3"/>
      <c r="O595" s="16"/>
      <c r="P595" s="1"/>
      <c r="Q595" s="30"/>
      <c r="R595" s="30"/>
      <c r="S595" s="1"/>
      <c r="T595" s="1"/>
      <c r="U595" s="1"/>
      <c r="V595" s="1"/>
      <c r="W595" s="1"/>
      <c r="X595" s="1"/>
      <c r="Y595" s="1"/>
      <c r="Z595" s="1"/>
    </row>
    <row r="596" spans="1:26" ht="15.7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46"/>
      <c r="M596" s="1"/>
      <c r="N596" s="3"/>
      <c r="O596" s="16"/>
      <c r="P596" s="1"/>
      <c r="Q596" s="30"/>
      <c r="R596" s="30"/>
      <c r="S596" s="1"/>
      <c r="T596" s="1"/>
      <c r="U596" s="1"/>
      <c r="V596" s="1"/>
      <c r="W596" s="1"/>
      <c r="X596" s="1"/>
      <c r="Y596" s="1"/>
      <c r="Z596" s="1"/>
    </row>
    <row r="597" spans="1:26" ht="15.7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46"/>
      <c r="M597" s="1"/>
      <c r="N597" s="3"/>
      <c r="O597" s="16"/>
      <c r="P597" s="1"/>
      <c r="Q597" s="30"/>
      <c r="R597" s="30"/>
      <c r="S597" s="1"/>
      <c r="T597" s="1"/>
      <c r="U597" s="1"/>
      <c r="V597" s="1"/>
      <c r="W597" s="1"/>
      <c r="X597" s="1"/>
      <c r="Y597" s="1"/>
      <c r="Z597" s="1"/>
    </row>
    <row r="598" spans="1:26" ht="15.7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46"/>
      <c r="M598" s="1"/>
      <c r="N598" s="3"/>
      <c r="O598" s="16"/>
      <c r="P598" s="1"/>
      <c r="Q598" s="30"/>
      <c r="R598" s="30"/>
      <c r="S598" s="1"/>
      <c r="T598" s="1"/>
      <c r="U598" s="1"/>
      <c r="V598" s="1"/>
      <c r="W598" s="1"/>
      <c r="X598" s="1"/>
      <c r="Y598" s="1"/>
      <c r="Z598" s="1"/>
    </row>
    <row r="599" spans="1:26" ht="15.7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46"/>
      <c r="M599" s="1"/>
      <c r="N599" s="3"/>
      <c r="O599" s="16"/>
      <c r="P599" s="1"/>
      <c r="Q599" s="30"/>
      <c r="R599" s="30"/>
      <c r="S599" s="1"/>
      <c r="T599" s="1"/>
      <c r="U599" s="1"/>
      <c r="V599" s="1"/>
      <c r="W599" s="1"/>
      <c r="X599" s="1"/>
      <c r="Y599" s="1"/>
      <c r="Z599" s="1"/>
    </row>
    <row r="600" spans="1:26" ht="15.7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46"/>
      <c r="M600" s="1"/>
      <c r="N600" s="3"/>
      <c r="O600" s="16"/>
      <c r="P600" s="1"/>
      <c r="Q600" s="30"/>
      <c r="R600" s="30"/>
      <c r="S600" s="1"/>
      <c r="T600" s="1"/>
      <c r="U600" s="1"/>
      <c r="V600" s="1"/>
      <c r="W600" s="1"/>
      <c r="X600" s="1"/>
      <c r="Y600" s="1"/>
      <c r="Z600" s="1"/>
    </row>
    <row r="601" spans="1:26" ht="15.7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46"/>
      <c r="M601" s="1"/>
      <c r="N601" s="3"/>
      <c r="O601" s="16"/>
      <c r="P601" s="1"/>
      <c r="Q601" s="30"/>
      <c r="R601" s="30"/>
      <c r="S601" s="1"/>
      <c r="T601" s="1"/>
      <c r="U601" s="1"/>
      <c r="V601" s="1"/>
      <c r="W601" s="1"/>
      <c r="X601" s="1"/>
      <c r="Y601" s="1"/>
      <c r="Z601" s="1"/>
    </row>
    <row r="602" spans="1:26" ht="15.7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46"/>
      <c r="M602" s="1"/>
      <c r="N602" s="3"/>
      <c r="O602" s="16"/>
      <c r="P602" s="1"/>
      <c r="Q602" s="30"/>
      <c r="R602" s="30"/>
      <c r="S602" s="1"/>
      <c r="T602" s="1"/>
      <c r="U602" s="1"/>
      <c r="V602" s="1"/>
      <c r="W602" s="1"/>
      <c r="X602" s="1"/>
      <c r="Y602" s="1"/>
      <c r="Z602" s="1"/>
    </row>
    <row r="603" spans="1:26" ht="15.7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46"/>
      <c r="M603" s="1"/>
      <c r="N603" s="3"/>
      <c r="O603" s="16"/>
      <c r="P603" s="1"/>
      <c r="Q603" s="30"/>
      <c r="R603" s="30"/>
      <c r="S603" s="1"/>
      <c r="T603" s="1"/>
      <c r="U603" s="1"/>
      <c r="V603" s="1"/>
      <c r="W603" s="1"/>
      <c r="X603" s="1"/>
      <c r="Y603" s="1"/>
      <c r="Z603" s="1"/>
    </row>
    <row r="604" spans="1:26" ht="15.7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46"/>
      <c r="M604" s="1"/>
      <c r="N604" s="3"/>
      <c r="O604" s="16"/>
      <c r="P604" s="1"/>
      <c r="Q604" s="30"/>
      <c r="R604" s="30"/>
      <c r="S604" s="1"/>
      <c r="T604" s="1"/>
      <c r="U604" s="1"/>
      <c r="V604" s="1"/>
      <c r="W604" s="1"/>
      <c r="X604" s="1"/>
      <c r="Y604" s="1"/>
      <c r="Z604" s="1"/>
    </row>
    <row r="605" spans="1:26" ht="15.7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46"/>
      <c r="M605" s="1"/>
      <c r="N605" s="3"/>
      <c r="O605" s="16"/>
      <c r="P605" s="1"/>
      <c r="Q605" s="30"/>
      <c r="R605" s="30"/>
      <c r="S605" s="1"/>
      <c r="T605" s="1"/>
      <c r="U605" s="1"/>
      <c r="V605" s="1"/>
      <c r="W605" s="1"/>
      <c r="X605" s="1"/>
      <c r="Y605" s="1"/>
      <c r="Z605" s="1"/>
    </row>
    <row r="606" spans="1:26" ht="15.7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46"/>
      <c r="M606" s="1"/>
      <c r="N606" s="3"/>
      <c r="O606" s="16"/>
      <c r="P606" s="1"/>
      <c r="Q606" s="30"/>
      <c r="R606" s="30"/>
      <c r="S606" s="1"/>
      <c r="T606" s="1"/>
      <c r="U606" s="1"/>
      <c r="V606" s="1"/>
      <c r="W606" s="1"/>
      <c r="X606" s="1"/>
      <c r="Y606" s="1"/>
      <c r="Z606" s="1"/>
    </row>
    <row r="607" spans="1:26" ht="15.7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46"/>
      <c r="M607" s="1"/>
      <c r="N607" s="3"/>
      <c r="O607" s="16"/>
      <c r="P607" s="1"/>
      <c r="Q607" s="30"/>
      <c r="R607" s="30"/>
      <c r="S607" s="1"/>
      <c r="T607" s="1"/>
      <c r="U607" s="1"/>
      <c r="V607" s="1"/>
      <c r="W607" s="1"/>
      <c r="X607" s="1"/>
      <c r="Y607" s="1"/>
      <c r="Z607" s="1"/>
    </row>
    <row r="608" spans="1:26" ht="15.7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46"/>
      <c r="M608" s="1"/>
      <c r="N608" s="3"/>
      <c r="O608" s="16"/>
      <c r="P608" s="1"/>
      <c r="Q608" s="30"/>
      <c r="R608" s="30"/>
      <c r="S608" s="1"/>
      <c r="T608" s="1"/>
      <c r="U608" s="1"/>
      <c r="V608" s="1"/>
      <c r="W608" s="1"/>
      <c r="X608" s="1"/>
      <c r="Y608" s="1"/>
      <c r="Z608" s="1"/>
    </row>
    <row r="609" spans="1:26" ht="15.7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46"/>
      <c r="M609" s="1"/>
      <c r="N609" s="3"/>
      <c r="O609" s="16"/>
      <c r="P609" s="1"/>
      <c r="Q609" s="30"/>
      <c r="R609" s="30"/>
      <c r="S609" s="1"/>
      <c r="T609" s="1"/>
      <c r="U609" s="1"/>
      <c r="V609" s="1"/>
      <c r="W609" s="1"/>
      <c r="X609" s="1"/>
      <c r="Y609" s="1"/>
      <c r="Z609" s="1"/>
    </row>
    <row r="610" spans="1:26" ht="15.7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46"/>
      <c r="M610" s="1"/>
      <c r="N610" s="3"/>
      <c r="O610" s="16"/>
      <c r="P610" s="1"/>
      <c r="Q610" s="30"/>
      <c r="R610" s="30"/>
      <c r="S610" s="1"/>
      <c r="T610" s="1"/>
      <c r="U610" s="1"/>
      <c r="V610" s="1"/>
      <c r="W610" s="1"/>
      <c r="X610" s="1"/>
      <c r="Y610" s="1"/>
      <c r="Z610" s="1"/>
    </row>
    <row r="611" spans="1:26" ht="15.7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46"/>
      <c r="M611" s="1"/>
      <c r="N611" s="3"/>
      <c r="O611" s="16"/>
      <c r="P611" s="1"/>
      <c r="Q611" s="30"/>
      <c r="R611" s="30"/>
      <c r="S611" s="1"/>
      <c r="T611" s="1"/>
      <c r="U611" s="1"/>
      <c r="V611" s="1"/>
      <c r="W611" s="1"/>
      <c r="X611" s="1"/>
      <c r="Y611" s="1"/>
      <c r="Z611" s="1"/>
    </row>
    <row r="612" spans="1:26" ht="15.7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46"/>
      <c r="M612" s="1"/>
      <c r="N612" s="3"/>
      <c r="O612" s="16"/>
      <c r="P612" s="1"/>
      <c r="Q612" s="30"/>
      <c r="R612" s="30"/>
      <c r="S612" s="1"/>
      <c r="T612" s="1"/>
      <c r="U612" s="1"/>
      <c r="V612" s="1"/>
      <c r="W612" s="1"/>
      <c r="X612" s="1"/>
      <c r="Y612" s="1"/>
      <c r="Z612" s="1"/>
    </row>
    <row r="613" spans="1:26" ht="15.7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46"/>
      <c r="M613" s="1"/>
      <c r="N613" s="3"/>
      <c r="O613" s="16"/>
      <c r="P613" s="1"/>
      <c r="Q613" s="30"/>
      <c r="R613" s="30"/>
      <c r="S613" s="1"/>
      <c r="T613" s="1"/>
      <c r="U613" s="1"/>
      <c r="V613" s="1"/>
      <c r="W613" s="1"/>
      <c r="X613" s="1"/>
      <c r="Y613" s="1"/>
      <c r="Z613" s="1"/>
    </row>
    <row r="614" spans="1:26" ht="15.7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46"/>
      <c r="M614" s="1"/>
      <c r="N614" s="3"/>
      <c r="O614" s="16"/>
      <c r="P614" s="1"/>
      <c r="Q614" s="30"/>
      <c r="R614" s="30"/>
      <c r="S614" s="1"/>
      <c r="T614" s="1"/>
      <c r="U614" s="1"/>
      <c r="V614" s="1"/>
      <c r="W614" s="1"/>
      <c r="X614" s="1"/>
      <c r="Y614" s="1"/>
      <c r="Z614" s="1"/>
    </row>
    <row r="615" spans="1:26" ht="15.7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46"/>
      <c r="M615" s="1"/>
      <c r="N615" s="3"/>
      <c r="O615" s="16"/>
      <c r="P615" s="1"/>
      <c r="Q615" s="30"/>
      <c r="R615" s="30"/>
      <c r="S615" s="1"/>
      <c r="T615" s="1"/>
      <c r="U615" s="1"/>
      <c r="V615" s="1"/>
      <c r="W615" s="1"/>
      <c r="X615" s="1"/>
      <c r="Y615" s="1"/>
      <c r="Z615" s="1"/>
    </row>
    <row r="616" spans="1:26" ht="15.7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46"/>
      <c r="M616" s="1"/>
      <c r="N616" s="3"/>
      <c r="O616" s="16"/>
      <c r="P616" s="1"/>
      <c r="Q616" s="30"/>
      <c r="R616" s="30"/>
      <c r="S616" s="1"/>
      <c r="T616" s="1"/>
      <c r="U616" s="1"/>
      <c r="V616" s="1"/>
      <c r="W616" s="1"/>
      <c r="X616" s="1"/>
      <c r="Y616" s="1"/>
      <c r="Z616" s="1"/>
    </row>
    <row r="617" spans="1:26" ht="15.7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46"/>
      <c r="M617" s="1"/>
      <c r="N617" s="3"/>
      <c r="O617" s="16"/>
      <c r="P617" s="1"/>
      <c r="Q617" s="30"/>
      <c r="R617" s="30"/>
      <c r="S617" s="1"/>
      <c r="T617" s="1"/>
      <c r="U617" s="1"/>
      <c r="V617" s="1"/>
      <c r="W617" s="1"/>
      <c r="X617" s="1"/>
      <c r="Y617" s="1"/>
      <c r="Z617" s="1"/>
    </row>
    <row r="618" spans="1:26" ht="15.7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46"/>
      <c r="M618" s="1"/>
      <c r="N618" s="3"/>
      <c r="O618" s="16"/>
      <c r="P618" s="1"/>
      <c r="Q618" s="30"/>
      <c r="R618" s="30"/>
      <c r="S618" s="1"/>
      <c r="T618" s="1"/>
      <c r="U618" s="1"/>
      <c r="V618" s="1"/>
      <c r="W618" s="1"/>
      <c r="X618" s="1"/>
      <c r="Y618" s="1"/>
      <c r="Z618" s="1"/>
    </row>
    <row r="619" spans="1:26" ht="15.7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46"/>
      <c r="M619" s="1"/>
      <c r="N619" s="3"/>
      <c r="O619" s="16"/>
      <c r="P619" s="1"/>
      <c r="Q619" s="30"/>
      <c r="R619" s="30"/>
      <c r="S619" s="1"/>
      <c r="T619" s="1"/>
      <c r="U619" s="1"/>
      <c r="V619" s="1"/>
      <c r="W619" s="1"/>
      <c r="X619" s="1"/>
      <c r="Y619" s="1"/>
      <c r="Z619" s="1"/>
    </row>
    <row r="620" spans="1:26" ht="15.7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46"/>
      <c r="M620" s="1"/>
      <c r="N620" s="3"/>
      <c r="O620" s="16"/>
      <c r="P620" s="1"/>
      <c r="Q620" s="30"/>
      <c r="R620" s="30"/>
      <c r="S620" s="1"/>
      <c r="T620" s="1"/>
      <c r="U620" s="1"/>
      <c r="V620" s="1"/>
      <c r="W620" s="1"/>
      <c r="X620" s="1"/>
      <c r="Y620" s="1"/>
      <c r="Z620" s="1"/>
    </row>
    <row r="621" spans="1:26" ht="15.7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46"/>
      <c r="M621" s="1"/>
      <c r="N621" s="3"/>
      <c r="O621" s="16"/>
      <c r="P621" s="1"/>
      <c r="Q621" s="30"/>
      <c r="R621" s="30"/>
      <c r="S621" s="1"/>
      <c r="T621" s="1"/>
      <c r="U621" s="1"/>
      <c r="V621" s="1"/>
      <c r="W621" s="1"/>
      <c r="X621" s="1"/>
      <c r="Y621" s="1"/>
      <c r="Z621" s="1"/>
    </row>
    <row r="622" spans="1:26" ht="15.7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46"/>
      <c r="M622" s="1"/>
      <c r="N622" s="3"/>
      <c r="O622" s="16"/>
      <c r="P622" s="1"/>
      <c r="Q622" s="30"/>
      <c r="R622" s="30"/>
      <c r="S622" s="1"/>
      <c r="T622" s="1"/>
      <c r="U622" s="1"/>
      <c r="V622" s="1"/>
      <c r="W622" s="1"/>
      <c r="X622" s="1"/>
      <c r="Y622" s="1"/>
      <c r="Z622" s="1"/>
    </row>
    <row r="623" spans="1:26" ht="15.7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46"/>
      <c r="M623" s="1"/>
      <c r="N623" s="3"/>
      <c r="O623" s="16"/>
      <c r="P623" s="1"/>
      <c r="Q623" s="30"/>
      <c r="R623" s="30"/>
      <c r="S623" s="1"/>
      <c r="T623" s="1"/>
      <c r="U623" s="1"/>
      <c r="V623" s="1"/>
      <c r="W623" s="1"/>
      <c r="X623" s="1"/>
      <c r="Y623" s="1"/>
      <c r="Z623" s="1"/>
    </row>
    <row r="624" spans="1:26" ht="15.7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46"/>
      <c r="M624" s="1"/>
      <c r="N624" s="3"/>
      <c r="O624" s="16"/>
      <c r="P624" s="1"/>
      <c r="Q624" s="30"/>
      <c r="R624" s="30"/>
      <c r="S624" s="1"/>
      <c r="T624" s="1"/>
      <c r="U624" s="1"/>
      <c r="V624" s="1"/>
      <c r="W624" s="1"/>
      <c r="X624" s="1"/>
      <c r="Y624" s="1"/>
      <c r="Z624" s="1"/>
    </row>
    <row r="625" spans="1:26" ht="15.7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46"/>
      <c r="M625" s="1"/>
      <c r="N625" s="3"/>
      <c r="O625" s="16"/>
      <c r="P625" s="1"/>
      <c r="Q625" s="30"/>
      <c r="R625" s="30"/>
      <c r="S625" s="1"/>
      <c r="T625" s="1"/>
      <c r="U625" s="1"/>
      <c r="V625" s="1"/>
      <c r="W625" s="1"/>
      <c r="X625" s="1"/>
      <c r="Y625" s="1"/>
      <c r="Z625" s="1"/>
    </row>
    <row r="626" spans="1:26" ht="15.7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46"/>
      <c r="M626" s="1"/>
      <c r="N626" s="3"/>
      <c r="O626" s="16"/>
      <c r="P626" s="1"/>
      <c r="Q626" s="30"/>
      <c r="R626" s="30"/>
      <c r="S626" s="1"/>
      <c r="T626" s="1"/>
      <c r="U626" s="1"/>
      <c r="V626" s="1"/>
      <c r="W626" s="1"/>
      <c r="X626" s="1"/>
      <c r="Y626" s="1"/>
      <c r="Z626" s="1"/>
    </row>
    <row r="627" spans="1:26" ht="15.7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46"/>
      <c r="M627" s="1"/>
      <c r="N627" s="3"/>
      <c r="O627" s="16"/>
      <c r="P627" s="1"/>
      <c r="Q627" s="30"/>
      <c r="R627" s="30"/>
      <c r="S627" s="1"/>
      <c r="T627" s="1"/>
      <c r="U627" s="1"/>
      <c r="V627" s="1"/>
      <c r="W627" s="1"/>
      <c r="X627" s="1"/>
      <c r="Y627" s="1"/>
      <c r="Z627" s="1"/>
    </row>
    <row r="628" spans="1:26" ht="15.7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46"/>
      <c r="M628" s="1"/>
      <c r="N628" s="3"/>
      <c r="O628" s="16"/>
      <c r="P628" s="1"/>
      <c r="Q628" s="30"/>
      <c r="R628" s="30"/>
      <c r="S628" s="1"/>
      <c r="T628" s="1"/>
      <c r="U628" s="1"/>
      <c r="V628" s="1"/>
      <c r="W628" s="1"/>
      <c r="X628" s="1"/>
      <c r="Y628" s="1"/>
      <c r="Z628" s="1"/>
    </row>
    <row r="629" spans="1:26" ht="15.7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46"/>
      <c r="M629" s="1"/>
      <c r="N629" s="3"/>
      <c r="O629" s="16"/>
      <c r="P629" s="1"/>
      <c r="Q629" s="30"/>
      <c r="R629" s="30"/>
      <c r="S629" s="1"/>
      <c r="T629" s="1"/>
      <c r="U629" s="1"/>
      <c r="V629" s="1"/>
      <c r="W629" s="1"/>
      <c r="X629" s="1"/>
      <c r="Y629" s="1"/>
      <c r="Z629" s="1"/>
    </row>
    <row r="630" spans="1:26" ht="15.7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46"/>
      <c r="M630" s="1"/>
      <c r="N630" s="3"/>
      <c r="O630" s="16"/>
      <c r="P630" s="1"/>
      <c r="Q630" s="30"/>
      <c r="R630" s="30"/>
      <c r="S630" s="1"/>
      <c r="T630" s="1"/>
      <c r="U630" s="1"/>
      <c r="V630" s="1"/>
      <c r="W630" s="1"/>
      <c r="X630" s="1"/>
      <c r="Y630" s="1"/>
      <c r="Z630" s="1"/>
    </row>
    <row r="631" spans="1:26" ht="15.7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46"/>
      <c r="M631" s="1"/>
      <c r="N631" s="3"/>
      <c r="O631" s="16"/>
      <c r="P631" s="1"/>
      <c r="Q631" s="30"/>
      <c r="R631" s="30"/>
      <c r="S631" s="1"/>
      <c r="T631" s="1"/>
      <c r="U631" s="1"/>
      <c r="V631" s="1"/>
      <c r="W631" s="1"/>
      <c r="X631" s="1"/>
      <c r="Y631" s="1"/>
      <c r="Z631" s="1"/>
    </row>
    <row r="632" spans="1:26" ht="15.7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46"/>
      <c r="M632" s="1"/>
      <c r="N632" s="3"/>
      <c r="O632" s="16"/>
      <c r="P632" s="1"/>
      <c r="Q632" s="30"/>
      <c r="R632" s="30"/>
      <c r="S632" s="1"/>
      <c r="T632" s="1"/>
      <c r="U632" s="1"/>
      <c r="V632" s="1"/>
      <c r="W632" s="1"/>
      <c r="X632" s="1"/>
      <c r="Y632" s="1"/>
      <c r="Z632" s="1"/>
    </row>
    <row r="633" spans="1:26" ht="15.7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46"/>
      <c r="M633" s="1"/>
      <c r="N633" s="3"/>
      <c r="O633" s="16"/>
      <c r="P633" s="1"/>
      <c r="Q633" s="30"/>
      <c r="R633" s="30"/>
      <c r="S633" s="1"/>
      <c r="T633" s="1"/>
      <c r="U633" s="1"/>
      <c r="V633" s="1"/>
      <c r="W633" s="1"/>
      <c r="X633" s="1"/>
      <c r="Y633" s="1"/>
      <c r="Z633" s="1"/>
    </row>
    <row r="634" spans="1:26" ht="15.7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46"/>
      <c r="M634" s="1"/>
      <c r="N634" s="3"/>
      <c r="O634" s="16"/>
      <c r="P634" s="1"/>
      <c r="Q634" s="30"/>
      <c r="R634" s="30"/>
      <c r="S634" s="1"/>
      <c r="T634" s="1"/>
      <c r="U634" s="1"/>
      <c r="V634" s="1"/>
      <c r="W634" s="1"/>
      <c r="X634" s="1"/>
      <c r="Y634" s="1"/>
      <c r="Z634" s="1"/>
    </row>
    <row r="635" spans="1:26" ht="15.7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46"/>
      <c r="M635" s="1"/>
      <c r="N635" s="3"/>
      <c r="O635" s="16"/>
      <c r="P635" s="1"/>
      <c r="Q635" s="30"/>
      <c r="R635" s="30"/>
      <c r="S635" s="1"/>
      <c r="T635" s="1"/>
      <c r="U635" s="1"/>
      <c r="V635" s="1"/>
      <c r="W635" s="1"/>
      <c r="X635" s="1"/>
      <c r="Y635" s="1"/>
      <c r="Z635" s="1"/>
    </row>
    <row r="636" spans="1:26" ht="15.7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46"/>
      <c r="M636" s="1"/>
      <c r="N636" s="3"/>
      <c r="O636" s="16"/>
      <c r="P636" s="1"/>
      <c r="Q636" s="30"/>
      <c r="R636" s="30"/>
      <c r="S636" s="1"/>
      <c r="T636" s="1"/>
      <c r="U636" s="1"/>
      <c r="V636" s="1"/>
      <c r="W636" s="1"/>
      <c r="X636" s="1"/>
      <c r="Y636" s="1"/>
      <c r="Z636" s="1"/>
    </row>
    <row r="637" spans="1:26" ht="15.7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46"/>
      <c r="M637" s="1"/>
      <c r="N637" s="3"/>
      <c r="O637" s="16"/>
      <c r="P637" s="1"/>
      <c r="Q637" s="30"/>
      <c r="R637" s="30"/>
      <c r="S637" s="1"/>
      <c r="T637" s="1"/>
      <c r="U637" s="1"/>
      <c r="V637" s="1"/>
      <c r="W637" s="1"/>
      <c r="X637" s="1"/>
      <c r="Y637" s="1"/>
      <c r="Z637" s="1"/>
    </row>
    <row r="638" spans="1:26" ht="15.7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46"/>
      <c r="M638" s="1"/>
      <c r="N638" s="3"/>
      <c r="O638" s="16"/>
      <c r="P638" s="1"/>
      <c r="Q638" s="30"/>
      <c r="R638" s="30"/>
      <c r="S638" s="1"/>
      <c r="T638" s="1"/>
      <c r="U638" s="1"/>
      <c r="V638" s="1"/>
      <c r="W638" s="1"/>
      <c r="X638" s="1"/>
      <c r="Y638" s="1"/>
      <c r="Z638" s="1"/>
    </row>
    <row r="639" spans="1:26" ht="15.7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46"/>
      <c r="M639" s="1"/>
      <c r="N639" s="3"/>
      <c r="O639" s="16"/>
      <c r="P639" s="1"/>
      <c r="Q639" s="30"/>
      <c r="R639" s="30"/>
      <c r="S639" s="1"/>
      <c r="T639" s="1"/>
      <c r="U639" s="1"/>
      <c r="V639" s="1"/>
      <c r="W639" s="1"/>
      <c r="X639" s="1"/>
      <c r="Y639" s="1"/>
      <c r="Z639" s="1"/>
    </row>
    <row r="640" spans="1:26" ht="15.7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46"/>
      <c r="M640" s="1"/>
      <c r="N640" s="3"/>
      <c r="O640" s="16"/>
      <c r="P640" s="1"/>
      <c r="Q640" s="30"/>
      <c r="R640" s="30"/>
      <c r="S640" s="1"/>
      <c r="T640" s="1"/>
      <c r="U640" s="1"/>
      <c r="V640" s="1"/>
      <c r="W640" s="1"/>
      <c r="X640" s="1"/>
      <c r="Y640" s="1"/>
      <c r="Z640" s="1"/>
    </row>
    <row r="641" spans="1:26" ht="15.7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46"/>
      <c r="M641" s="1"/>
      <c r="N641" s="3"/>
      <c r="O641" s="16"/>
      <c r="P641" s="1"/>
      <c r="Q641" s="30"/>
      <c r="R641" s="30"/>
      <c r="S641" s="1"/>
      <c r="T641" s="1"/>
      <c r="U641" s="1"/>
      <c r="V641" s="1"/>
      <c r="W641" s="1"/>
      <c r="X641" s="1"/>
      <c r="Y641" s="1"/>
      <c r="Z641" s="1"/>
    </row>
    <row r="642" spans="1:26" ht="15.7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46"/>
      <c r="M642" s="1"/>
      <c r="N642" s="3"/>
      <c r="O642" s="16"/>
      <c r="P642" s="1"/>
      <c r="Q642" s="30"/>
      <c r="R642" s="30"/>
      <c r="S642" s="1"/>
      <c r="T642" s="1"/>
      <c r="U642" s="1"/>
      <c r="V642" s="1"/>
      <c r="W642" s="1"/>
      <c r="X642" s="1"/>
      <c r="Y642" s="1"/>
      <c r="Z642" s="1"/>
    </row>
    <row r="643" spans="1:26" ht="15.7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46"/>
      <c r="M643" s="1"/>
      <c r="N643" s="3"/>
      <c r="O643" s="16"/>
      <c r="P643" s="1"/>
      <c r="Q643" s="30"/>
      <c r="R643" s="30"/>
      <c r="S643" s="1"/>
      <c r="T643" s="1"/>
      <c r="U643" s="1"/>
      <c r="V643" s="1"/>
      <c r="W643" s="1"/>
      <c r="X643" s="1"/>
      <c r="Y643" s="1"/>
      <c r="Z643" s="1"/>
    </row>
    <row r="644" spans="1:26" ht="15.7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46"/>
      <c r="M644" s="1"/>
      <c r="N644" s="3"/>
      <c r="O644" s="16"/>
      <c r="P644" s="1"/>
      <c r="Q644" s="30"/>
      <c r="R644" s="30"/>
      <c r="S644" s="1"/>
      <c r="T644" s="1"/>
      <c r="U644" s="1"/>
      <c r="V644" s="1"/>
      <c r="W644" s="1"/>
      <c r="X644" s="1"/>
      <c r="Y644" s="1"/>
      <c r="Z644" s="1"/>
    </row>
    <row r="645" spans="1:26" ht="15.7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46"/>
      <c r="M645" s="1"/>
      <c r="N645" s="3"/>
      <c r="O645" s="16"/>
      <c r="P645" s="1"/>
      <c r="Q645" s="30"/>
      <c r="R645" s="30"/>
      <c r="S645" s="1"/>
      <c r="T645" s="1"/>
      <c r="U645" s="1"/>
      <c r="V645" s="1"/>
      <c r="W645" s="1"/>
      <c r="X645" s="1"/>
      <c r="Y645" s="1"/>
      <c r="Z645" s="1"/>
    </row>
    <row r="646" spans="1:26" ht="15.7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46"/>
      <c r="M646" s="1"/>
      <c r="N646" s="3"/>
      <c r="O646" s="16"/>
      <c r="P646" s="1"/>
      <c r="Q646" s="30"/>
      <c r="R646" s="30"/>
      <c r="S646" s="1"/>
      <c r="T646" s="1"/>
      <c r="U646" s="1"/>
      <c r="V646" s="1"/>
      <c r="W646" s="1"/>
      <c r="X646" s="1"/>
      <c r="Y646" s="1"/>
      <c r="Z646" s="1"/>
    </row>
    <row r="647" spans="1:26" ht="15.7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46"/>
      <c r="M647" s="1"/>
      <c r="N647" s="3"/>
      <c r="O647" s="16"/>
      <c r="P647" s="1"/>
      <c r="Q647" s="30"/>
      <c r="R647" s="30"/>
      <c r="S647" s="1"/>
      <c r="T647" s="1"/>
      <c r="U647" s="1"/>
      <c r="V647" s="1"/>
      <c r="W647" s="1"/>
      <c r="X647" s="1"/>
      <c r="Y647" s="1"/>
      <c r="Z647" s="1"/>
    </row>
    <row r="648" spans="1:26" ht="15.7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46"/>
      <c r="M648" s="1"/>
      <c r="N648" s="3"/>
      <c r="O648" s="16"/>
      <c r="P648" s="1"/>
      <c r="Q648" s="30"/>
      <c r="R648" s="30"/>
      <c r="S648" s="1"/>
      <c r="T648" s="1"/>
      <c r="U648" s="1"/>
      <c r="V648" s="1"/>
      <c r="W648" s="1"/>
      <c r="X648" s="1"/>
      <c r="Y648" s="1"/>
      <c r="Z648" s="1"/>
    </row>
    <row r="649" spans="1:26" ht="15.7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46"/>
      <c r="M649" s="1"/>
      <c r="N649" s="3"/>
      <c r="O649" s="16"/>
      <c r="P649" s="1"/>
      <c r="Q649" s="30"/>
      <c r="R649" s="30"/>
      <c r="S649" s="1"/>
      <c r="T649" s="1"/>
      <c r="U649" s="1"/>
      <c r="V649" s="1"/>
      <c r="W649" s="1"/>
      <c r="X649" s="1"/>
      <c r="Y649" s="1"/>
      <c r="Z649" s="1"/>
    </row>
    <row r="650" spans="1:26" ht="15.7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46"/>
      <c r="M650" s="1"/>
      <c r="N650" s="3"/>
      <c r="O650" s="16"/>
      <c r="P650" s="1"/>
      <c r="Q650" s="30"/>
      <c r="R650" s="30"/>
      <c r="S650" s="1"/>
      <c r="T650" s="1"/>
      <c r="U650" s="1"/>
      <c r="V650" s="1"/>
      <c r="W650" s="1"/>
      <c r="X650" s="1"/>
      <c r="Y650" s="1"/>
      <c r="Z650" s="1"/>
    </row>
    <row r="651" spans="1:26" ht="15.7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46"/>
      <c r="M651" s="1"/>
      <c r="N651" s="3"/>
      <c r="O651" s="16"/>
      <c r="P651" s="1"/>
      <c r="Q651" s="30"/>
      <c r="R651" s="30"/>
      <c r="S651" s="1"/>
      <c r="T651" s="1"/>
      <c r="U651" s="1"/>
      <c r="V651" s="1"/>
      <c r="W651" s="1"/>
      <c r="X651" s="1"/>
      <c r="Y651" s="1"/>
      <c r="Z651" s="1"/>
    </row>
    <row r="652" spans="1:26" ht="15.7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46"/>
      <c r="M652" s="1"/>
      <c r="N652" s="3"/>
      <c r="O652" s="16"/>
      <c r="P652" s="1"/>
      <c r="Q652" s="30"/>
      <c r="R652" s="30"/>
      <c r="S652" s="1"/>
      <c r="T652" s="1"/>
      <c r="U652" s="1"/>
      <c r="V652" s="1"/>
      <c r="W652" s="1"/>
      <c r="X652" s="1"/>
      <c r="Y652" s="1"/>
      <c r="Z652" s="1"/>
    </row>
    <row r="653" spans="1:26" ht="15.7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46"/>
      <c r="M653" s="1"/>
      <c r="N653" s="3"/>
      <c r="O653" s="16"/>
      <c r="P653" s="1"/>
      <c r="Q653" s="30"/>
      <c r="R653" s="30"/>
      <c r="S653" s="1"/>
      <c r="T653" s="1"/>
      <c r="U653" s="1"/>
      <c r="V653" s="1"/>
      <c r="W653" s="1"/>
      <c r="X653" s="1"/>
      <c r="Y653" s="1"/>
      <c r="Z653" s="1"/>
    </row>
    <row r="654" spans="1:26" ht="15.7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46"/>
      <c r="M654" s="1"/>
      <c r="N654" s="3"/>
      <c r="O654" s="16"/>
      <c r="P654" s="1"/>
      <c r="Q654" s="30"/>
      <c r="R654" s="30"/>
      <c r="S654" s="1"/>
      <c r="T654" s="1"/>
      <c r="U654" s="1"/>
      <c r="V654" s="1"/>
      <c r="W654" s="1"/>
      <c r="X654" s="1"/>
      <c r="Y654" s="1"/>
      <c r="Z654" s="1"/>
    </row>
    <row r="655" spans="1:26" ht="15.7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46"/>
      <c r="M655" s="1"/>
      <c r="N655" s="3"/>
      <c r="O655" s="16"/>
      <c r="P655" s="1"/>
      <c r="Q655" s="30"/>
      <c r="R655" s="30"/>
      <c r="S655" s="1"/>
      <c r="T655" s="1"/>
      <c r="U655" s="1"/>
      <c r="V655" s="1"/>
      <c r="W655" s="1"/>
      <c r="X655" s="1"/>
      <c r="Y655" s="1"/>
      <c r="Z655" s="1"/>
    </row>
    <row r="656" spans="1:26" ht="15.7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46"/>
      <c r="M656" s="1"/>
      <c r="N656" s="3"/>
      <c r="O656" s="16"/>
      <c r="P656" s="1"/>
      <c r="Q656" s="30"/>
      <c r="R656" s="30"/>
      <c r="S656" s="1"/>
      <c r="T656" s="1"/>
      <c r="U656" s="1"/>
      <c r="V656" s="1"/>
      <c r="W656" s="1"/>
      <c r="X656" s="1"/>
      <c r="Y656" s="1"/>
      <c r="Z656" s="1"/>
    </row>
    <row r="657" spans="1:26" ht="15.7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46"/>
      <c r="M657" s="1"/>
      <c r="N657" s="3"/>
      <c r="O657" s="16"/>
      <c r="P657" s="1"/>
      <c r="Q657" s="30"/>
      <c r="R657" s="30"/>
      <c r="S657" s="1"/>
      <c r="T657" s="1"/>
      <c r="U657" s="1"/>
      <c r="V657" s="1"/>
      <c r="W657" s="1"/>
      <c r="X657" s="1"/>
      <c r="Y657" s="1"/>
      <c r="Z657" s="1"/>
    </row>
    <row r="658" spans="1:26" ht="15.7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46"/>
      <c r="M658" s="1"/>
      <c r="N658" s="3"/>
      <c r="O658" s="16"/>
      <c r="P658" s="1"/>
      <c r="Q658" s="30"/>
      <c r="R658" s="30"/>
      <c r="S658" s="1"/>
      <c r="T658" s="1"/>
      <c r="U658" s="1"/>
      <c r="V658" s="1"/>
      <c r="W658" s="1"/>
      <c r="X658" s="1"/>
      <c r="Y658" s="1"/>
      <c r="Z658" s="1"/>
    </row>
    <row r="659" spans="1:26" ht="15.7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46"/>
      <c r="M659" s="1"/>
      <c r="N659" s="3"/>
      <c r="O659" s="16"/>
      <c r="P659" s="1"/>
      <c r="Q659" s="30"/>
      <c r="R659" s="30"/>
      <c r="S659" s="1"/>
      <c r="T659" s="1"/>
      <c r="U659" s="1"/>
      <c r="V659" s="1"/>
      <c r="W659" s="1"/>
      <c r="X659" s="1"/>
      <c r="Y659" s="1"/>
      <c r="Z659" s="1"/>
    </row>
    <row r="660" spans="1:26" ht="15.7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46"/>
      <c r="M660" s="1"/>
      <c r="N660" s="3"/>
      <c r="O660" s="16"/>
      <c r="P660" s="1"/>
      <c r="Q660" s="30"/>
      <c r="R660" s="30"/>
      <c r="S660" s="1"/>
      <c r="T660" s="1"/>
      <c r="U660" s="1"/>
      <c r="V660" s="1"/>
      <c r="W660" s="1"/>
      <c r="X660" s="1"/>
      <c r="Y660" s="1"/>
      <c r="Z660" s="1"/>
    </row>
    <row r="661" spans="1:26" ht="15.7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46"/>
      <c r="M661" s="1"/>
      <c r="N661" s="3"/>
      <c r="O661" s="16"/>
      <c r="P661" s="1"/>
      <c r="Q661" s="30"/>
      <c r="R661" s="30"/>
      <c r="S661" s="1"/>
      <c r="T661" s="1"/>
      <c r="U661" s="1"/>
      <c r="V661" s="1"/>
      <c r="W661" s="1"/>
      <c r="X661" s="1"/>
      <c r="Y661" s="1"/>
      <c r="Z661" s="1"/>
    </row>
    <row r="662" spans="1:26" ht="15.7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46"/>
      <c r="M662" s="1"/>
      <c r="N662" s="3"/>
      <c r="O662" s="16"/>
      <c r="P662" s="1"/>
      <c r="Q662" s="30"/>
      <c r="R662" s="30"/>
      <c r="S662" s="1"/>
      <c r="T662" s="1"/>
      <c r="U662" s="1"/>
      <c r="V662" s="1"/>
      <c r="W662" s="1"/>
      <c r="X662" s="1"/>
      <c r="Y662" s="1"/>
      <c r="Z662" s="1"/>
    </row>
    <row r="663" spans="1:26" ht="15.7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46"/>
      <c r="M663" s="1"/>
      <c r="N663" s="3"/>
      <c r="O663" s="16"/>
      <c r="P663" s="1"/>
      <c r="Q663" s="30"/>
      <c r="R663" s="30"/>
      <c r="S663" s="1"/>
      <c r="T663" s="1"/>
      <c r="U663" s="1"/>
      <c r="V663" s="1"/>
      <c r="W663" s="1"/>
      <c r="X663" s="1"/>
      <c r="Y663" s="1"/>
      <c r="Z663" s="1"/>
    </row>
    <row r="664" spans="1:26" ht="15.7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46"/>
      <c r="M664" s="1"/>
      <c r="N664" s="3"/>
      <c r="O664" s="16"/>
      <c r="P664" s="1"/>
      <c r="Q664" s="30"/>
      <c r="R664" s="30"/>
      <c r="S664" s="1"/>
      <c r="T664" s="1"/>
      <c r="U664" s="1"/>
      <c r="V664" s="1"/>
      <c r="W664" s="1"/>
      <c r="X664" s="1"/>
      <c r="Y664" s="1"/>
      <c r="Z664" s="1"/>
    </row>
    <row r="665" spans="1:26" ht="15.7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46"/>
      <c r="M665" s="1"/>
      <c r="N665" s="3"/>
      <c r="O665" s="16"/>
      <c r="P665" s="1"/>
      <c r="Q665" s="30"/>
      <c r="R665" s="30"/>
      <c r="S665" s="1"/>
      <c r="T665" s="1"/>
      <c r="U665" s="1"/>
      <c r="V665" s="1"/>
      <c r="W665" s="1"/>
      <c r="X665" s="1"/>
      <c r="Y665" s="1"/>
      <c r="Z665" s="1"/>
    </row>
    <row r="666" spans="1:26" ht="15.7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46"/>
      <c r="M666" s="1"/>
      <c r="N666" s="3"/>
      <c r="O666" s="16"/>
      <c r="P666" s="1"/>
      <c r="Q666" s="30"/>
      <c r="R666" s="30"/>
      <c r="S666" s="1"/>
      <c r="T666" s="1"/>
      <c r="U666" s="1"/>
      <c r="V666" s="1"/>
      <c r="W666" s="1"/>
      <c r="X666" s="1"/>
      <c r="Y666" s="1"/>
      <c r="Z666" s="1"/>
    </row>
    <row r="667" spans="1:26" ht="15.7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46"/>
      <c r="M667" s="1"/>
      <c r="N667" s="3"/>
      <c r="O667" s="16"/>
      <c r="P667" s="1"/>
      <c r="Q667" s="30"/>
      <c r="R667" s="30"/>
      <c r="S667" s="1"/>
      <c r="T667" s="1"/>
      <c r="U667" s="1"/>
      <c r="V667" s="1"/>
      <c r="W667" s="1"/>
      <c r="X667" s="1"/>
      <c r="Y667" s="1"/>
      <c r="Z667" s="1"/>
    </row>
    <row r="668" spans="1:26" ht="15.7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46"/>
      <c r="M668" s="1"/>
      <c r="N668" s="3"/>
      <c r="O668" s="16"/>
      <c r="P668" s="1"/>
      <c r="Q668" s="30"/>
      <c r="R668" s="30"/>
      <c r="S668" s="1"/>
      <c r="T668" s="1"/>
      <c r="U668" s="1"/>
      <c r="V668" s="1"/>
      <c r="W668" s="1"/>
      <c r="X668" s="1"/>
      <c r="Y668" s="1"/>
      <c r="Z668" s="1"/>
    </row>
    <row r="669" spans="1:26" ht="15.7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46"/>
      <c r="M669" s="1"/>
      <c r="N669" s="3"/>
      <c r="O669" s="16"/>
      <c r="P669" s="1"/>
      <c r="Q669" s="30"/>
      <c r="R669" s="30"/>
      <c r="S669" s="1"/>
      <c r="T669" s="1"/>
      <c r="U669" s="1"/>
      <c r="V669" s="1"/>
      <c r="W669" s="1"/>
      <c r="X669" s="1"/>
      <c r="Y669" s="1"/>
      <c r="Z669" s="1"/>
    </row>
    <row r="670" spans="1:26" ht="15.7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46"/>
      <c r="M670" s="1"/>
      <c r="N670" s="3"/>
      <c r="O670" s="16"/>
      <c r="P670" s="1"/>
      <c r="Q670" s="30"/>
      <c r="R670" s="30"/>
      <c r="S670" s="1"/>
      <c r="T670" s="1"/>
      <c r="U670" s="1"/>
      <c r="V670" s="1"/>
      <c r="W670" s="1"/>
      <c r="X670" s="1"/>
      <c r="Y670" s="1"/>
      <c r="Z670" s="1"/>
    </row>
    <row r="671" spans="1:26" ht="15.7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46"/>
      <c r="M671" s="1"/>
      <c r="N671" s="3"/>
      <c r="O671" s="16"/>
      <c r="P671" s="1"/>
      <c r="Q671" s="30"/>
      <c r="R671" s="30"/>
      <c r="S671" s="1"/>
      <c r="T671" s="1"/>
      <c r="U671" s="1"/>
      <c r="V671" s="1"/>
      <c r="W671" s="1"/>
      <c r="X671" s="1"/>
      <c r="Y671" s="1"/>
      <c r="Z671" s="1"/>
    </row>
    <row r="672" spans="1:26" ht="15.7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46"/>
      <c r="M672" s="1"/>
      <c r="N672" s="3"/>
      <c r="O672" s="16"/>
      <c r="P672" s="1"/>
      <c r="Q672" s="30"/>
      <c r="R672" s="30"/>
      <c r="S672" s="1"/>
      <c r="T672" s="1"/>
      <c r="U672" s="1"/>
      <c r="V672" s="1"/>
      <c r="W672" s="1"/>
      <c r="X672" s="1"/>
      <c r="Y672" s="1"/>
      <c r="Z672" s="1"/>
    </row>
    <row r="673" spans="1:26" ht="15.7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46"/>
      <c r="M673" s="1"/>
      <c r="N673" s="3"/>
      <c r="O673" s="16"/>
      <c r="P673" s="1"/>
      <c r="Q673" s="30"/>
      <c r="R673" s="30"/>
      <c r="S673" s="1"/>
      <c r="T673" s="1"/>
      <c r="U673" s="1"/>
      <c r="V673" s="1"/>
      <c r="W673" s="1"/>
      <c r="X673" s="1"/>
      <c r="Y673" s="1"/>
      <c r="Z673" s="1"/>
    </row>
    <row r="674" spans="1:26" ht="15.7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46"/>
      <c r="M674" s="1"/>
      <c r="N674" s="3"/>
      <c r="O674" s="16"/>
      <c r="P674" s="1"/>
      <c r="Q674" s="30"/>
      <c r="R674" s="30"/>
      <c r="S674" s="1"/>
      <c r="T674" s="1"/>
      <c r="U674" s="1"/>
      <c r="V674" s="1"/>
      <c r="W674" s="1"/>
      <c r="X674" s="1"/>
      <c r="Y674" s="1"/>
      <c r="Z674" s="1"/>
    </row>
    <row r="675" spans="1:26" ht="15.7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46"/>
      <c r="M675" s="1"/>
      <c r="N675" s="3"/>
      <c r="O675" s="16"/>
      <c r="P675" s="1"/>
      <c r="Q675" s="30"/>
      <c r="R675" s="30"/>
      <c r="S675" s="1"/>
      <c r="T675" s="1"/>
      <c r="U675" s="1"/>
      <c r="V675" s="1"/>
      <c r="W675" s="1"/>
      <c r="X675" s="1"/>
      <c r="Y675" s="1"/>
      <c r="Z675" s="1"/>
    </row>
    <row r="676" spans="1:26" ht="15.7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46"/>
      <c r="M676" s="1"/>
      <c r="N676" s="3"/>
      <c r="O676" s="16"/>
      <c r="P676" s="1"/>
      <c r="Q676" s="30"/>
      <c r="R676" s="30"/>
      <c r="S676" s="1"/>
      <c r="T676" s="1"/>
      <c r="U676" s="1"/>
      <c r="V676" s="1"/>
      <c r="W676" s="1"/>
      <c r="X676" s="1"/>
      <c r="Y676" s="1"/>
      <c r="Z676" s="1"/>
    </row>
    <row r="677" spans="1:26" ht="15.7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46"/>
      <c r="M677" s="1"/>
      <c r="N677" s="3"/>
      <c r="O677" s="16"/>
      <c r="P677" s="1"/>
      <c r="Q677" s="30"/>
      <c r="R677" s="30"/>
      <c r="S677" s="1"/>
      <c r="T677" s="1"/>
      <c r="U677" s="1"/>
      <c r="V677" s="1"/>
      <c r="W677" s="1"/>
      <c r="X677" s="1"/>
      <c r="Y677" s="1"/>
      <c r="Z677" s="1"/>
    </row>
    <row r="678" spans="1:26" ht="15.7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46"/>
      <c r="M678" s="1"/>
      <c r="N678" s="3"/>
      <c r="O678" s="16"/>
      <c r="P678" s="1"/>
      <c r="Q678" s="30"/>
      <c r="R678" s="30"/>
      <c r="S678" s="1"/>
      <c r="T678" s="1"/>
      <c r="U678" s="1"/>
      <c r="V678" s="1"/>
      <c r="W678" s="1"/>
      <c r="X678" s="1"/>
      <c r="Y678" s="1"/>
      <c r="Z678" s="1"/>
    </row>
    <row r="679" spans="1:26" ht="15.7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46"/>
      <c r="M679" s="1"/>
      <c r="N679" s="3"/>
      <c r="O679" s="16"/>
      <c r="P679" s="1"/>
      <c r="Q679" s="30"/>
      <c r="R679" s="30"/>
      <c r="S679" s="1"/>
      <c r="T679" s="1"/>
      <c r="U679" s="1"/>
      <c r="V679" s="1"/>
      <c r="W679" s="1"/>
      <c r="X679" s="1"/>
      <c r="Y679" s="1"/>
      <c r="Z679" s="1"/>
    </row>
    <row r="680" spans="1:26" ht="15.7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46"/>
      <c r="M680" s="1"/>
      <c r="N680" s="3"/>
      <c r="O680" s="16"/>
      <c r="P680" s="1"/>
      <c r="Q680" s="30"/>
      <c r="R680" s="30"/>
      <c r="S680" s="1"/>
      <c r="T680" s="1"/>
      <c r="U680" s="1"/>
      <c r="V680" s="1"/>
      <c r="W680" s="1"/>
      <c r="X680" s="1"/>
      <c r="Y680" s="1"/>
      <c r="Z680" s="1"/>
    </row>
    <row r="681" spans="1:26" ht="15.7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46"/>
      <c r="M681" s="1"/>
      <c r="N681" s="3"/>
      <c r="O681" s="16"/>
      <c r="P681" s="1"/>
      <c r="Q681" s="30"/>
      <c r="R681" s="30"/>
      <c r="S681" s="1"/>
      <c r="T681" s="1"/>
      <c r="U681" s="1"/>
      <c r="V681" s="1"/>
      <c r="W681" s="1"/>
      <c r="X681" s="1"/>
      <c r="Y681" s="1"/>
      <c r="Z681" s="1"/>
    </row>
    <row r="682" spans="1:26" ht="15.7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46"/>
      <c r="M682" s="1"/>
      <c r="N682" s="3"/>
      <c r="O682" s="16"/>
      <c r="P682" s="1"/>
      <c r="Q682" s="30"/>
      <c r="R682" s="30"/>
      <c r="S682" s="1"/>
      <c r="T682" s="1"/>
      <c r="U682" s="1"/>
      <c r="V682" s="1"/>
      <c r="W682" s="1"/>
      <c r="X682" s="1"/>
      <c r="Y682" s="1"/>
      <c r="Z682" s="1"/>
    </row>
    <row r="683" spans="1:26" ht="15.7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46"/>
      <c r="M683" s="1"/>
      <c r="N683" s="3"/>
      <c r="O683" s="16"/>
      <c r="P683" s="1"/>
      <c r="Q683" s="30"/>
      <c r="R683" s="30"/>
      <c r="S683" s="1"/>
      <c r="T683" s="1"/>
      <c r="U683" s="1"/>
      <c r="V683" s="1"/>
      <c r="W683" s="1"/>
      <c r="X683" s="1"/>
      <c r="Y683" s="1"/>
      <c r="Z683" s="1"/>
    </row>
    <row r="684" spans="1:26" ht="15.7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46"/>
      <c r="M684" s="1"/>
      <c r="N684" s="3"/>
      <c r="O684" s="16"/>
      <c r="P684" s="1"/>
      <c r="Q684" s="30"/>
      <c r="R684" s="30"/>
      <c r="S684" s="1"/>
      <c r="T684" s="1"/>
      <c r="U684" s="1"/>
      <c r="V684" s="1"/>
      <c r="W684" s="1"/>
      <c r="X684" s="1"/>
      <c r="Y684" s="1"/>
      <c r="Z684" s="1"/>
    </row>
    <row r="685" spans="1:26" ht="15.7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46"/>
      <c r="M685" s="1"/>
      <c r="N685" s="3"/>
      <c r="O685" s="16"/>
      <c r="P685" s="1"/>
      <c r="Q685" s="30"/>
      <c r="R685" s="30"/>
      <c r="S685" s="1"/>
      <c r="T685" s="1"/>
      <c r="U685" s="1"/>
      <c r="V685" s="1"/>
      <c r="W685" s="1"/>
      <c r="X685" s="1"/>
      <c r="Y685" s="1"/>
      <c r="Z685" s="1"/>
    </row>
    <row r="686" spans="1:26" ht="15.7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46"/>
      <c r="M686" s="1"/>
      <c r="N686" s="3"/>
      <c r="O686" s="16"/>
      <c r="P686" s="1"/>
      <c r="Q686" s="30"/>
      <c r="R686" s="30"/>
      <c r="S686" s="1"/>
      <c r="T686" s="1"/>
      <c r="U686" s="1"/>
      <c r="V686" s="1"/>
      <c r="W686" s="1"/>
      <c r="X686" s="1"/>
      <c r="Y686" s="1"/>
      <c r="Z686" s="1"/>
    </row>
    <row r="687" spans="1:26" ht="15.7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46"/>
      <c r="M687" s="1"/>
      <c r="N687" s="3"/>
      <c r="O687" s="16"/>
      <c r="P687" s="1"/>
      <c r="Q687" s="30"/>
      <c r="R687" s="30"/>
      <c r="S687" s="1"/>
      <c r="T687" s="1"/>
      <c r="U687" s="1"/>
      <c r="V687" s="1"/>
      <c r="W687" s="1"/>
      <c r="X687" s="1"/>
      <c r="Y687" s="1"/>
      <c r="Z687" s="1"/>
    </row>
    <row r="688" spans="1:26" ht="15.7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46"/>
      <c r="M688" s="1"/>
      <c r="N688" s="3"/>
      <c r="O688" s="16"/>
      <c r="P688" s="1"/>
      <c r="Q688" s="30"/>
      <c r="R688" s="30"/>
      <c r="S688" s="1"/>
      <c r="T688" s="1"/>
      <c r="U688" s="1"/>
      <c r="V688" s="1"/>
      <c r="W688" s="1"/>
      <c r="X688" s="1"/>
      <c r="Y688" s="1"/>
      <c r="Z688" s="1"/>
    </row>
    <row r="689" spans="1:26" ht="15.7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46"/>
      <c r="M689" s="1"/>
      <c r="N689" s="3"/>
      <c r="O689" s="16"/>
      <c r="P689" s="1"/>
      <c r="Q689" s="30"/>
      <c r="R689" s="30"/>
      <c r="S689" s="1"/>
      <c r="T689" s="1"/>
      <c r="U689" s="1"/>
      <c r="V689" s="1"/>
      <c r="W689" s="1"/>
      <c r="X689" s="1"/>
      <c r="Y689" s="1"/>
      <c r="Z689" s="1"/>
    </row>
    <row r="690" spans="1:26" ht="15.7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46"/>
      <c r="M690" s="1"/>
      <c r="N690" s="3"/>
      <c r="O690" s="16"/>
      <c r="P690" s="1"/>
      <c r="Q690" s="30"/>
      <c r="R690" s="30"/>
      <c r="S690" s="1"/>
      <c r="T690" s="1"/>
      <c r="U690" s="1"/>
      <c r="V690" s="1"/>
      <c r="W690" s="1"/>
      <c r="X690" s="1"/>
      <c r="Y690" s="1"/>
      <c r="Z690" s="1"/>
    </row>
    <row r="691" spans="1:26" ht="15.7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46"/>
      <c r="M691" s="1"/>
      <c r="N691" s="3"/>
      <c r="O691" s="16"/>
      <c r="P691" s="1"/>
      <c r="Q691" s="30"/>
      <c r="R691" s="30"/>
      <c r="S691" s="1"/>
      <c r="T691" s="1"/>
      <c r="U691" s="1"/>
      <c r="V691" s="1"/>
      <c r="W691" s="1"/>
      <c r="X691" s="1"/>
      <c r="Y691" s="1"/>
      <c r="Z691" s="1"/>
    </row>
    <row r="692" spans="1:26" ht="15.7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46"/>
      <c r="M692" s="1"/>
      <c r="N692" s="3"/>
      <c r="O692" s="16"/>
      <c r="P692" s="1"/>
      <c r="Q692" s="30"/>
      <c r="R692" s="30"/>
      <c r="S692" s="1"/>
      <c r="T692" s="1"/>
      <c r="U692" s="1"/>
      <c r="V692" s="1"/>
      <c r="W692" s="1"/>
      <c r="X692" s="1"/>
      <c r="Y692" s="1"/>
      <c r="Z692" s="1"/>
    </row>
    <row r="693" spans="1:26" ht="15.7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46"/>
      <c r="M693" s="1"/>
      <c r="N693" s="3"/>
      <c r="O693" s="16"/>
      <c r="P693" s="1"/>
      <c r="Q693" s="30"/>
      <c r="R693" s="30"/>
      <c r="S693" s="1"/>
      <c r="T693" s="1"/>
      <c r="U693" s="1"/>
      <c r="V693" s="1"/>
      <c r="W693" s="1"/>
      <c r="X693" s="1"/>
      <c r="Y693" s="1"/>
      <c r="Z693" s="1"/>
    </row>
    <row r="694" spans="1:26" ht="15.7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46"/>
      <c r="M694" s="1"/>
      <c r="N694" s="3"/>
      <c r="O694" s="16"/>
      <c r="P694" s="1"/>
      <c r="Q694" s="30"/>
      <c r="R694" s="30"/>
      <c r="S694" s="1"/>
      <c r="T694" s="1"/>
      <c r="U694" s="1"/>
      <c r="V694" s="1"/>
      <c r="W694" s="1"/>
      <c r="X694" s="1"/>
      <c r="Y694" s="1"/>
      <c r="Z694" s="1"/>
    </row>
    <row r="695" spans="1:26" ht="15.7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46"/>
      <c r="M695" s="1"/>
      <c r="N695" s="3"/>
      <c r="O695" s="16"/>
      <c r="P695" s="1"/>
      <c r="Q695" s="30"/>
      <c r="R695" s="30"/>
      <c r="S695" s="1"/>
      <c r="T695" s="1"/>
      <c r="U695" s="1"/>
      <c r="V695" s="1"/>
      <c r="W695" s="1"/>
      <c r="X695" s="1"/>
      <c r="Y695" s="1"/>
      <c r="Z695" s="1"/>
    </row>
    <row r="696" spans="1:26" ht="15.7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46"/>
      <c r="M696" s="1"/>
      <c r="N696" s="3"/>
      <c r="O696" s="16"/>
      <c r="P696" s="1"/>
      <c r="Q696" s="30"/>
      <c r="R696" s="30"/>
      <c r="S696" s="1"/>
      <c r="T696" s="1"/>
      <c r="U696" s="1"/>
      <c r="V696" s="1"/>
      <c r="W696" s="1"/>
      <c r="X696" s="1"/>
      <c r="Y696" s="1"/>
      <c r="Z696" s="1"/>
    </row>
    <row r="697" spans="1:26" ht="15.7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46"/>
      <c r="M697" s="1"/>
      <c r="N697" s="3"/>
      <c r="O697" s="16"/>
      <c r="P697" s="1"/>
      <c r="Q697" s="30"/>
      <c r="R697" s="30"/>
      <c r="S697" s="1"/>
      <c r="T697" s="1"/>
      <c r="U697" s="1"/>
      <c r="V697" s="1"/>
      <c r="W697" s="1"/>
      <c r="X697" s="1"/>
      <c r="Y697" s="1"/>
      <c r="Z697" s="1"/>
    </row>
    <row r="698" spans="1:26" ht="15.7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46"/>
      <c r="M698" s="1"/>
      <c r="N698" s="3"/>
      <c r="O698" s="16"/>
      <c r="P698" s="1"/>
      <c r="Q698" s="30"/>
      <c r="R698" s="30"/>
      <c r="S698" s="1"/>
      <c r="T698" s="1"/>
      <c r="U698" s="1"/>
      <c r="V698" s="1"/>
      <c r="W698" s="1"/>
      <c r="X698" s="1"/>
      <c r="Y698" s="1"/>
      <c r="Z698" s="1"/>
    </row>
    <row r="699" spans="1:26" ht="15.7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46"/>
      <c r="M699" s="1"/>
      <c r="N699" s="3"/>
      <c r="O699" s="16"/>
      <c r="P699" s="1"/>
      <c r="Q699" s="30"/>
      <c r="R699" s="30"/>
      <c r="S699" s="1"/>
      <c r="T699" s="1"/>
      <c r="U699" s="1"/>
      <c r="V699" s="1"/>
      <c r="W699" s="1"/>
      <c r="X699" s="1"/>
      <c r="Y699" s="1"/>
      <c r="Z699" s="1"/>
    </row>
    <row r="700" spans="1:26" ht="15.7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46"/>
      <c r="M700" s="1"/>
      <c r="N700" s="3"/>
      <c r="O700" s="16"/>
      <c r="P700" s="1"/>
      <c r="Q700" s="30"/>
      <c r="R700" s="30"/>
      <c r="S700" s="1"/>
      <c r="T700" s="1"/>
      <c r="U700" s="1"/>
      <c r="V700" s="1"/>
      <c r="W700" s="1"/>
      <c r="X700" s="1"/>
      <c r="Y700" s="1"/>
      <c r="Z700" s="1"/>
    </row>
    <row r="701" spans="1:26" ht="15.7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46"/>
      <c r="M701" s="1"/>
      <c r="N701" s="3"/>
      <c r="O701" s="16"/>
      <c r="P701" s="1"/>
      <c r="Q701" s="30"/>
      <c r="R701" s="30"/>
      <c r="S701" s="1"/>
      <c r="T701" s="1"/>
      <c r="U701" s="1"/>
      <c r="V701" s="1"/>
      <c r="W701" s="1"/>
      <c r="X701" s="1"/>
      <c r="Y701" s="1"/>
      <c r="Z701" s="1"/>
    </row>
    <row r="702" spans="1:26" ht="15.7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46"/>
      <c r="M702" s="1"/>
      <c r="N702" s="3"/>
      <c r="O702" s="16"/>
      <c r="P702" s="1"/>
      <c r="Q702" s="30"/>
      <c r="R702" s="30"/>
      <c r="S702" s="1"/>
      <c r="T702" s="1"/>
      <c r="U702" s="1"/>
      <c r="V702" s="1"/>
      <c r="W702" s="1"/>
      <c r="X702" s="1"/>
      <c r="Y702" s="1"/>
      <c r="Z702" s="1"/>
    </row>
    <row r="703" spans="1:26" ht="15.7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46"/>
      <c r="M703" s="1"/>
      <c r="N703" s="3"/>
      <c r="O703" s="16"/>
      <c r="P703" s="1"/>
      <c r="Q703" s="30"/>
      <c r="R703" s="30"/>
      <c r="S703" s="1"/>
      <c r="T703" s="1"/>
      <c r="U703" s="1"/>
      <c r="V703" s="1"/>
      <c r="W703" s="1"/>
      <c r="X703" s="1"/>
      <c r="Y703" s="1"/>
      <c r="Z703" s="1"/>
    </row>
    <row r="704" spans="1:26" ht="15.7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46"/>
      <c r="M704" s="1"/>
      <c r="N704" s="3"/>
      <c r="O704" s="16"/>
      <c r="P704" s="1"/>
      <c r="Q704" s="30"/>
      <c r="R704" s="30"/>
      <c r="S704" s="1"/>
      <c r="T704" s="1"/>
      <c r="U704" s="1"/>
      <c r="V704" s="1"/>
      <c r="W704" s="1"/>
      <c r="X704" s="1"/>
      <c r="Y704" s="1"/>
      <c r="Z704" s="1"/>
    </row>
    <row r="705" spans="1:26" ht="15.7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46"/>
      <c r="M705" s="1"/>
      <c r="N705" s="3"/>
      <c r="O705" s="16"/>
      <c r="P705" s="1"/>
      <c r="Q705" s="30"/>
      <c r="R705" s="30"/>
      <c r="S705" s="1"/>
      <c r="T705" s="1"/>
      <c r="U705" s="1"/>
      <c r="V705" s="1"/>
      <c r="W705" s="1"/>
      <c r="X705" s="1"/>
      <c r="Y705" s="1"/>
      <c r="Z705" s="1"/>
    </row>
    <row r="706" spans="1:26" ht="15.7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46"/>
      <c r="M706" s="1"/>
      <c r="N706" s="3"/>
      <c r="O706" s="16"/>
      <c r="P706" s="1"/>
      <c r="Q706" s="30"/>
      <c r="R706" s="30"/>
      <c r="S706" s="1"/>
      <c r="T706" s="1"/>
      <c r="U706" s="1"/>
      <c r="V706" s="1"/>
      <c r="W706" s="1"/>
      <c r="X706" s="1"/>
      <c r="Y706" s="1"/>
      <c r="Z706" s="1"/>
    </row>
    <row r="707" spans="1:26" ht="15.7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46"/>
      <c r="M707" s="1"/>
      <c r="N707" s="3"/>
      <c r="O707" s="16"/>
      <c r="P707" s="1"/>
      <c r="Q707" s="30"/>
      <c r="R707" s="30"/>
      <c r="S707" s="1"/>
      <c r="T707" s="1"/>
      <c r="U707" s="1"/>
      <c r="V707" s="1"/>
      <c r="W707" s="1"/>
      <c r="X707" s="1"/>
      <c r="Y707" s="1"/>
      <c r="Z707" s="1"/>
    </row>
    <row r="708" spans="1:26" ht="15.7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46"/>
      <c r="M708" s="1"/>
      <c r="N708" s="3"/>
      <c r="O708" s="16"/>
      <c r="P708" s="1"/>
      <c r="Q708" s="30"/>
      <c r="R708" s="30"/>
      <c r="S708" s="1"/>
      <c r="T708" s="1"/>
      <c r="U708" s="1"/>
      <c r="V708" s="1"/>
      <c r="W708" s="1"/>
      <c r="X708" s="1"/>
      <c r="Y708" s="1"/>
      <c r="Z708" s="1"/>
    </row>
    <row r="709" spans="1:26" ht="15.7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46"/>
      <c r="M709" s="1"/>
      <c r="N709" s="3"/>
      <c r="O709" s="16"/>
      <c r="P709" s="1"/>
      <c r="Q709" s="30"/>
      <c r="R709" s="30"/>
      <c r="S709" s="1"/>
      <c r="T709" s="1"/>
      <c r="U709" s="1"/>
      <c r="V709" s="1"/>
      <c r="W709" s="1"/>
      <c r="X709" s="1"/>
      <c r="Y709" s="1"/>
      <c r="Z709" s="1"/>
    </row>
    <row r="710" spans="1:26" ht="15.7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46"/>
      <c r="M710" s="1"/>
      <c r="N710" s="3"/>
      <c r="O710" s="16"/>
      <c r="P710" s="1"/>
      <c r="Q710" s="30"/>
      <c r="R710" s="30"/>
      <c r="S710" s="1"/>
      <c r="T710" s="1"/>
      <c r="U710" s="1"/>
      <c r="V710" s="1"/>
      <c r="W710" s="1"/>
      <c r="X710" s="1"/>
      <c r="Y710" s="1"/>
      <c r="Z710" s="1"/>
    </row>
    <row r="711" spans="1:26" ht="15.7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46"/>
      <c r="M711" s="1"/>
      <c r="N711" s="3"/>
      <c r="O711" s="16"/>
      <c r="P711" s="1"/>
      <c r="Q711" s="30"/>
      <c r="R711" s="30"/>
      <c r="S711" s="1"/>
      <c r="T711" s="1"/>
      <c r="U711" s="1"/>
      <c r="V711" s="1"/>
      <c r="W711" s="1"/>
      <c r="X711" s="1"/>
      <c r="Y711" s="1"/>
      <c r="Z711" s="1"/>
    </row>
    <row r="712" spans="1:26" ht="15.7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46"/>
      <c r="M712" s="1"/>
      <c r="N712" s="3"/>
      <c r="O712" s="16"/>
      <c r="P712" s="1"/>
      <c r="Q712" s="30"/>
      <c r="R712" s="30"/>
      <c r="S712" s="1"/>
      <c r="T712" s="1"/>
      <c r="U712" s="1"/>
      <c r="V712" s="1"/>
      <c r="W712" s="1"/>
      <c r="X712" s="1"/>
      <c r="Y712" s="1"/>
      <c r="Z712" s="1"/>
    </row>
    <row r="713" spans="1:26" ht="15.7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46"/>
      <c r="M713" s="1"/>
      <c r="N713" s="3"/>
      <c r="O713" s="16"/>
      <c r="P713" s="1"/>
      <c r="Q713" s="30"/>
      <c r="R713" s="30"/>
      <c r="S713" s="1"/>
      <c r="T713" s="1"/>
      <c r="U713" s="1"/>
      <c r="V713" s="1"/>
      <c r="W713" s="1"/>
      <c r="X713" s="1"/>
      <c r="Y713" s="1"/>
      <c r="Z713" s="1"/>
    </row>
    <row r="714" spans="1:26" ht="15.7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46"/>
      <c r="M714" s="1"/>
      <c r="N714" s="3"/>
      <c r="O714" s="16"/>
      <c r="P714" s="1"/>
      <c r="Q714" s="30"/>
      <c r="R714" s="30"/>
      <c r="S714" s="1"/>
      <c r="T714" s="1"/>
      <c r="U714" s="1"/>
      <c r="V714" s="1"/>
      <c r="W714" s="1"/>
      <c r="X714" s="1"/>
      <c r="Y714" s="1"/>
      <c r="Z714" s="1"/>
    </row>
    <row r="715" spans="1:26" ht="15.7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46"/>
      <c r="M715" s="1"/>
      <c r="N715" s="3"/>
      <c r="O715" s="16"/>
      <c r="P715" s="1"/>
      <c r="Q715" s="30"/>
      <c r="R715" s="30"/>
      <c r="S715" s="1"/>
      <c r="T715" s="1"/>
      <c r="U715" s="1"/>
      <c r="V715" s="1"/>
      <c r="W715" s="1"/>
      <c r="X715" s="1"/>
      <c r="Y715" s="1"/>
      <c r="Z715" s="1"/>
    </row>
    <row r="716" spans="1:26" ht="15.7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46"/>
      <c r="M716" s="1"/>
      <c r="N716" s="3"/>
      <c r="O716" s="16"/>
      <c r="P716" s="1"/>
      <c r="Q716" s="30"/>
      <c r="R716" s="30"/>
      <c r="S716" s="1"/>
      <c r="T716" s="1"/>
      <c r="U716" s="1"/>
      <c r="V716" s="1"/>
      <c r="W716" s="1"/>
      <c r="X716" s="1"/>
      <c r="Y716" s="1"/>
      <c r="Z716" s="1"/>
    </row>
    <row r="717" spans="1:26" ht="15.7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46"/>
      <c r="M717" s="1"/>
      <c r="N717" s="3"/>
      <c r="O717" s="16"/>
      <c r="P717" s="1"/>
      <c r="Q717" s="30"/>
      <c r="R717" s="30"/>
      <c r="S717" s="1"/>
      <c r="T717" s="1"/>
      <c r="U717" s="1"/>
      <c r="V717" s="1"/>
      <c r="W717" s="1"/>
      <c r="X717" s="1"/>
      <c r="Y717" s="1"/>
      <c r="Z717" s="1"/>
    </row>
    <row r="718" spans="1:26" ht="15.7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46"/>
      <c r="M718" s="1"/>
      <c r="N718" s="3"/>
      <c r="O718" s="16"/>
      <c r="P718" s="1"/>
      <c r="Q718" s="30"/>
      <c r="R718" s="30"/>
      <c r="S718" s="1"/>
      <c r="T718" s="1"/>
      <c r="U718" s="1"/>
      <c r="V718" s="1"/>
      <c r="W718" s="1"/>
      <c r="X718" s="1"/>
      <c r="Y718" s="1"/>
      <c r="Z718" s="1"/>
    </row>
    <row r="719" spans="1:26" ht="15.7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46"/>
      <c r="M719" s="1"/>
      <c r="N719" s="3"/>
      <c r="O719" s="16"/>
      <c r="P719" s="1"/>
      <c r="Q719" s="30"/>
      <c r="R719" s="30"/>
      <c r="S719" s="1"/>
      <c r="T719" s="1"/>
      <c r="U719" s="1"/>
      <c r="V719" s="1"/>
      <c r="W719" s="1"/>
      <c r="X719" s="1"/>
      <c r="Y719" s="1"/>
      <c r="Z719" s="1"/>
    </row>
    <row r="720" spans="1:26" ht="15.7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46"/>
      <c r="M720" s="1"/>
      <c r="N720" s="3"/>
      <c r="O720" s="16"/>
      <c r="P720" s="1"/>
      <c r="Q720" s="30"/>
      <c r="R720" s="30"/>
      <c r="S720" s="1"/>
      <c r="T720" s="1"/>
      <c r="U720" s="1"/>
      <c r="V720" s="1"/>
      <c r="W720" s="1"/>
      <c r="X720" s="1"/>
      <c r="Y720" s="1"/>
      <c r="Z720" s="1"/>
    </row>
    <row r="721" spans="1:26" ht="15.7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46"/>
      <c r="M721" s="1"/>
      <c r="N721" s="3"/>
      <c r="O721" s="16"/>
      <c r="P721" s="1"/>
      <c r="Q721" s="30"/>
      <c r="R721" s="30"/>
      <c r="S721" s="1"/>
      <c r="T721" s="1"/>
      <c r="U721" s="1"/>
      <c r="V721" s="1"/>
      <c r="W721" s="1"/>
      <c r="X721" s="1"/>
      <c r="Y721" s="1"/>
      <c r="Z721" s="1"/>
    </row>
    <row r="722" spans="1:26" ht="15.7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46"/>
      <c r="M722" s="1"/>
      <c r="N722" s="3"/>
      <c r="O722" s="16"/>
      <c r="P722" s="1"/>
      <c r="Q722" s="30"/>
      <c r="R722" s="30"/>
      <c r="S722" s="1"/>
      <c r="T722" s="1"/>
      <c r="U722" s="1"/>
      <c r="V722" s="1"/>
      <c r="W722" s="1"/>
      <c r="X722" s="1"/>
      <c r="Y722" s="1"/>
      <c r="Z722" s="1"/>
    </row>
    <row r="723" spans="1:26" ht="15.7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46"/>
      <c r="M723" s="1"/>
      <c r="N723" s="3"/>
      <c r="O723" s="16"/>
      <c r="P723" s="1"/>
      <c r="Q723" s="30"/>
      <c r="R723" s="30"/>
      <c r="S723" s="1"/>
      <c r="T723" s="1"/>
      <c r="U723" s="1"/>
      <c r="V723" s="1"/>
      <c r="W723" s="1"/>
      <c r="X723" s="1"/>
      <c r="Y723" s="1"/>
      <c r="Z723" s="1"/>
    </row>
    <row r="724" spans="1:26" ht="15.7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46"/>
      <c r="M724" s="1"/>
      <c r="N724" s="3"/>
      <c r="O724" s="16"/>
      <c r="P724" s="1"/>
      <c r="Q724" s="30"/>
      <c r="R724" s="30"/>
      <c r="S724" s="1"/>
      <c r="T724" s="1"/>
      <c r="U724" s="1"/>
      <c r="V724" s="1"/>
      <c r="W724" s="1"/>
      <c r="X724" s="1"/>
      <c r="Y724" s="1"/>
      <c r="Z724" s="1"/>
    </row>
    <row r="725" spans="1:26" ht="15.7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46"/>
      <c r="M725" s="1"/>
      <c r="N725" s="3"/>
      <c r="O725" s="16"/>
      <c r="P725" s="1"/>
      <c r="Q725" s="30"/>
      <c r="R725" s="30"/>
      <c r="S725" s="1"/>
      <c r="T725" s="1"/>
      <c r="U725" s="1"/>
      <c r="V725" s="1"/>
      <c r="W725" s="1"/>
      <c r="X725" s="1"/>
      <c r="Y725" s="1"/>
      <c r="Z725" s="1"/>
    </row>
    <row r="726" spans="1:26" ht="15.7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46"/>
      <c r="M726" s="1"/>
      <c r="N726" s="3"/>
      <c r="O726" s="16"/>
      <c r="P726" s="1"/>
      <c r="Q726" s="30"/>
      <c r="R726" s="30"/>
      <c r="S726" s="1"/>
      <c r="T726" s="1"/>
      <c r="U726" s="1"/>
      <c r="V726" s="1"/>
      <c r="W726" s="1"/>
      <c r="X726" s="1"/>
      <c r="Y726" s="1"/>
      <c r="Z726" s="1"/>
    </row>
    <row r="727" spans="1:26" ht="15.7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46"/>
      <c r="M727" s="1"/>
      <c r="N727" s="3"/>
      <c r="O727" s="16"/>
      <c r="P727" s="1"/>
      <c r="Q727" s="30"/>
      <c r="R727" s="30"/>
      <c r="S727" s="1"/>
      <c r="T727" s="1"/>
      <c r="U727" s="1"/>
      <c r="V727" s="1"/>
      <c r="W727" s="1"/>
      <c r="X727" s="1"/>
      <c r="Y727" s="1"/>
      <c r="Z727" s="1"/>
    </row>
    <row r="728" spans="1:26" ht="15.7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46"/>
      <c r="M728" s="1"/>
      <c r="N728" s="3"/>
      <c r="O728" s="16"/>
      <c r="P728" s="1"/>
      <c r="Q728" s="30"/>
      <c r="R728" s="30"/>
      <c r="S728" s="1"/>
      <c r="T728" s="1"/>
      <c r="U728" s="1"/>
      <c r="V728" s="1"/>
      <c r="W728" s="1"/>
      <c r="X728" s="1"/>
      <c r="Y728" s="1"/>
      <c r="Z728" s="1"/>
    </row>
    <row r="729" spans="1:26" ht="15.7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46"/>
      <c r="M729" s="1"/>
      <c r="N729" s="3"/>
      <c r="O729" s="16"/>
      <c r="P729" s="1"/>
      <c r="Q729" s="30"/>
      <c r="R729" s="30"/>
      <c r="S729" s="1"/>
      <c r="T729" s="1"/>
      <c r="U729" s="1"/>
      <c r="V729" s="1"/>
      <c r="W729" s="1"/>
      <c r="X729" s="1"/>
      <c r="Y729" s="1"/>
      <c r="Z729" s="1"/>
    </row>
    <row r="730" spans="1:26" ht="15.7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46"/>
      <c r="M730" s="1"/>
      <c r="N730" s="3"/>
      <c r="O730" s="16"/>
      <c r="P730" s="1"/>
      <c r="Q730" s="30"/>
      <c r="R730" s="30"/>
      <c r="S730" s="1"/>
      <c r="T730" s="1"/>
      <c r="U730" s="1"/>
      <c r="V730" s="1"/>
      <c r="W730" s="1"/>
      <c r="X730" s="1"/>
      <c r="Y730" s="1"/>
      <c r="Z730" s="1"/>
    </row>
    <row r="731" spans="1:26" ht="15.7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46"/>
      <c r="M731" s="1"/>
      <c r="N731" s="3"/>
      <c r="O731" s="16"/>
      <c r="P731" s="1"/>
      <c r="Q731" s="30"/>
      <c r="R731" s="30"/>
      <c r="S731" s="1"/>
      <c r="T731" s="1"/>
      <c r="U731" s="1"/>
      <c r="V731" s="1"/>
      <c r="W731" s="1"/>
      <c r="X731" s="1"/>
      <c r="Y731" s="1"/>
      <c r="Z731" s="1"/>
    </row>
    <row r="732" spans="1:26" ht="15.7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46"/>
      <c r="M732" s="1"/>
      <c r="N732" s="3"/>
      <c r="O732" s="16"/>
      <c r="P732" s="1"/>
      <c r="Q732" s="30"/>
      <c r="R732" s="30"/>
      <c r="S732" s="1"/>
      <c r="T732" s="1"/>
      <c r="U732" s="1"/>
      <c r="V732" s="1"/>
      <c r="W732" s="1"/>
      <c r="X732" s="1"/>
      <c r="Y732" s="1"/>
      <c r="Z732" s="1"/>
    </row>
    <row r="733" spans="1:26" ht="15.7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46"/>
      <c r="M733" s="1"/>
      <c r="N733" s="3"/>
      <c r="O733" s="16"/>
      <c r="P733" s="1"/>
      <c r="Q733" s="30"/>
      <c r="R733" s="30"/>
      <c r="S733" s="1"/>
      <c r="T733" s="1"/>
      <c r="U733" s="1"/>
      <c r="V733" s="1"/>
      <c r="W733" s="1"/>
      <c r="X733" s="1"/>
      <c r="Y733" s="1"/>
      <c r="Z733" s="1"/>
    </row>
    <row r="734" spans="1:26" ht="15.7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46"/>
      <c r="M734" s="1"/>
      <c r="N734" s="3"/>
      <c r="O734" s="16"/>
      <c r="P734" s="1"/>
      <c r="Q734" s="30"/>
      <c r="R734" s="30"/>
      <c r="S734" s="1"/>
      <c r="T734" s="1"/>
      <c r="U734" s="1"/>
      <c r="V734" s="1"/>
      <c r="W734" s="1"/>
      <c r="X734" s="1"/>
      <c r="Y734" s="1"/>
      <c r="Z734" s="1"/>
    </row>
    <row r="735" spans="1:26" ht="15.7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46"/>
      <c r="M735" s="1"/>
      <c r="N735" s="3"/>
      <c r="O735" s="16"/>
      <c r="P735" s="1"/>
      <c r="Q735" s="30"/>
      <c r="R735" s="30"/>
      <c r="S735" s="1"/>
      <c r="T735" s="1"/>
      <c r="U735" s="1"/>
      <c r="V735" s="1"/>
      <c r="W735" s="1"/>
      <c r="X735" s="1"/>
      <c r="Y735" s="1"/>
      <c r="Z735" s="1"/>
    </row>
    <row r="736" spans="1:26" ht="15.7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46"/>
      <c r="M736" s="1"/>
      <c r="N736" s="3"/>
      <c r="O736" s="16"/>
      <c r="P736" s="1"/>
      <c r="Q736" s="30"/>
      <c r="R736" s="30"/>
      <c r="S736" s="1"/>
      <c r="T736" s="1"/>
      <c r="U736" s="1"/>
      <c r="V736" s="1"/>
      <c r="W736" s="1"/>
      <c r="X736" s="1"/>
      <c r="Y736" s="1"/>
      <c r="Z736" s="1"/>
    </row>
    <row r="737" spans="1:26" ht="15.7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46"/>
      <c r="M737" s="1"/>
      <c r="N737" s="3"/>
      <c r="O737" s="16"/>
      <c r="P737" s="1"/>
      <c r="Q737" s="30"/>
      <c r="R737" s="30"/>
      <c r="S737" s="1"/>
      <c r="T737" s="1"/>
      <c r="U737" s="1"/>
      <c r="V737" s="1"/>
      <c r="W737" s="1"/>
      <c r="X737" s="1"/>
      <c r="Y737" s="1"/>
      <c r="Z737" s="1"/>
    </row>
    <row r="738" spans="1:26" ht="15.7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46"/>
      <c r="M738" s="1"/>
      <c r="N738" s="3"/>
      <c r="O738" s="16"/>
      <c r="P738" s="1"/>
      <c r="Q738" s="30"/>
      <c r="R738" s="30"/>
      <c r="S738" s="1"/>
      <c r="T738" s="1"/>
      <c r="U738" s="1"/>
      <c r="V738" s="1"/>
      <c r="W738" s="1"/>
      <c r="X738" s="1"/>
      <c r="Y738" s="1"/>
      <c r="Z738" s="1"/>
    </row>
    <row r="739" spans="1:26" ht="15.7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46"/>
      <c r="M739" s="1"/>
      <c r="N739" s="3"/>
      <c r="O739" s="16"/>
      <c r="P739" s="1"/>
      <c r="Q739" s="30"/>
      <c r="R739" s="30"/>
      <c r="S739" s="1"/>
      <c r="T739" s="1"/>
      <c r="U739" s="1"/>
      <c r="V739" s="1"/>
      <c r="W739" s="1"/>
      <c r="X739" s="1"/>
      <c r="Y739" s="1"/>
      <c r="Z739" s="1"/>
    </row>
    <row r="740" spans="1:26" ht="15.7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46"/>
      <c r="M740" s="1"/>
      <c r="N740" s="3"/>
      <c r="O740" s="16"/>
      <c r="P740" s="1"/>
      <c r="Q740" s="30"/>
      <c r="R740" s="30"/>
      <c r="S740" s="1"/>
      <c r="T740" s="1"/>
      <c r="U740" s="1"/>
      <c r="V740" s="1"/>
      <c r="W740" s="1"/>
      <c r="X740" s="1"/>
      <c r="Y740" s="1"/>
      <c r="Z740" s="1"/>
    </row>
    <row r="741" spans="1:26" ht="15.7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46"/>
      <c r="M741" s="1"/>
      <c r="N741" s="3"/>
      <c r="O741" s="16"/>
      <c r="P741" s="1"/>
      <c r="Q741" s="30"/>
      <c r="R741" s="30"/>
      <c r="S741" s="1"/>
      <c r="T741" s="1"/>
      <c r="U741" s="1"/>
      <c r="V741" s="1"/>
      <c r="W741" s="1"/>
      <c r="X741" s="1"/>
      <c r="Y741" s="1"/>
      <c r="Z741" s="1"/>
    </row>
    <row r="742" spans="1:26" ht="15.7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46"/>
      <c r="M742" s="1"/>
      <c r="N742" s="3"/>
      <c r="O742" s="16"/>
      <c r="P742" s="1"/>
      <c r="Q742" s="30"/>
      <c r="R742" s="30"/>
      <c r="S742" s="1"/>
      <c r="T742" s="1"/>
      <c r="U742" s="1"/>
      <c r="V742" s="1"/>
      <c r="W742" s="1"/>
      <c r="X742" s="1"/>
      <c r="Y742" s="1"/>
      <c r="Z742" s="1"/>
    </row>
    <row r="743" spans="1:26" ht="15.7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46"/>
      <c r="M743" s="1"/>
      <c r="N743" s="3"/>
      <c r="O743" s="16"/>
      <c r="P743" s="1"/>
      <c r="Q743" s="30"/>
      <c r="R743" s="30"/>
      <c r="S743" s="1"/>
      <c r="T743" s="1"/>
      <c r="U743" s="1"/>
      <c r="V743" s="1"/>
      <c r="W743" s="1"/>
      <c r="X743" s="1"/>
      <c r="Y743" s="1"/>
      <c r="Z743" s="1"/>
    </row>
    <row r="744" spans="1:26" ht="15.7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46"/>
      <c r="M744" s="1"/>
      <c r="N744" s="3"/>
      <c r="O744" s="16"/>
      <c r="P744" s="1"/>
      <c r="Q744" s="30"/>
      <c r="R744" s="30"/>
      <c r="S744" s="1"/>
      <c r="T744" s="1"/>
      <c r="U744" s="1"/>
      <c r="V744" s="1"/>
      <c r="W744" s="1"/>
      <c r="X744" s="1"/>
      <c r="Y744" s="1"/>
      <c r="Z744" s="1"/>
    </row>
    <row r="745" spans="1:26" ht="15.7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46"/>
      <c r="M745" s="1"/>
      <c r="N745" s="3"/>
      <c r="O745" s="16"/>
      <c r="P745" s="1"/>
      <c r="Q745" s="30"/>
      <c r="R745" s="30"/>
      <c r="S745" s="1"/>
      <c r="T745" s="1"/>
      <c r="U745" s="1"/>
      <c r="V745" s="1"/>
      <c r="W745" s="1"/>
      <c r="X745" s="1"/>
      <c r="Y745" s="1"/>
      <c r="Z745" s="1"/>
    </row>
    <row r="746" spans="1:26" ht="15.7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46"/>
      <c r="M746" s="1"/>
      <c r="N746" s="3"/>
      <c r="O746" s="16"/>
      <c r="P746" s="1"/>
      <c r="Q746" s="30"/>
      <c r="R746" s="30"/>
      <c r="S746" s="1"/>
      <c r="T746" s="1"/>
      <c r="U746" s="1"/>
      <c r="V746" s="1"/>
      <c r="W746" s="1"/>
      <c r="X746" s="1"/>
      <c r="Y746" s="1"/>
      <c r="Z746" s="1"/>
    </row>
    <row r="747" spans="1:26" ht="15.7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46"/>
      <c r="M747" s="1"/>
      <c r="N747" s="3"/>
      <c r="O747" s="16"/>
      <c r="P747" s="1"/>
      <c r="Q747" s="30"/>
      <c r="R747" s="30"/>
      <c r="S747" s="1"/>
      <c r="T747" s="1"/>
      <c r="U747" s="1"/>
      <c r="V747" s="1"/>
      <c r="W747" s="1"/>
      <c r="X747" s="1"/>
      <c r="Y747" s="1"/>
      <c r="Z747" s="1"/>
    </row>
    <row r="748" spans="1:26" ht="15.7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46"/>
      <c r="M748" s="1"/>
      <c r="N748" s="3"/>
      <c r="O748" s="16"/>
      <c r="P748" s="1"/>
      <c r="Q748" s="30"/>
      <c r="R748" s="30"/>
      <c r="S748" s="1"/>
      <c r="T748" s="1"/>
      <c r="U748" s="1"/>
      <c r="V748" s="1"/>
      <c r="W748" s="1"/>
      <c r="X748" s="1"/>
      <c r="Y748" s="1"/>
      <c r="Z748" s="1"/>
    </row>
    <row r="749" spans="1:26" ht="15.7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46"/>
      <c r="M749" s="1"/>
      <c r="N749" s="3"/>
      <c r="O749" s="16"/>
      <c r="P749" s="1"/>
      <c r="Q749" s="30"/>
      <c r="R749" s="30"/>
      <c r="S749" s="1"/>
      <c r="T749" s="1"/>
      <c r="U749" s="1"/>
      <c r="V749" s="1"/>
      <c r="W749" s="1"/>
      <c r="X749" s="1"/>
      <c r="Y749" s="1"/>
      <c r="Z749" s="1"/>
    </row>
    <row r="750" spans="1:26" ht="15.7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46"/>
      <c r="M750" s="1"/>
      <c r="N750" s="3"/>
      <c r="O750" s="16"/>
      <c r="P750" s="1"/>
      <c r="Q750" s="30"/>
      <c r="R750" s="30"/>
      <c r="S750" s="1"/>
      <c r="T750" s="1"/>
      <c r="U750" s="1"/>
      <c r="V750" s="1"/>
      <c r="W750" s="1"/>
      <c r="X750" s="1"/>
      <c r="Y750" s="1"/>
      <c r="Z750" s="1"/>
    </row>
    <row r="751" spans="1:26" ht="15.7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46"/>
      <c r="M751" s="1"/>
      <c r="N751" s="3"/>
      <c r="O751" s="16"/>
      <c r="P751" s="1"/>
      <c r="Q751" s="30"/>
      <c r="R751" s="30"/>
      <c r="S751" s="1"/>
      <c r="T751" s="1"/>
      <c r="U751" s="1"/>
      <c r="V751" s="1"/>
      <c r="W751" s="1"/>
      <c r="X751" s="1"/>
      <c r="Y751" s="1"/>
      <c r="Z751" s="1"/>
    </row>
    <row r="752" spans="1:26" ht="15.7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46"/>
      <c r="M752" s="1"/>
      <c r="N752" s="3"/>
      <c r="O752" s="16"/>
      <c r="P752" s="1"/>
      <c r="Q752" s="30"/>
      <c r="R752" s="30"/>
      <c r="S752" s="1"/>
      <c r="T752" s="1"/>
      <c r="U752" s="1"/>
      <c r="V752" s="1"/>
      <c r="W752" s="1"/>
      <c r="X752" s="1"/>
      <c r="Y752" s="1"/>
      <c r="Z752" s="1"/>
    </row>
    <row r="753" spans="1:26" ht="15.7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46"/>
      <c r="M753" s="1"/>
      <c r="N753" s="3"/>
      <c r="O753" s="16"/>
      <c r="P753" s="1"/>
      <c r="Q753" s="30"/>
      <c r="R753" s="30"/>
      <c r="S753" s="1"/>
      <c r="T753" s="1"/>
      <c r="U753" s="1"/>
      <c r="V753" s="1"/>
      <c r="W753" s="1"/>
      <c r="X753" s="1"/>
      <c r="Y753" s="1"/>
      <c r="Z753" s="1"/>
    </row>
    <row r="754" spans="1:26" ht="15.7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46"/>
      <c r="M754" s="1"/>
      <c r="N754" s="3"/>
      <c r="O754" s="16"/>
      <c r="P754" s="1"/>
      <c r="Q754" s="30"/>
      <c r="R754" s="30"/>
      <c r="S754" s="1"/>
      <c r="T754" s="1"/>
      <c r="U754" s="1"/>
      <c r="V754" s="1"/>
      <c r="W754" s="1"/>
      <c r="X754" s="1"/>
      <c r="Y754" s="1"/>
      <c r="Z754" s="1"/>
    </row>
    <row r="755" spans="1:26" ht="15.7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46"/>
      <c r="M755" s="1"/>
      <c r="N755" s="3"/>
      <c r="O755" s="16"/>
      <c r="P755" s="1"/>
      <c r="Q755" s="30"/>
      <c r="R755" s="30"/>
      <c r="S755" s="1"/>
      <c r="T755" s="1"/>
      <c r="U755" s="1"/>
      <c r="V755" s="1"/>
      <c r="W755" s="1"/>
      <c r="X755" s="1"/>
      <c r="Y755" s="1"/>
      <c r="Z755" s="1"/>
    </row>
    <row r="756" spans="1:26" ht="15.7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46"/>
      <c r="M756" s="1"/>
      <c r="N756" s="3"/>
      <c r="O756" s="16"/>
      <c r="P756" s="1"/>
      <c r="Q756" s="30"/>
      <c r="R756" s="30"/>
      <c r="S756" s="1"/>
      <c r="T756" s="1"/>
      <c r="U756" s="1"/>
      <c r="V756" s="1"/>
      <c r="W756" s="1"/>
      <c r="X756" s="1"/>
      <c r="Y756" s="1"/>
      <c r="Z756" s="1"/>
    </row>
    <row r="757" spans="1:26" ht="15.7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46"/>
      <c r="M757" s="1"/>
      <c r="N757" s="3"/>
      <c r="O757" s="16"/>
      <c r="P757" s="1"/>
      <c r="Q757" s="30"/>
      <c r="R757" s="30"/>
      <c r="S757" s="1"/>
      <c r="T757" s="1"/>
      <c r="U757" s="1"/>
      <c r="V757" s="1"/>
      <c r="W757" s="1"/>
      <c r="X757" s="1"/>
      <c r="Y757" s="1"/>
      <c r="Z757" s="1"/>
    </row>
    <row r="758" spans="1:26" ht="15.7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46"/>
      <c r="M758" s="1"/>
      <c r="N758" s="3"/>
      <c r="O758" s="16"/>
      <c r="P758" s="1"/>
      <c r="Q758" s="30"/>
      <c r="R758" s="30"/>
      <c r="S758" s="1"/>
      <c r="T758" s="1"/>
      <c r="U758" s="1"/>
      <c r="V758" s="1"/>
      <c r="W758" s="1"/>
      <c r="X758" s="1"/>
      <c r="Y758" s="1"/>
      <c r="Z758" s="1"/>
    </row>
    <row r="759" spans="1:26" ht="15.7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46"/>
      <c r="M759" s="1"/>
      <c r="N759" s="3"/>
      <c r="O759" s="16"/>
      <c r="P759" s="1"/>
      <c r="Q759" s="30"/>
      <c r="R759" s="30"/>
      <c r="S759" s="1"/>
      <c r="T759" s="1"/>
      <c r="U759" s="1"/>
      <c r="V759" s="1"/>
      <c r="W759" s="1"/>
      <c r="X759" s="1"/>
      <c r="Y759" s="1"/>
      <c r="Z759" s="1"/>
    </row>
    <row r="760" spans="1:26" ht="15.7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46"/>
      <c r="M760" s="1"/>
      <c r="N760" s="3"/>
      <c r="O760" s="16"/>
      <c r="P760" s="1"/>
      <c r="Q760" s="30"/>
      <c r="R760" s="30"/>
      <c r="S760" s="1"/>
      <c r="T760" s="1"/>
      <c r="U760" s="1"/>
      <c r="V760" s="1"/>
      <c r="W760" s="1"/>
      <c r="X760" s="1"/>
      <c r="Y760" s="1"/>
      <c r="Z760" s="1"/>
    </row>
    <row r="761" spans="1:26" ht="15.7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46"/>
      <c r="M761" s="1"/>
      <c r="N761" s="3"/>
      <c r="O761" s="16"/>
      <c r="P761" s="1"/>
      <c r="Q761" s="30"/>
      <c r="R761" s="30"/>
      <c r="S761" s="1"/>
      <c r="T761" s="1"/>
      <c r="U761" s="1"/>
      <c r="V761" s="1"/>
      <c r="W761" s="1"/>
      <c r="X761" s="1"/>
      <c r="Y761" s="1"/>
      <c r="Z761" s="1"/>
    </row>
    <row r="762" spans="1:26" ht="15.7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46"/>
      <c r="M762" s="1"/>
      <c r="N762" s="3"/>
      <c r="O762" s="16"/>
      <c r="P762" s="1"/>
      <c r="Q762" s="30"/>
      <c r="R762" s="30"/>
      <c r="S762" s="1"/>
      <c r="T762" s="1"/>
      <c r="U762" s="1"/>
      <c r="V762" s="1"/>
      <c r="W762" s="1"/>
      <c r="X762" s="1"/>
      <c r="Y762" s="1"/>
      <c r="Z762" s="1"/>
    </row>
    <row r="763" spans="1:26" ht="15.7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46"/>
      <c r="M763" s="1"/>
      <c r="N763" s="3"/>
      <c r="O763" s="16"/>
      <c r="P763" s="1"/>
      <c r="Q763" s="30"/>
      <c r="R763" s="30"/>
      <c r="S763" s="1"/>
      <c r="T763" s="1"/>
      <c r="U763" s="1"/>
      <c r="V763" s="1"/>
      <c r="W763" s="1"/>
      <c r="X763" s="1"/>
      <c r="Y763" s="1"/>
      <c r="Z763" s="1"/>
    </row>
    <row r="764" spans="1:26" ht="15.7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46"/>
      <c r="M764" s="1"/>
      <c r="N764" s="3"/>
      <c r="O764" s="16"/>
      <c r="P764" s="1"/>
      <c r="Q764" s="30"/>
      <c r="R764" s="30"/>
      <c r="S764" s="1"/>
      <c r="T764" s="1"/>
      <c r="U764" s="1"/>
      <c r="V764" s="1"/>
      <c r="W764" s="1"/>
      <c r="X764" s="1"/>
      <c r="Y764" s="1"/>
      <c r="Z764" s="1"/>
    </row>
    <row r="765" spans="1:26" ht="15.7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46"/>
      <c r="M765" s="1"/>
      <c r="N765" s="3"/>
      <c r="O765" s="16"/>
      <c r="P765" s="1"/>
      <c r="Q765" s="30"/>
      <c r="R765" s="30"/>
      <c r="S765" s="1"/>
      <c r="T765" s="1"/>
      <c r="U765" s="1"/>
      <c r="V765" s="1"/>
      <c r="W765" s="1"/>
      <c r="X765" s="1"/>
      <c r="Y765" s="1"/>
      <c r="Z765" s="1"/>
    </row>
    <row r="766" spans="1:26" ht="15.7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46"/>
      <c r="M766" s="1"/>
      <c r="N766" s="3"/>
      <c r="O766" s="16"/>
      <c r="P766" s="1"/>
      <c r="Q766" s="30"/>
      <c r="R766" s="30"/>
      <c r="S766" s="1"/>
      <c r="T766" s="1"/>
      <c r="U766" s="1"/>
      <c r="V766" s="1"/>
      <c r="W766" s="1"/>
      <c r="X766" s="1"/>
      <c r="Y766" s="1"/>
      <c r="Z766" s="1"/>
    </row>
    <row r="767" spans="1:26" ht="15.7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46"/>
      <c r="M767" s="1"/>
      <c r="N767" s="3"/>
      <c r="O767" s="16"/>
      <c r="P767" s="1"/>
      <c r="Q767" s="30"/>
      <c r="R767" s="30"/>
      <c r="S767" s="1"/>
      <c r="T767" s="1"/>
      <c r="U767" s="1"/>
      <c r="V767" s="1"/>
      <c r="W767" s="1"/>
      <c r="X767" s="1"/>
      <c r="Y767" s="1"/>
      <c r="Z767" s="1"/>
    </row>
    <row r="768" spans="1:26" ht="15.7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46"/>
      <c r="M768" s="1"/>
      <c r="N768" s="3"/>
      <c r="O768" s="16"/>
      <c r="P768" s="1"/>
      <c r="Q768" s="30"/>
      <c r="R768" s="30"/>
      <c r="S768" s="1"/>
      <c r="T768" s="1"/>
      <c r="U768" s="1"/>
      <c r="V768" s="1"/>
      <c r="W768" s="1"/>
      <c r="X768" s="1"/>
      <c r="Y768" s="1"/>
      <c r="Z768" s="1"/>
    </row>
    <row r="769" spans="1:26" ht="15.7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46"/>
      <c r="M769" s="1"/>
      <c r="N769" s="3"/>
      <c r="O769" s="16"/>
      <c r="P769" s="1"/>
      <c r="Q769" s="30"/>
      <c r="R769" s="30"/>
      <c r="S769" s="1"/>
      <c r="T769" s="1"/>
      <c r="U769" s="1"/>
      <c r="V769" s="1"/>
      <c r="W769" s="1"/>
      <c r="X769" s="1"/>
      <c r="Y769" s="1"/>
      <c r="Z769" s="1"/>
    </row>
    <row r="770" spans="1:26" ht="15.7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46"/>
      <c r="M770" s="1"/>
      <c r="N770" s="3"/>
      <c r="O770" s="16"/>
      <c r="P770" s="1"/>
      <c r="Q770" s="30"/>
      <c r="R770" s="30"/>
      <c r="S770" s="1"/>
      <c r="T770" s="1"/>
      <c r="U770" s="1"/>
      <c r="V770" s="1"/>
      <c r="W770" s="1"/>
      <c r="X770" s="1"/>
      <c r="Y770" s="1"/>
      <c r="Z770" s="1"/>
    </row>
    <row r="771" spans="1:26" ht="15.7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46"/>
      <c r="M771" s="1"/>
      <c r="N771" s="3"/>
      <c r="O771" s="16"/>
      <c r="P771" s="1"/>
      <c r="Q771" s="30"/>
      <c r="R771" s="30"/>
      <c r="S771" s="1"/>
      <c r="T771" s="1"/>
      <c r="U771" s="1"/>
      <c r="V771" s="1"/>
      <c r="W771" s="1"/>
      <c r="X771" s="1"/>
      <c r="Y771" s="1"/>
      <c r="Z771" s="1"/>
    </row>
    <row r="772" spans="1:26" ht="15.7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46"/>
      <c r="M772" s="1"/>
      <c r="N772" s="3"/>
      <c r="O772" s="16"/>
      <c r="P772" s="1"/>
      <c r="Q772" s="30"/>
      <c r="R772" s="30"/>
      <c r="S772" s="1"/>
      <c r="T772" s="1"/>
      <c r="U772" s="1"/>
      <c r="V772" s="1"/>
      <c r="W772" s="1"/>
      <c r="X772" s="1"/>
      <c r="Y772" s="1"/>
      <c r="Z772" s="1"/>
    </row>
    <row r="773" spans="1:26" ht="15.7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46"/>
      <c r="M773" s="1"/>
      <c r="N773" s="3"/>
      <c r="O773" s="16"/>
      <c r="P773" s="1"/>
      <c r="Q773" s="30"/>
      <c r="R773" s="30"/>
      <c r="S773" s="1"/>
      <c r="T773" s="1"/>
      <c r="U773" s="1"/>
      <c r="V773" s="1"/>
      <c r="W773" s="1"/>
      <c r="X773" s="1"/>
      <c r="Y773" s="1"/>
      <c r="Z773" s="1"/>
    </row>
    <row r="774" spans="1:26" ht="15.7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46"/>
      <c r="M774" s="1"/>
      <c r="N774" s="3"/>
      <c r="O774" s="16"/>
      <c r="P774" s="1"/>
      <c r="Q774" s="30"/>
      <c r="R774" s="30"/>
      <c r="S774" s="1"/>
      <c r="T774" s="1"/>
      <c r="U774" s="1"/>
      <c r="V774" s="1"/>
      <c r="W774" s="1"/>
      <c r="X774" s="1"/>
      <c r="Y774" s="1"/>
      <c r="Z774" s="1"/>
    </row>
    <row r="775" spans="1:26" ht="15.7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46"/>
      <c r="M775" s="1"/>
      <c r="N775" s="3"/>
      <c r="O775" s="16"/>
      <c r="P775" s="1"/>
      <c r="Q775" s="30"/>
      <c r="R775" s="30"/>
      <c r="S775" s="1"/>
      <c r="T775" s="1"/>
      <c r="U775" s="1"/>
      <c r="V775" s="1"/>
      <c r="W775" s="1"/>
      <c r="X775" s="1"/>
      <c r="Y775" s="1"/>
      <c r="Z775" s="1"/>
    </row>
    <row r="776" spans="1:26" ht="15.7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46"/>
      <c r="M776" s="1"/>
      <c r="N776" s="3"/>
      <c r="O776" s="16"/>
      <c r="P776" s="1"/>
      <c r="Q776" s="30"/>
      <c r="R776" s="30"/>
      <c r="S776" s="1"/>
      <c r="T776" s="1"/>
      <c r="U776" s="1"/>
      <c r="V776" s="1"/>
      <c r="W776" s="1"/>
      <c r="X776" s="1"/>
      <c r="Y776" s="1"/>
      <c r="Z776" s="1"/>
    </row>
    <row r="777" spans="1:26" ht="15.7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46"/>
      <c r="M777" s="1"/>
      <c r="N777" s="3"/>
      <c r="O777" s="16"/>
      <c r="P777" s="1"/>
      <c r="Q777" s="30"/>
      <c r="R777" s="30"/>
      <c r="S777" s="1"/>
      <c r="T777" s="1"/>
      <c r="U777" s="1"/>
      <c r="V777" s="1"/>
      <c r="W777" s="1"/>
      <c r="X777" s="1"/>
      <c r="Y777" s="1"/>
      <c r="Z777" s="1"/>
    </row>
    <row r="778" spans="1:26" ht="15.7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46"/>
      <c r="M778" s="1"/>
      <c r="N778" s="3"/>
      <c r="O778" s="16"/>
      <c r="P778" s="1"/>
      <c r="Q778" s="30"/>
      <c r="R778" s="30"/>
      <c r="S778" s="1"/>
      <c r="T778" s="1"/>
      <c r="U778" s="1"/>
      <c r="V778" s="1"/>
      <c r="W778" s="1"/>
      <c r="X778" s="1"/>
      <c r="Y778" s="1"/>
      <c r="Z778" s="1"/>
    </row>
    <row r="779" spans="1:26" ht="15.7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46"/>
      <c r="M779" s="1"/>
      <c r="N779" s="3"/>
      <c r="O779" s="16"/>
      <c r="P779" s="1"/>
      <c r="Q779" s="30"/>
      <c r="R779" s="30"/>
      <c r="S779" s="1"/>
      <c r="T779" s="1"/>
      <c r="U779" s="1"/>
      <c r="V779" s="1"/>
      <c r="W779" s="1"/>
      <c r="X779" s="1"/>
      <c r="Y779" s="1"/>
      <c r="Z779" s="1"/>
    </row>
    <row r="780" spans="1:26" ht="15.7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46"/>
      <c r="M780" s="1"/>
      <c r="N780" s="3"/>
      <c r="O780" s="16"/>
      <c r="P780" s="1"/>
      <c r="Q780" s="30"/>
      <c r="R780" s="30"/>
      <c r="S780" s="1"/>
      <c r="T780" s="1"/>
      <c r="U780" s="1"/>
      <c r="V780" s="1"/>
      <c r="W780" s="1"/>
      <c r="X780" s="1"/>
      <c r="Y780" s="1"/>
      <c r="Z780" s="1"/>
    </row>
    <row r="781" spans="1:26" ht="15.7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46"/>
      <c r="M781" s="1"/>
      <c r="N781" s="3"/>
      <c r="O781" s="16"/>
      <c r="P781" s="1"/>
      <c r="Q781" s="30"/>
      <c r="R781" s="30"/>
      <c r="S781" s="1"/>
      <c r="T781" s="1"/>
      <c r="U781" s="1"/>
      <c r="V781" s="1"/>
      <c r="W781" s="1"/>
      <c r="X781" s="1"/>
      <c r="Y781" s="1"/>
      <c r="Z781" s="1"/>
    </row>
    <row r="782" spans="1:26" ht="15.7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46"/>
      <c r="M782" s="1"/>
      <c r="N782" s="3"/>
      <c r="O782" s="16"/>
      <c r="P782" s="1"/>
      <c r="Q782" s="30"/>
      <c r="R782" s="30"/>
      <c r="S782" s="1"/>
      <c r="T782" s="1"/>
      <c r="U782" s="1"/>
      <c r="V782" s="1"/>
      <c r="W782" s="1"/>
      <c r="X782" s="1"/>
      <c r="Y782" s="1"/>
      <c r="Z782" s="1"/>
    </row>
    <row r="783" spans="1:26" ht="15.7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46"/>
      <c r="M783" s="1"/>
      <c r="N783" s="3"/>
      <c r="O783" s="16"/>
      <c r="P783" s="1"/>
      <c r="Q783" s="30"/>
      <c r="R783" s="30"/>
      <c r="S783" s="1"/>
      <c r="T783" s="1"/>
      <c r="U783" s="1"/>
      <c r="V783" s="1"/>
      <c r="W783" s="1"/>
      <c r="X783" s="1"/>
      <c r="Y783" s="1"/>
      <c r="Z783" s="1"/>
    </row>
    <row r="784" spans="1:26" ht="15.7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46"/>
      <c r="M784" s="1"/>
      <c r="N784" s="3"/>
      <c r="O784" s="16"/>
      <c r="P784" s="1"/>
      <c r="Q784" s="30"/>
      <c r="R784" s="30"/>
      <c r="S784" s="1"/>
      <c r="T784" s="1"/>
      <c r="U784" s="1"/>
      <c r="V784" s="1"/>
      <c r="W784" s="1"/>
      <c r="X784" s="1"/>
      <c r="Y784" s="1"/>
      <c r="Z784" s="1"/>
    </row>
    <row r="785" spans="1:26" ht="15.7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46"/>
      <c r="M785" s="1"/>
      <c r="N785" s="3"/>
      <c r="O785" s="16"/>
      <c r="P785" s="1"/>
      <c r="Q785" s="30"/>
      <c r="R785" s="30"/>
      <c r="S785" s="1"/>
      <c r="T785" s="1"/>
      <c r="U785" s="1"/>
      <c r="V785" s="1"/>
      <c r="W785" s="1"/>
      <c r="X785" s="1"/>
      <c r="Y785" s="1"/>
      <c r="Z785" s="1"/>
    </row>
    <row r="786" spans="1:26" ht="15.7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46"/>
      <c r="M786" s="1"/>
      <c r="N786" s="3"/>
      <c r="O786" s="16"/>
      <c r="P786" s="1"/>
      <c r="Q786" s="30"/>
      <c r="R786" s="30"/>
      <c r="S786" s="1"/>
      <c r="T786" s="1"/>
      <c r="U786" s="1"/>
      <c r="V786" s="1"/>
      <c r="W786" s="1"/>
      <c r="X786" s="1"/>
      <c r="Y786" s="1"/>
      <c r="Z786" s="1"/>
    </row>
    <row r="787" spans="1:26" ht="15.7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46"/>
      <c r="M787" s="1"/>
      <c r="N787" s="3"/>
      <c r="O787" s="16"/>
      <c r="P787" s="1"/>
      <c r="Q787" s="30"/>
      <c r="R787" s="30"/>
      <c r="S787" s="1"/>
      <c r="T787" s="1"/>
      <c r="U787" s="1"/>
      <c r="V787" s="1"/>
      <c r="W787" s="1"/>
      <c r="X787" s="1"/>
      <c r="Y787" s="1"/>
      <c r="Z787" s="1"/>
    </row>
    <row r="788" spans="1:26" ht="15.7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46"/>
      <c r="M788" s="1"/>
      <c r="N788" s="3"/>
      <c r="O788" s="16"/>
      <c r="P788" s="1"/>
      <c r="Q788" s="30"/>
      <c r="R788" s="30"/>
      <c r="S788" s="1"/>
      <c r="T788" s="1"/>
      <c r="U788" s="1"/>
      <c r="V788" s="1"/>
      <c r="W788" s="1"/>
      <c r="X788" s="1"/>
      <c r="Y788" s="1"/>
      <c r="Z788" s="1"/>
    </row>
    <row r="789" spans="1:26" ht="15.7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46"/>
      <c r="M789" s="1"/>
      <c r="N789" s="3"/>
      <c r="O789" s="16"/>
      <c r="P789" s="1"/>
      <c r="Q789" s="30"/>
      <c r="R789" s="30"/>
      <c r="S789" s="1"/>
      <c r="T789" s="1"/>
      <c r="U789" s="1"/>
      <c r="V789" s="1"/>
      <c r="W789" s="1"/>
      <c r="X789" s="1"/>
      <c r="Y789" s="1"/>
      <c r="Z789" s="1"/>
    </row>
    <row r="790" spans="1:26" ht="15.7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46"/>
      <c r="M790" s="1"/>
      <c r="N790" s="3"/>
      <c r="O790" s="16"/>
      <c r="P790" s="1"/>
      <c r="Q790" s="30"/>
      <c r="R790" s="30"/>
      <c r="S790" s="1"/>
      <c r="T790" s="1"/>
      <c r="U790" s="1"/>
      <c r="V790" s="1"/>
      <c r="W790" s="1"/>
      <c r="X790" s="1"/>
      <c r="Y790" s="1"/>
      <c r="Z790" s="1"/>
    </row>
    <row r="791" spans="1:26" ht="15.7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46"/>
      <c r="M791" s="1"/>
      <c r="N791" s="3"/>
      <c r="O791" s="16"/>
      <c r="P791" s="1"/>
      <c r="Q791" s="30"/>
      <c r="R791" s="30"/>
      <c r="S791" s="1"/>
      <c r="T791" s="1"/>
      <c r="U791" s="1"/>
      <c r="V791" s="1"/>
      <c r="W791" s="1"/>
      <c r="X791" s="1"/>
      <c r="Y791" s="1"/>
      <c r="Z791" s="1"/>
    </row>
    <row r="792" spans="1:26" ht="15.7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46"/>
      <c r="M792" s="1"/>
      <c r="N792" s="3"/>
      <c r="O792" s="16"/>
      <c r="P792" s="1"/>
      <c r="Q792" s="30"/>
      <c r="R792" s="30"/>
      <c r="S792" s="1"/>
      <c r="T792" s="1"/>
      <c r="U792" s="1"/>
      <c r="V792" s="1"/>
      <c r="W792" s="1"/>
      <c r="X792" s="1"/>
      <c r="Y792" s="1"/>
      <c r="Z792" s="1"/>
    </row>
    <row r="793" spans="1:26" ht="15.7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46"/>
      <c r="M793" s="1"/>
      <c r="N793" s="3"/>
      <c r="O793" s="16"/>
      <c r="P793" s="1"/>
      <c r="Q793" s="30"/>
      <c r="R793" s="30"/>
      <c r="S793" s="1"/>
      <c r="T793" s="1"/>
      <c r="U793" s="1"/>
      <c r="V793" s="1"/>
      <c r="W793" s="1"/>
      <c r="X793" s="1"/>
      <c r="Y793" s="1"/>
      <c r="Z793" s="1"/>
    </row>
    <row r="794" spans="1:26" ht="15.7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46"/>
      <c r="M794" s="1"/>
      <c r="N794" s="3"/>
      <c r="O794" s="16"/>
      <c r="P794" s="1"/>
      <c r="Q794" s="30"/>
      <c r="R794" s="30"/>
      <c r="S794" s="1"/>
      <c r="T794" s="1"/>
      <c r="U794" s="1"/>
      <c r="V794" s="1"/>
      <c r="W794" s="1"/>
      <c r="X794" s="1"/>
      <c r="Y794" s="1"/>
      <c r="Z794" s="1"/>
    </row>
    <row r="795" spans="1:26" ht="15.7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46"/>
      <c r="M795" s="1"/>
      <c r="N795" s="3"/>
      <c r="O795" s="16"/>
      <c r="P795" s="1"/>
      <c r="Q795" s="30"/>
      <c r="R795" s="30"/>
      <c r="S795" s="1"/>
      <c r="T795" s="1"/>
      <c r="U795" s="1"/>
      <c r="V795" s="1"/>
      <c r="W795" s="1"/>
      <c r="X795" s="1"/>
      <c r="Y795" s="1"/>
      <c r="Z795" s="1"/>
    </row>
    <row r="796" spans="1:26" ht="15.7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46"/>
      <c r="M796" s="1"/>
      <c r="N796" s="3"/>
      <c r="O796" s="16"/>
      <c r="P796" s="1"/>
      <c r="Q796" s="30"/>
      <c r="R796" s="30"/>
      <c r="S796" s="1"/>
      <c r="T796" s="1"/>
      <c r="U796" s="1"/>
      <c r="V796" s="1"/>
      <c r="W796" s="1"/>
      <c r="X796" s="1"/>
      <c r="Y796" s="1"/>
      <c r="Z796" s="1"/>
    </row>
    <row r="797" spans="1:26" ht="15.7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46"/>
      <c r="M797" s="1"/>
      <c r="N797" s="3"/>
      <c r="O797" s="16"/>
      <c r="P797" s="1"/>
      <c r="Q797" s="30"/>
      <c r="R797" s="30"/>
      <c r="S797" s="1"/>
      <c r="T797" s="1"/>
      <c r="U797" s="1"/>
      <c r="V797" s="1"/>
      <c r="W797" s="1"/>
      <c r="X797" s="1"/>
      <c r="Y797" s="1"/>
      <c r="Z797" s="1"/>
    </row>
    <row r="798" spans="1:26" ht="15.7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46"/>
      <c r="M798" s="1"/>
      <c r="N798" s="3"/>
      <c r="O798" s="16"/>
      <c r="P798" s="1"/>
      <c r="Q798" s="30"/>
      <c r="R798" s="30"/>
      <c r="S798" s="1"/>
      <c r="T798" s="1"/>
      <c r="U798" s="1"/>
      <c r="V798" s="1"/>
      <c r="W798" s="1"/>
      <c r="X798" s="1"/>
      <c r="Y798" s="1"/>
      <c r="Z798" s="1"/>
    </row>
    <row r="799" spans="1:26" ht="15.7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46"/>
      <c r="M799" s="1"/>
      <c r="N799" s="3"/>
      <c r="O799" s="16"/>
      <c r="P799" s="1"/>
      <c r="Q799" s="30"/>
      <c r="R799" s="30"/>
      <c r="S799" s="1"/>
      <c r="T799" s="1"/>
      <c r="U799" s="1"/>
      <c r="V799" s="1"/>
      <c r="W799" s="1"/>
      <c r="X799" s="1"/>
      <c r="Y799" s="1"/>
      <c r="Z799" s="1"/>
    </row>
    <row r="800" spans="1:26" ht="15.7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46"/>
      <c r="M800" s="1"/>
      <c r="N800" s="3"/>
      <c r="O800" s="16"/>
      <c r="P800" s="1"/>
      <c r="Q800" s="30"/>
      <c r="R800" s="30"/>
      <c r="S800" s="1"/>
      <c r="T800" s="1"/>
      <c r="U800" s="1"/>
      <c r="V800" s="1"/>
      <c r="W800" s="1"/>
      <c r="X800" s="1"/>
      <c r="Y800" s="1"/>
      <c r="Z800" s="1"/>
    </row>
    <row r="801" spans="1:26" ht="15.7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46"/>
      <c r="M801" s="1"/>
      <c r="N801" s="3"/>
      <c r="O801" s="16"/>
      <c r="P801" s="1"/>
      <c r="Q801" s="30"/>
      <c r="R801" s="30"/>
      <c r="S801" s="1"/>
      <c r="T801" s="1"/>
      <c r="U801" s="1"/>
      <c r="V801" s="1"/>
      <c r="W801" s="1"/>
      <c r="X801" s="1"/>
      <c r="Y801" s="1"/>
      <c r="Z801" s="1"/>
    </row>
    <row r="802" spans="1:26" ht="15.7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46"/>
      <c r="M802" s="1"/>
      <c r="N802" s="3"/>
      <c r="O802" s="16"/>
      <c r="P802" s="1"/>
      <c r="Q802" s="30"/>
      <c r="R802" s="30"/>
      <c r="S802" s="1"/>
      <c r="T802" s="1"/>
      <c r="U802" s="1"/>
      <c r="V802" s="1"/>
      <c r="W802" s="1"/>
      <c r="X802" s="1"/>
      <c r="Y802" s="1"/>
      <c r="Z802" s="1"/>
    </row>
    <row r="803" spans="1:26" ht="15.7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46"/>
      <c r="M803" s="1"/>
      <c r="N803" s="3"/>
      <c r="O803" s="16"/>
      <c r="P803" s="1"/>
      <c r="Q803" s="30"/>
      <c r="R803" s="30"/>
      <c r="S803" s="1"/>
      <c r="T803" s="1"/>
      <c r="U803" s="1"/>
      <c r="V803" s="1"/>
      <c r="W803" s="1"/>
      <c r="X803" s="1"/>
      <c r="Y803" s="1"/>
      <c r="Z803" s="1"/>
    </row>
    <row r="804" spans="1:26" ht="15.7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46"/>
      <c r="M804" s="1"/>
      <c r="N804" s="3"/>
      <c r="O804" s="16"/>
      <c r="P804" s="1"/>
      <c r="Q804" s="30"/>
      <c r="R804" s="30"/>
      <c r="S804" s="1"/>
      <c r="T804" s="1"/>
      <c r="U804" s="1"/>
      <c r="V804" s="1"/>
      <c r="W804" s="1"/>
      <c r="X804" s="1"/>
      <c r="Y804" s="1"/>
      <c r="Z804" s="1"/>
    </row>
    <row r="805" spans="1:26" ht="15.7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46"/>
      <c r="M805" s="1"/>
      <c r="N805" s="3"/>
      <c r="O805" s="16"/>
      <c r="P805" s="1"/>
      <c r="Q805" s="30"/>
      <c r="R805" s="30"/>
      <c r="S805" s="1"/>
      <c r="T805" s="1"/>
      <c r="U805" s="1"/>
      <c r="V805" s="1"/>
      <c r="W805" s="1"/>
      <c r="X805" s="1"/>
      <c r="Y805" s="1"/>
      <c r="Z805" s="1"/>
    </row>
    <row r="806" spans="1:26" ht="15.7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46"/>
      <c r="M806" s="1"/>
      <c r="N806" s="3"/>
      <c r="O806" s="16"/>
      <c r="P806" s="1"/>
      <c r="Q806" s="30"/>
      <c r="R806" s="30"/>
      <c r="S806" s="1"/>
      <c r="T806" s="1"/>
      <c r="U806" s="1"/>
      <c r="V806" s="1"/>
      <c r="W806" s="1"/>
      <c r="X806" s="1"/>
      <c r="Y806" s="1"/>
      <c r="Z806" s="1"/>
    </row>
    <row r="807" spans="1:26" ht="15.7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46"/>
      <c r="M807" s="1"/>
      <c r="N807" s="3"/>
      <c r="O807" s="16"/>
      <c r="P807" s="1"/>
      <c r="Q807" s="30"/>
      <c r="R807" s="30"/>
      <c r="S807" s="1"/>
      <c r="T807" s="1"/>
      <c r="U807" s="1"/>
      <c r="V807" s="1"/>
      <c r="W807" s="1"/>
      <c r="X807" s="1"/>
      <c r="Y807" s="1"/>
      <c r="Z807" s="1"/>
    </row>
    <row r="808" spans="1:26" ht="15.7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46"/>
      <c r="M808" s="1"/>
      <c r="N808" s="3"/>
      <c r="O808" s="16"/>
      <c r="P808" s="1"/>
      <c r="Q808" s="30"/>
      <c r="R808" s="30"/>
      <c r="S808" s="1"/>
      <c r="T808" s="1"/>
      <c r="U808" s="1"/>
      <c r="V808" s="1"/>
      <c r="W808" s="1"/>
      <c r="X808" s="1"/>
      <c r="Y808" s="1"/>
      <c r="Z808" s="1"/>
    </row>
    <row r="809" spans="1:26" ht="15.7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46"/>
      <c r="M809" s="1"/>
      <c r="N809" s="3"/>
      <c r="O809" s="16"/>
      <c r="P809" s="1"/>
      <c r="Q809" s="30"/>
      <c r="R809" s="30"/>
      <c r="S809" s="1"/>
      <c r="T809" s="1"/>
      <c r="U809" s="1"/>
      <c r="V809" s="1"/>
      <c r="W809" s="1"/>
      <c r="X809" s="1"/>
      <c r="Y809" s="1"/>
      <c r="Z809" s="1"/>
    </row>
    <row r="810" spans="1:26" ht="15.7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46"/>
      <c r="M810" s="1"/>
      <c r="N810" s="3"/>
      <c r="O810" s="16"/>
      <c r="P810" s="1"/>
      <c r="Q810" s="30"/>
      <c r="R810" s="30"/>
      <c r="S810" s="1"/>
      <c r="T810" s="1"/>
      <c r="U810" s="1"/>
      <c r="V810" s="1"/>
      <c r="W810" s="1"/>
      <c r="X810" s="1"/>
      <c r="Y810" s="1"/>
      <c r="Z810" s="1"/>
    </row>
    <row r="811" spans="1:26" ht="15.7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46"/>
      <c r="M811" s="1"/>
      <c r="N811" s="3"/>
      <c r="O811" s="16"/>
      <c r="P811" s="1"/>
      <c r="Q811" s="30"/>
      <c r="R811" s="30"/>
      <c r="S811" s="1"/>
      <c r="T811" s="1"/>
      <c r="U811" s="1"/>
      <c r="V811" s="1"/>
      <c r="W811" s="1"/>
      <c r="X811" s="1"/>
      <c r="Y811" s="1"/>
      <c r="Z811" s="1"/>
    </row>
    <row r="812" spans="1:26" ht="15.7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46"/>
      <c r="M812" s="1"/>
      <c r="N812" s="3"/>
      <c r="O812" s="16"/>
      <c r="P812" s="1"/>
      <c r="Q812" s="30"/>
      <c r="R812" s="30"/>
      <c r="S812" s="1"/>
      <c r="T812" s="1"/>
      <c r="U812" s="1"/>
      <c r="V812" s="1"/>
      <c r="W812" s="1"/>
      <c r="X812" s="1"/>
      <c r="Y812" s="1"/>
      <c r="Z812" s="1"/>
    </row>
    <row r="813" spans="1:26" ht="15.7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46"/>
      <c r="M813" s="1"/>
      <c r="N813" s="3"/>
      <c r="O813" s="16"/>
      <c r="P813" s="1"/>
      <c r="Q813" s="30"/>
      <c r="R813" s="30"/>
      <c r="S813" s="1"/>
      <c r="T813" s="1"/>
      <c r="U813" s="1"/>
      <c r="V813" s="1"/>
      <c r="W813" s="1"/>
      <c r="X813" s="1"/>
      <c r="Y813" s="1"/>
      <c r="Z813" s="1"/>
    </row>
    <row r="814" spans="1:26" ht="15.7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46"/>
      <c r="M814" s="1"/>
      <c r="N814" s="3"/>
      <c r="O814" s="16"/>
      <c r="P814" s="1"/>
      <c r="Q814" s="30"/>
      <c r="R814" s="30"/>
      <c r="S814" s="1"/>
      <c r="T814" s="1"/>
      <c r="U814" s="1"/>
      <c r="V814" s="1"/>
      <c r="W814" s="1"/>
      <c r="X814" s="1"/>
      <c r="Y814" s="1"/>
      <c r="Z814" s="1"/>
    </row>
    <row r="815" spans="1:26" ht="15.7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46"/>
      <c r="M815" s="1"/>
      <c r="N815" s="3"/>
      <c r="O815" s="16"/>
      <c r="P815" s="1"/>
      <c r="Q815" s="30"/>
      <c r="R815" s="30"/>
      <c r="S815" s="1"/>
      <c r="T815" s="1"/>
      <c r="U815" s="1"/>
      <c r="V815" s="1"/>
      <c r="W815" s="1"/>
      <c r="X815" s="1"/>
      <c r="Y815" s="1"/>
      <c r="Z815" s="1"/>
    </row>
    <row r="816" spans="1:26" ht="15.7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46"/>
      <c r="M816" s="1"/>
      <c r="N816" s="3"/>
      <c r="O816" s="16"/>
      <c r="P816" s="1"/>
      <c r="Q816" s="30"/>
      <c r="R816" s="30"/>
      <c r="S816" s="1"/>
      <c r="T816" s="1"/>
      <c r="U816" s="1"/>
      <c r="V816" s="1"/>
      <c r="W816" s="1"/>
      <c r="X816" s="1"/>
      <c r="Y816" s="1"/>
      <c r="Z816" s="1"/>
    </row>
    <row r="817" spans="1:26" ht="15.7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46"/>
      <c r="M817" s="1"/>
      <c r="N817" s="3"/>
      <c r="O817" s="16"/>
      <c r="P817" s="1"/>
      <c r="Q817" s="30"/>
      <c r="R817" s="30"/>
      <c r="S817" s="1"/>
      <c r="T817" s="1"/>
      <c r="U817" s="1"/>
      <c r="V817" s="1"/>
      <c r="W817" s="1"/>
      <c r="X817" s="1"/>
      <c r="Y817" s="1"/>
      <c r="Z817" s="1"/>
    </row>
    <row r="818" spans="1:26" ht="15.7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46"/>
      <c r="M818" s="1"/>
      <c r="N818" s="3"/>
      <c r="O818" s="16"/>
      <c r="P818" s="1"/>
      <c r="Q818" s="30"/>
      <c r="R818" s="30"/>
      <c r="S818" s="1"/>
      <c r="T818" s="1"/>
      <c r="U818" s="1"/>
      <c r="V818" s="1"/>
      <c r="W818" s="1"/>
      <c r="X818" s="1"/>
      <c r="Y818" s="1"/>
      <c r="Z818" s="1"/>
    </row>
    <row r="819" spans="1:26" ht="15.7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46"/>
      <c r="M819" s="1"/>
      <c r="N819" s="3"/>
      <c r="O819" s="16"/>
      <c r="P819" s="1"/>
      <c r="Q819" s="30"/>
      <c r="R819" s="30"/>
      <c r="S819" s="1"/>
      <c r="T819" s="1"/>
      <c r="U819" s="1"/>
      <c r="V819" s="1"/>
      <c r="W819" s="1"/>
      <c r="X819" s="1"/>
      <c r="Y819" s="1"/>
      <c r="Z819" s="1"/>
    </row>
    <row r="820" spans="1:26" ht="15.7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46"/>
      <c r="M820" s="1"/>
      <c r="N820" s="3"/>
      <c r="O820" s="16"/>
      <c r="P820" s="1"/>
      <c r="Q820" s="30"/>
      <c r="R820" s="30"/>
      <c r="S820" s="1"/>
      <c r="T820" s="1"/>
      <c r="U820" s="1"/>
      <c r="V820" s="1"/>
      <c r="W820" s="1"/>
      <c r="X820" s="1"/>
      <c r="Y820" s="1"/>
      <c r="Z820" s="1"/>
    </row>
    <row r="821" spans="1:26" ht="15.7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46"/>
      <c r="M821" s="1"/>
      <c r="N821" s="3"/>
      <c r="O821" s="16"/>
      <c r="P821" s="1"/>
      <c r="Q821" s="30"/>
      <c r="R821" s="30"/>
      <c r="S821" s="1"/>
      <c r="T821" s="1"/>
      <c r="U821" s="1"/>
      <c r="V821" s="1"/>
      <c r="W821" s="1"/>
      <c r="X821" s="1"/>
      <c r="Y821" s="1"/>
      <c r="Z821" s="1"/>
    </row>
    <row r="822" spans="1:26" ht="15.7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46"/>
      <c r="M822" s="1"/>
      <c r="N822" s="3"/>
      <c r="O822" s="16"/>
      <c r="P822" s="1"/>
      <c r="Q822" s="30"/>
      <c r="R822" s="30"/>
      <c r="S822" s="1"/>
      <c r="T822" s="1"/>
      <c r="U822" s="1"/>
      <c r="V822" s="1"/>
      <c r="W822" s="1"/>
      <c r="X822" s="1"/>
      <c r="Y822" s="1"/>
      <c r="Z822" s="1"/>
    </row>
    <row r="823" spans="1:26" ht="15.7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46"/>
      <c r="M823" s="1"/>
      <c r="N823" s="3"/>
      <c r="O823" s="16"/>
      <c r="P823" s="1"/>
      <c r="Q823" s="30"/>
      <c r="R823" s="30"/>
      <c r="S823" s="1"/>
      <c r="T823" s="1"/>
      <c r="U823" s="1"/>
      <c r="V823" s="1"/>
      <c r="W823" s="1"/>
      <c r="X823" s="1"/>
      <c r="Y823" s="1"/>
      <c r="Z823" s="1"/>
    </row>
    <row r="824" spans="1:26" ht="15.7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46"/>
      <c r="M824" s="1"/>
      <c r="N824" s="3"/>
      <c r="O824" s="16"/>
      <c r="P824" s="1"/>
      <c r="Q824" s="30"/>
      <c r="R824" s="30"/>
      <c r="S824" s="1"/>
      <c r="T824" s="1"/>
      <c r="U824" s="1"/>
      <c r="V824" s="1"/>
      <c r="W824" s="1"/>
      <c r="X824" s="1"/>
      <c r="Y824" s="1"/>
      <c r="Z824" s="1"/>
    </row>
    <row r="825" spans="1:26" ht="15.7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46"/>
      <c r="M825" s="1"/>
      <c r="N825" s="3"/>
      <c r="O825" s="16"/>
      <c r="P825" s="1"/>
      <c r="Q825" s="30"/>
      <c r="R825" s="30"/>
      <c r="S825" s="1"/>
      <c r="T825" s="1"/>
      <c r="U825" s="1"/>
      <c r="V825" s="1"/>
      <c r="W825" s="1"/>
      <c r="X825" s="1"/>
      <c r="Y825" s="1"/>
      <c r="Z825" s="1"/>
    </row>
    <row r="826" spans="1:26" ht="15.7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46"/>
      <c r="M826" s="1"/>
      <c r="N826" s="3"/>
      <c r="O826" s="16"/>
      <c r="P826" s="1"/>
      <c r="Q826" s="30"/>
      <c r="R826" s="30"/>
      <c r="S826" s="1"/>
      <c r="T826" s="1"/>
      <c r="U826" s="1"/>
      <c r="V826" s="1"/>
      <c r="W826" s="1"/>
      <c r="X826" s="1"/>
      <c r="Y826" s="1"/>
      <c r="Z826" s="1"/>
    </row>
    <row r="827" spans="1:26" ht="15.7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46"/>
      <c r="M827" s="1"/>
      <c r="N827" s="3"/>
      <c r="O827" s="16"/>
      <c r="P827" s="1"/>
      <c r="Q827" s="30"/>
      <c r="R827" s="30"/>
      <c r="S827" s="1"/>
      <c r="T827" s="1"/>
      <c r="U827" s="1"/>
      <c r="V827" s="1"/>
      <c r="W827" s="1"/>
      <c r="X827" s="1"/>
      <c r="Y827" s="1"/>
      <c r="Z827" s="1"/>
    </row>
    <row r="828" spans="1:26" ht="15.7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46"/>
      <c r="M828" s="1"/>
      <c r="N828" s="3"/>
      <c r="O828" s="16"/>
      <c r="P828" s="1"/>
      <c r="Q828" s="30"/>
      <c r="R828" s="30"/>
      <c r="S828" s="1"/>
      <c r="T828" s="1"/>
      <c r="U828" s="1"/>
      <c r="V828" s="1"/>
      <c r="W828" s="1"/>
      <c r="X828" s="1"/>
      <c r="Y828" s="1"/>
      <c r="Z828" s="1"/>
    </row>
    <row r="829" spans="1:26" ht="15.7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46"/>
      <c r="M829" s="1"/>
      <c r="N829" s="3"/>
      <c r="O829" s="16"/>
      <c r="P829" s="1"/>
      <c r="Q829" s="30"/>
      <c r="R829" s="30"/>
      <c r="S829" s="1"/>
      <c r="T829" s="1"/>
      <c r="U829" s="1"/>
      <c r="V829" s="1"/>
      <c r="W829" s="1"/>
      <c r="X829" s="1"/>
      <c r="Y829" s="1"/>
      <c r="Z829" s="1"/>
    </row>
    <row r="830" spans="1:26" ht="15.7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46"/>
      <c r="M830" s="1"/>
      <c r="N830" s="3"/>
      <c r="O830" s="16"/>
      <c r="P830" s="1"/>
      <c r="Q830" s="30"/>
      <c r="R830" s="30"/>
      <c r="S830" s="1"/>
      <c r="T830" s="1"/>
      <c r="U830" s="1"/>
      <c r="V830" s="1"/>
      <c r="W830" s="1"/>
      <c r="X830" s="1"/>
      <c r="Y830" s="1"/>
      <c r="Z830" s="1"/>
    </row>
    <row r="831" spans="1:26" ht="15.7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46"/>
      <c r="M831" s="1"/>
      <c r="N831" s="3"/>
      <c r="O831" s="16"/>
      <c r="P831" s="1"/>
      <c r="Q831" s="30"/>
      <c r="R831" s="30"/>
      <c r="S831" s="1"/>
      <c r="T831" s="1"/>
      <c r="U831" s="1"/>
      <c r="V831" s="1"/>
      <c r="W831" s="1"/>
      <c r="X831" s="1"/>
      <c r="Y831" s="1"/>
      <c r="Z831" s="1"/>
    </row>
    <row r="832" spans="1:26" ht="15.7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46"/>
      <c r="M832" s="1"/>
      <c r="N832" s="3"/>
      <c r="O832" s="16"/>
      <c r="P832" s="1"/>
      <c r="Q832" s="30"/>
      <c r="R832" s="30"/>
      <c r="S832" s="1"/>
      <c r="T832" s="1"/>
      <c r="U832" s="1"/>
      <c r="V832" s="1"/>
      <c r="W832" s="1"/>
      <c r="X832" s="1"/>
      <c r="Y832" s="1"/>
      <c r="Z832" s="1"/>
    </row>
    <row r="833" spans="1:26" ht="15.7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46"/>
      <c r="M833" s="1"/>
      <c r="N833" s="3"/>
      <c r="O833" s="16"/>
      <c r="P833" s="1"/>
      <c r="Q833" s="30"/>
      <c r="R833" s="30"/>
      <c r="S833" s="1"/>
      <c r="T833" s="1"/>
      <c r="U833" s="1"/>
      <c r="V833" s="1"/>
      <c r="W833" s="1"/>
      <c r="X833" s="1"/>
      <c r="Y833" s="1"/>
      <c r="Z833" s="1"/>
    </row>
    <row r="834" spans="1:26" ht="15.7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46"/>
      <c r="M834" s="1"/>
      <c r="N834" s="3"/>
      <c r="O834" s="16"/>
      <c r="P834" s="1"/>
      <c r="Q834" s="30"/>
      <c r="R834" s="30"/>
      <c r="S834" s="1"/>
      <c r="T834" s="1"/>
      <c r="U834" s="1"/>
      <c r="V834" s="1"/>
      <c r="W834" s="1"/>
      <c r="X834" s="1"/>
      <c r="Y834" s="1"/>
      <c r="Z834" s="1"/>
    </row>
    <row r="835" spans="1:26" ht="15.7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46"/>
      <c r="M835" s="1"/>
      <c r="N835" s="3"/>
      <c r="O835" s="16"/>
      <c r="P835" s="1"/>
      <c r="Q835" s="30"/>
      <c r="R835" s="30"/>
      <c r="S835" s="1"/>
      <c r="T835" s="1"/>
      <c r="U835" s="1"/>
      <c r="V835" s="1"/>
      <c r="W835" s="1"/>
      <c r="X835" s="1"/>
      <c r="Y835" s="1"/>
      <c r="Z835" s="1"/>
    </row>
    <row r="836" spans="1:26" ht="15.7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46"/>
      <c r="M836" s="1"/>
      <c r="N836" s="3"/>
      <c r="O836" s="16"/>
      <c r="P836" s="1"/>
      <c r="Q836" s="30"/>
      <c r="R836" s="30"/>
      <c r="S836" s="1"/>
      <c r="T836" s="1"/>
      <c r="U836" s="1"/>
      <c r="V836" s="1"/>
      <c r="W836" s="1"/>
      <c r="X836" s="1"/>
      <c r="Y836" s="1"/>
      <c r="Z836" s="1"/>
    </row>
    <row r="837" spans="1:26" ht="15.7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46"/>
      <c r="M837" s="1"/>
      <c r="N837" s="3"/>
      <c r="O837" s="16"/>
      <c r="P837" s="1"/>
      <c r="Q837" s="30"/>
      <c r="R837" s="30"/>
      <c r="S837" s="1"/>
      <c r="T837" s="1"/>
      <c r="U837" s="1"/>
      <c r="V837" s="1"/>
      <c r="W837" s="1"/>
      <c r="X837" s="1"/>
      <c r="Y837" s="1"/>
      <c r="Z837" s="1"/>
    </row>
    <row r="838" spans="1:26" ht="15.7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46"/>
      <c r="M838" s="1"/>
      <c r="N838" s="3"/>
      <c r="O838" s="16"/>
      <c r="P838" s="1"/>
      <c r="Q838" s="30"/>
      <c r="R838" s="30"/>
      <c r="S838" s="1"/>
      <c r="T838" s="1"/>
      <c r="U838" s="1"/>
      <c r="V838" s="1"/>
      <c r="W838" s="1"/>
      <c r="X838" s="1"/>
      <c r="Y838" s="1"/>
      <c r="Z838" s="1"/>
    </row>
    <row r="839" spans="1:26" ht="15.7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46"/>
      <c r="M839" s="1"/>
      <c r="N839" s="3"/>
      <c r="O839" s="16"/>
      <c r="P839" s="1"/>
      <c r="Q839" s="30"/>
      <c r="R839" s="30"/>
      <c r="S839" s="1"/>
      <c r="T839" s="1"/>
      <c r="U839" s="1"/>
      <c r="V839" s="1"/>
      <c r="W839" s="1"/>
      <c r="X839" s="1"/>
      <c r="Y839" s="1"/>
      <c r="Z839" s="1"/>
    </row>
    <row r="840" spans="1:26" ht="15.7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46"/>
      <c r="M840" s="1"/>
      <c r="N840" s="3"/>
      <c r="O840" s="16"/>
      <c r="P840" s="1"/>
      <c r="Q840" s="30"/>
      <c r="R840" s="30"/>
      <c r="S840" s="1"/>
      <c r="T840" s="1"/>
      <c r="U840" s="1"/>
      <c r="V840" s="1"/>
      <c r="W840" s="1"/>
      <c r="X840" s="1"/>
      <c r="Y840" s="1"/>
      <c r="Z840" s="1"/>
    </row>
    <row r="841" spans="1:26" ht="15.7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46"/>
      <c r="M841" s="1"/>
      <c r="N841" s="3"/>
      <c r="O841" s="16"/>
      <c r="P841" s="1"/>
      <c r="Q841" s="30"/>
      <c r="R841" s="30"/>
      <c r="S841" s="1"/>
      <c r="T841" s="1"/>
      <c r="U841" s="1"/>
      <c r="V841" s="1"/>
      <c r="W841" s="1"/>
      <c r="X841" s="1"/>
      <c r="Y841" s="1"/>
      <c r="Z841" s="1"/>
    </row>
    <row r="842" spans="1:26" ht="15.7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46"/>
      <c r="M842" s="1"/>
      <c r="N842" s="3"/>
      <c r="O842" s="16"/>
      <c r="P842" s="1"/>
      <c r="Q842" s="30"/>
      <c r="R842" s="30"/>
      <c r="S842" s="1"/>
      <c r="T842" s="1"/>
      <c r="U842" s="1"/>
      <c r="V842" s="1"/>
      <c r="W842" s="1"/>
      <c r="X842" s="1"/>
      <c r="Y842" s="1"/>
      <c r="Z842" s="1"/>
    </row>
    <row r="843" spans="1:26" ht="15.7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46"/>
      <c r="M843" s="1"/>
      <c r="N843" s="3"/>
      <c r="O843" s="16"/>
      <c r="P843" s="1"/>
      <c r="Q843" s="30"/>
      <c r="R843" s="30"/>
      <c r="S843" s="1"/>
      <c r="T843" s="1"/>
      <c r="U843" s="1"/>
      <c r="V843" s="1"/>
      <c r="W843" s="1"/>
      <c r="X843" s="1"/>
      <c r="Y843" s="1"/>
      <c r="Z843" s="1"/>
    </row>
    <row r="844" spans="1:26" ht="15.7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46"/>
      <c r="M844" s="1"/>
      <c r="N844" s="3"/>
      <c r="O844" s="16"/>
      <c r="P844" s="1"/>
      <c r="Q844" s="30"/>
      <c r="R844" s="30"/>
      <c r="S844" s="1"/>
      <c r="T844" s="1"/>
      <c r="U844" s="1"/>
      <c r="V844" s="1"/>
      <c r="W844" s="1"/>
      <c r="X844" s="1"/>
      <c r="Y844" s="1"/>
      <c r="Z844" s="1"/>
    </row>
    <row r="845" spans="1:26" ht="15.7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46"/>
      <c r="M845" s="1"/>
      <c r="N845" s="3"/>
      <c r="O845" s="16"/>
      <c r="P845" s="1"/>
      <c r="Q845" s="30"/>
      <c r="R845" s="30"/>
      <c r="S845" s="1"/>
      <c r="T845" s="1"/>
      <c r="U845" s="1"/>
      <c r="V845" s="1"/>
      <c r="W845" s="1"/>
      <c r="X845" s="1"/>
      <c r="Y845" s="1"/>
      <c r="Z845" s="1"/>
    </row>
    <row r="846" spans="1:26" ht="15.7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46"/>
      <c r="M846" s="1"/>
      <c r="N846" s="3"/>
      <c r="O846" s="16"/>
      <c r="P846" s="1"/>
      <c r="Q846" s="30"/>
      <c r="R846" s="30"/>
      <c r="S846" s="1"/>
      <c r="T846" s="1"/>
      <c r="U846" s="1"/>
      <c r="V846" s="1"/>
      <c r="W846" s="1"/>
      <c r="X846" s="1"/>
      <c r="Y846" s="1"/>
      <c r="Z846" s="1"/>
    </row>
    <row r="847" spans="1:26" ht="15.7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46"/>
      <c r="M847" s="1"/>
      <c r="N847" s="3"/>
      <c r="O847" s="16"/>
      <c r="P847" s="1"/>
      <c r="Q847" s="30"/>
      <c r="R847" s="30"/>
      <c r="S847" s="1"/>
      <c r="T847" s="1"/>
      <c r="U847" s="1"/>
      <c r="V847" s="1"/>
      <c r="W847" s="1"/>
      <c r="X847" s="1"/>
      <c r="Y847" s="1"/>
      <c r="Z847" s="1"/>
    </row>
    <row r="848" spans="1:26" ht="15.7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46"/>
      <c r="M848" s="1"/>
      <c r="N848" s="3"/>
      <c r="O848" s="16"/>
      <c r="P848" s="1"/>
      <c r="Q848" s="30"/>
      <c r="R848" s="30"/>
      <c r="S848" s="1"/>
      <c r="T848" s="1"/>
      <c r="U848" s="1"/>
      <c r="V848" s="1"/>
      <c r="W848" s="1"/>
      <c r="X848" s="1"/>
      <c r="Y848" s="1"/>
      <c r="Z848" s="1"/>
    </row>
    <row r="849" spans="1:26" ht="15.7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46"/>
      <c r="M849" s="1"/>
      <c r="N849" s="3"/>
      <c r="O849" s="16"/>
      <c r="P849" s="1"/>
      <c r="Q849" s="30"/>
      <c r="R849" s="30"/>
      <c r="S849" s="1"/>
      <c r="T849" s="1"/>
      <c r="U849" s="1"/>
      <c r="V849" s="1"/>
      <c r="W849" s="1"/>
      <c r="X849" s="1"/>
      <c r="Y849" s="1"/>
      <c r="Z849" s="1"/>
    </row>
    <row r="850" spans="1:26" ht="15.7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46"/>
      <c r="M850" s="1"/>
      <c r="N850" s="3"/>
      <c r="O850" s="16"/>
      <c r="P850" s="1"/>
      <c r="Q850" s="30"/>
      <c r="R850" s="30"/>
      <c r="S850" s="1"/>
      <c r="T850" s="1"/>
      <c r="U850" s="1"/>
      <c r="V850" s="1"/>
      <c r="W850" s="1"/>
      <c r="X850" s="1"/>
      <c r="Y850" s="1"/>
      <c r="Z850" s="1"/>
    </row>
    <row r="851" spans="1:26" ht="15.7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46"/>
      <c r="M851" s="1"/>
      <c r="N851" s="3"/>
      <c r="O851" s="16"/>
      <c r="P851" s="1"/>
      <c r="Q851" s="30"/>
      <c r="R851" s="30"/>
      <c r="S851" s="1"/>
      <c r="T851" s="1"/>
      <c r="U851" s="1"/>
      <c r="V851" s="1"/>
      <c r="W851" s="1"/>
      <c r="X851" s="1"/>
      <c r="Y851" s="1"/>
      <c r="Z851" s="1"/>
    </row>
    <row r="852" spans="1:26" ht="15.7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46"/>
      <c r="M852" s="1"/>
      <c r="N852" s="3"/>
      <c r="O852" s="16"/>
      <c r="P852" s="1"/>
      <c r="Q852" s="30"/>
      <c r="R852" s="30"/>
      <c r="S852" s="1"/>
      <c r="T852" s="1"/>
      <c r="U852" s="1"/>
      <c r="V852" s="1"/>
      <c r="W852" s="1"/>
      <c r="X852" s="1"/>
      <c r="Y852" s="1"/>
      <c r="Z852" s="1"/>
    </row>
    <row r="853" spans="1:26" ht="15.7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46"/>
      <c r="M853" s="1"/>
      <c r="N853" s="3"/>
      <c r="O853" s="16"/>
      <c r="P853" s="1"/>
      <c r="Q853" s="30"/>
      <c r="R853" s="30"/>
      <c r="S853" s="1"/>
      <c r="T853" s="1"/>
      <c r="U853" s="1"/>
      <c r="V853" s="1"/>
      <c r="W853" s="1"/>
      <c r="X853" s="1"/>
      <c r="Y853" s="1"/>
      <c r="Z853" s="1"/>
    </row>
    <row r="854" spans="1:26" ht="15.7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46"/>
      <c r="M854" s="1"/>
      <c r="N854" s="3"/>
      <c r="O854" s="16"/>
      <c r="P854" s="1"/>
      <c r="Q854" s="30"/>
      <c r="R854" s="30"/>
      <c r="S854" s="1"/>
      <c r="T854" s="1"/>
      <c r="U854" s="1"/>
      <c r="V854" s="1"/>
      <c r="W854" s="1"/>
      <c r="X854" s="1"/>
      <c r="Y854" s="1"/>
      <c r="Z854" s="1"/>
    </row>
    <row r="855" spans="1:26" ht="15.7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46"/>
      <c r="M855" s="1"/>
      <c r="N855" s="3"/>
      <c r="O855" s="16"/>
      <c r="P855" s="1"/>
      <c r="Q855" s="30"/>
      <c r="R855" s="30"/>
      <c r="S855" s="1"/>
      <c r="T855" s="1"/>
      <c r="U855" s="1"/>
      <c r="V855" s="1"/>
      <c r="W855" s="1"/>
      <c r="X855" s="1"/>
      <c r="Y855" s="1"/>
      <c r="Z855" s="1"/>
    </row>
    <row r="856" spans="1:26" ht="15.7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46"/>
      <c r="M856" s="1"/>
      <c r="N856" s="3"/>
      <c r="O856" s="16"/>
      <c r="P856" s="1"/>
      <c r="Q856" s="30"/>
      <c r="R856" s="30"/>
      <c r="S856" s="1"/>
      <c r="T856" s="1"/>
      <c r="U856" s="1"/>
      <c r="V856" s="1"/>
      <c r="W856" s="1"/>
      <c r="X856" s="1"/>
      <c r="Y856" s="1"/>
      <c r="Z856" s="1"/>
    </row>
    <row r="857" spans="1:26" ht="15.7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46"/>
      <c r="M857" s="1"/>
      <c r="N857" s="3"/>
      <c r="O857" s="16"/>
      <c r="P857" s="1"/>
      <c r="Q857" s="30"/>
      <c r="R857" s="30"/>
      <c r="S857" s="1"/>
      <c r="T857" s="1"/>
      <c r="U857" s="1"/>
      <c r="V857" s="1"/>
      <c r="W857" s="1"/>
      <c r="X857" s="1"/>
      <c r="Y857" s="1"/>
      <c r="Z857" s="1"/>
    </row>
    <row r="858" spans="1:26" ht="15.7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46"/>
      <c r="M858" s="1"/>
      <c r="N858" s="3"/>
      <c r="O858" s="16"/>
      <c r="P858" s="1"/>
      <c r="Q858" s="30"/>
      <c r="R858" s="30"/>
      <c r="S858" s="1"/>
      <c r="T858" s="1"/>
      <c r="U858" s="1"/>
      <c r="V858" s="1"/>
      <c r="W858" s="1"/>
      <c r="X858" s="1"/>
      <c r="Y858" s="1"/>
      <c r="Z858" s="1"/>
    </row>
    <row r="859" spans="1:26" ht="15.7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46"/>
      <c r="M859" s="1"/>
      <c r="N859" s="3"/>
      <c r="O859" s="16"/>
      <c r="P859" s="1"/>
      <c r="Q859" s="30"/>
      <c r="R859" s="30"/>
      <c r="S859" s="1"/>
      <c r="T859" s="1"/>
      <c r="U859" s="1"/>
      <c r="V859" s="1"/>
      <c r="W859" s="1"/>
      <c r="X859" s="1"/>
      <c r="Y859" s="1"/>
      <c r="Z859" s="1"/>
    </row>
    <row r="860" spans="1:26" ht="15.7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46"/>
      <c r="M860" s="1"/>
      <c r="N860" s="3"/>
      <c r="O860" s="16"/>
      <c r="P860" s="1"/>
      <c r="Q860" s="30"/>
      <c r="R860" s="30"/>
      <c r="S860" s="1"/>
      <c r="T860" s="1"/>
      <c r="U860" s="1"/>
      <c r="V860" s="1"/>
      <c r="W860" s="1"/>
      <c r="X860" s="1"/>
      <c r="Y860" s="1"/>
      <c r="Z860" s="1"/>
    </row>
    <row r="861" spans="1:26" ht="15.7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46"/>
      <c r="M861" s="1"/>
      <c r="N861" s="3"/>
      <c r="O861" s="16"/>
      <c r="P861" s="1"/>
      <c r="Q861" s="30"/>
      <c r="R861" s="30"/>
      <c r="S861" s="1"/>
      <c r="T861" s="1"/>
      <c r="U861" s="1"/>
      <c r="V861" s="1"/>
      <c r="W861" s="1"/>
      <c r="X861" s="1"/>
      <c r="Y861" s="1"/>
      <c r="Z861" s="1"/>
    </row>
    <row r="862" spans="1:26" ht="15.7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46"/>
      <c r="M862" s="1"/>
      <c r="N862" s="3"/>
      <c r="O862" s="16"/>
      <c r="P862" s="1"/>
      <c r="Q862" s="30"/>
      <c r="R862" s="30"/>
      <c r="S862" s="1"/>
      <c r="T862" s="1"/>
      <c r="U862" s="1"/>
      <c r="V862" s="1"/>
      <c r="W862" s="1"/>
      <c r="X862" s="1"/>
      <c r="Y862" s="1"/>
      <c r="Z862" s="1"/>
    </row>
    <row r="863" spans="1:26" ht="15.7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46"/>
      <c r="M863" s="1"/>
      <c r="N863" s="3"/>
      <c r="O863" s="16"/>
      <c r="P863" s="1"/>
      <c r="Q863" s="30"/>
      <c r="R863" s="30"/>
      <c r="S863" s="1"/>
      <c r="T863" s="1"/>
      <c r="U863" s="1"/>
      <c r="V863" s="1"/>
      <c r="W863" s="1"/>
      <c r="X863" s="1"/>
      <c r="Y863" s="1"/>
      <c r="Z863" s="1"/>
    </row>
    <row r="864" spans="1:26" ht="15.7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46"/>
      <c r="M864" s="1"/>
      <c r="N864" s="3"/>
      <c r="O864" s="16"/>
      <c r="P864" s="1"/>
      <c r="Q864" s="30"/>
      <c r="R864" s="30"/>
      <c r="S864" s="1"/>
      <c r="T864" s="1"/>
      <c r="U864" s="1"/>
      <c r="V864" s="1"/>
      <c r="W864" s="1"/>
      <c r="X864" s="1"/>
      <c r="Y864" s="1"/>
      <c r="Z864" s="1"/>
    </row>
    <row r="865" spans="1:26" ht="15.7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46"/>
      <c r="M865" s="1"/>
      <c r="N865" s="3"/>
      <c r="O865" s="16"/>
      <c r="P865" s="1"/>
      <c r="Q865" s="30"/>
      <c r="R865" s="30"/>
      <c r="S865" s="1"/>
      <c r="T865" s="1"/>
      <c r="U865" s="1"/>
      <c r="V865" s="1"/>
      <c r="W865" s="1"/>
      <c r="X865" s="1"/>
      <c r="Y865" s="1"/>
      <c r="Z865" s="1"/>
    </row>
    <row r="866" spans="1:26" ht="15.7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46"/>
      <c r="M866" s="1"/>
      <c r="N866" s="3"/>
      <c r="O866" s="16"/>
      <c r="P866" s="1"/>
      <c r="Q866" s="30"/>
      <c r="R866" s="30"/>
      <c r="S866" s="1"/>
      <c r="T866" s="1"/>
      <c r="U866" s="1"/>
      <c r="V866" s="1"/>
      <c r="W866" s="1"/>
      <c r="X866" s="1"/>
      <c r="Y866" s="1"/>
      <c r="Z866" s="1"/>
    </row>
    <row r="867" spans="1:26" ht="15.7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46"/>
      <c r="M867" s="1"/>
      <c r="N867" s="3"/>
      <c r="O867" s="16"/>
      <c r="P867" s="1"/>
      <c r="Q867" s="30"/>
      <c r="R867" s="30"/>
      <c r="S867" s="1"/>
      <c r="T867" s="1"/>
      <c r="U867" s="1"/>
      <c r="V867" s="1"/>
      <c r="W867" s="1"/>
      <c r="X867" s="1"/>
      <c r="Y867" s="1"/>
      <c r="Z867" s="1"/>
    </row>
    <row r="868" spans="1:26" ht="15.7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46"/>
      <c r="M868" s="1"/>
      <c r="N868" s="3"/>
      <c r="O868" s="16"/>
      <c r="P868" s="1"/>
      <c r="Q868" s="30"/>
      <c r="R868" s="30"/>
      <c r="S868" s="1"/>
      <c r="T868" s="1"/>
      <c r="U868" s="1"/>
      <c r="V868" s="1"/>
      <c r="W868" s="1"/>
      <c r="X868" s="1"/>
      <c r="Y868" s="1"/>
      <c r="Z868" s="1"/>
    </row>
    <row r="869" spans="1:26" ht="15.7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46"/>
      <c r="M869" s="1"/>
      <c r="N869" s="3"/>
      <c r="O869" s="16"/>
      <c r="P869" s="1"/>
      <c r="Q869" s="30"/>
      <c r="R869" s="30"/>
      <c r="S869" s="1"/>
      <c r="T869" s="1"/>
      <c r="U869" s="1"/>
      <c r="V869" s="1"/>
      <c r="W869" s="1"/>
      <c r="X869" s="1"/>
      <c r="Y869" s="1"/>
      <c r="Z869" s="1"/>
    </row>
    <row r="870" spans="1:26" ht="15.7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46"/>
      <c r="M870" s="1"/>
      <c r="N870" s="3"/>
      <c r="O870" s="16"/>
      <c r="P870" s="1"/>
      <c r="Q870" s="30"/>
      <c r="R870" s="30"/>
      <c r="S870" s="1"/>
      <c r="T870" s="1"/>
      <c r="U870" s="1"/>
      <c r="V870" s="1"/>
      <c r="W870" s="1"/>
      <c r="X870" s="1"/>
      <c r="Y870" s="1"/>
      <c r="Z870" s="1"/>
    </row>
    <row r="871" spans="1:26" ht="15.7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46"/>
      <c r="M871" s="1"/>
      <c r="N871" s="3"/>
      <c r="O871" s="16"/>
      <c r="P871" s="1"/>
      <c r="Q871" s="30"/>
      <c r="R871" s="30"/>
      <c r="S871" s="1"/>
      <c r="T871" s="1"/>
      <c r="U871" s="1"/>
      <c r="V871" s="1"/>
      <c r="W871" s="1"/>
      <c r="X871" s="1"/>
      <c r="Y871" s="1"/>
      <c r="Z871" s="1"/>
    </row>
    <row r="872" spans="1:26" ht="15.7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46"/>
      <c r="M872" s="1"/>
      <c r="N872" s="3"/>
      <c r="O872" s="16"/>
      <c r="P872" s="1"/>
      <c r="Q872" s="30"/>
      <c r="R872" s="30"/>
      <c r="S872" s="1"/>
      <c r="T872" s="1"/>
      <c r="U872" s="1"/>
      <c r="V872" s="1"/>
      <c r="W872" s="1"/>
      <c r="X872" s="1"/>
      <c r="Y872" s="1"/>
      <c r="Z872" s="1"/>
    </row>
    <row r="873" spans="1:26" ht="15.7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46"/>
      <c r="M873" s="1"/>
      <c r="N873" s="3"/>
      <c r="O873" s="16"/>
      <c r="P873" s="1"/>
      <c r="Q873" s="30"/>
      <c r="R873" s="30"/>
      <c r="S873" s="1"/>
      <c r="T873" s="1"/>
      <c r="U873" s="1"/>
      <c r="V873" s="1"/>
      <c r="W873" s="1"/>
      <c r="X873" s="1"/>
      <c r="Y873" s="1"/>
      <c r="Z873" s="1"/>
    </row>
    <row r="874" spans="1:26" ht="15.7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46"/>
      <c r="M874" s="1"/>
      <c r="N874" s="3"/>
      <c r="O874" s="16"/>
      <c r="P874" s="1"/>
      <c r="Q874" s="30"/>
      <c r="R874" s="30"/>
      <c r="S874" s="1"/>
      <c r="T874" s="1"/>
      <c r="U874" s="1"/>
      <c r="V874" s="1"/>
      <c r="W874" s="1"/>
      <c r="X874" s="1"/>
      <c r="Y874" s="1"/>
      <c r="Z874" s="1"/>
    </row>
    <row r="875" spans="1:26" ht="15.7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46"/>
      <c r="M875" s="1"/>
      <c r="N875" s="3"/>
      <c r="O875" s="16"/>
      <c r="P875" s="1"/>
      <c r="Q875" s="30"/>
      <c r="R875" s="30"/>
      <c r="S875" s="1"/>
      <c r="T875" s="1"/>
      <c r="U875" s="1"/>
      <c r="V875" s="1"/>
      <c r="W875" s="1"/>
      <c r="X875" s="1"/>
      <c r="Y875" s="1"/>
      <c r="Z875" s="1"/>
    </row>
    <row r="876" spans="1:26" ht="15.7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46"/>
      <c r="M876" s="1"/>
      <c r="N876" s="3"/>
      <c r="O876" s="16"/>
      <c r="P876" s="1"/>
      <c r="Q876" s="30"/>
      <c r="R876" s="30"/>
      <c r="S876" s="1"/>
      <c r="T876" s="1"/>
      <c r="U876" s="1"/>
      <c r="V876" s="1"/>
      <c r="W876" s="1"/>
      <c r="X876" s="1"/>
      <c r="Y876" s="1"/>
      <c r="Z876" s="1"/>
    </row>
    <row r="877" spans="1:26" ht="15.7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46"/>
      <c r="M877" s="1"/>
      <c r="N877" s="3"/>
      <c r="O877" s="16"/>
      <c r="P877" s="1"/>
      <c r="Q877" s="30"/>
      <c r="R877" s="30"/>
      <c r="S877" s="1"/>
      <c r="T877" s="1"/>
      <c r="U877" s="1"/>
      <c r="V877" s="1"/>
      <c r="W877" s="1"/>
      <c r="X877" s="1"/>
      <c r="Y877" s="1"/>
      <c r="Z877" s="1"/>
    </row>
    <row r="878" spans="1:26" ht="15.7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46"/>
      <c r="M878" s="1"/>
      <c r="N878" s="3"/>
      <c r="O878" s="16"/>
      <c r="P878" s="1"/>
      <c r="Q878" s="30"/>
      <c r="R878" s="30"/>
      <c r="S878" s="1"/>
      <c r="T878" s="1"/>
      <c r="U878" s="1"/>
      <c r="V878" s="1"/>
      <c r="W878" s="1"/>
      <c r="X878" s="1"/>
      <c r="Y878" s="1"/>
      <c r="Z878" s="1"/>
    </row>
    <row r="879" spans="1:26" ht="15.7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46"/>
      <c r="M879" s="1"/>
      <c r="N879" s="3"/>
      <c r="O879" s="16"/>
      <c r="P879" s="1"/>
      <c r="Q879" s="30"/>
      <c r="R879" s="30"/>
      <c r="S879" s="1"/>
      <c r="T879" s="1"/>
      <c r="U879" s="1"/>
      <c r="V879" s="1"/>
      <c r="W879" s="1"/>
      <c r="X879" s="1"/>
      <c r="Y879" s="1"/>
      <c r="Z879" s="1"/>
    </row>
    <row r="880" spans="1:26" ht="15.7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46"/>
      <c r="M880" s="1"/>
      <c r="N880" s="3"/>
      <c r="O880" s="16"/>
      <c r="P880" s="1"/>
      <c r="Q880" s="30"/>
      <c r="R880" s="30"/>
      <c r="S880" s="1"/>
      <c r="T880" s="1"/>
      <c r="U880" s="1"/>
      <c r="V880" s="1"/>
      <c r="W880" s="1"/>
      <c r="X880" s="1"/>
      <c r="Y880" s="1"/>
      <c r="Z880" s="1"/>
    </row>
    <row r="881" spans="1:26" ht="15.7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46"/>
      <c r="M881" s="1"/>
      <c r="N881" s="3"/>
      <c r="O881" s="16"/>
      <c r="P881" s="1"/>
      <c r="Q881" s="30"/>
      <c r="R881" s="30"/>
      <c r="S881" s="1"/>
      <c r="T881" s="1"/>
      <c r="U881" s="1"/>
      <c r="V881" s="1"/>
      <c r="W881" s="1"/>
      <c r="X881" s="1"/>
      <c r="Y881" s="1"/>
      <c r="Z881" s="1"/>
    </row>
    <row r="882" spans="1:26" ht="15.7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46"/>
      <c r="M882" s="1"/>
      <c r="N882" s="3"/>
      <c r="O882" s="16"/>
      <c r="P882" s="1"/>
      <c r="Q882" s="30"/>
      <c r="R882" s="30"/>
      <c r="S882" s="1"/>
      <c r="T882" s="1"/>
      <c r="U882" s="1"/>
      <c r="V882" s="1"/>
      <c r="W882" s="1"/>
      <c r="X882" s="1"/>
      <c r="Y882" s="1"/>
      <c r="Z882" s="1"/>
    </row>
    <row r="883" spans="1:26" ht="15.7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46"/>
      <c r="M883" s="1"/>
      <c r="N883" s="3"/>
      <c r="O883" s="16"/>
      <c r="P883" s="1"/>
      <c r="Q883" s="30"/>
      <c r="R883" s="30"/>
      <c r="S883" s="1"/>
      <c r="T883" s="1"/>
      <c r="U883" s="1"/>
      <c r="V883" s="1"/>
      <c r="W883" s="1"/>
      <c r="X883" s="1"/>
      <c r="Y883" s="1"/>
      <c r="Z883" s="1"/>
    </row>
    <row r="884" spans="1:26" ht="15.7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46"/>
      <c r="M884" s="1"/>
      <c r="N884" s="3"/>
      <c r="O884" s="16"/>
      <c r="P884" s="1"/>
      <c r="Q884" s="30"/>
      <c r="R884" s="30"/>
      <c r="S884" s="1"/>
      <c r="T884" s="1"/>
      <c r="U884" s="1"/>
      <c r="V884" s="1"/>
      <c r="W884" s="1"/>
      <c r="X884" s="1"/>
      <c r="Y884" s="1"/>
      <c r="Z884" s="1"/>
    </row>
    <row r="885" spans="1:26" ht="15.7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46"/>
      <c r="M885" s="1"/>
      <c r="N885" s="3"/>
      <c r="O885" s="16"/>
      <c r="P885" s="1"/>
      <c r="Q885" s="30"/>
      <c r="R885" s="30"/>
      <c r="S885" s="1"/>
      <c r="T885" s="1"/>
      <c r="U885" s="1"/>
      <c r="V885" s="1"/>
      <c r="W885" s="1"/>
      <c r="X885" s="1"/>
      <c r="Y885" s="1"/>
      <c r="Z885" s="1"/>
    </row>
    <row r="886" spans="1:26" ht="15.7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46"/>
      <c r="M886" s="1"/>
      <c r="N886" s="3"/>
      <c r="O886" s="16"/>
      <c r="P886" s="1"/>
      <c r="Q886" s="30"/>
      <c r="R886" s="30"/>
      <c r="S886" s="1"/>
      <c r="T886" s="1"/>
      <c r="U886" s="1"/>
      <c r="V886" s="1"/>
      <c r="W886" s="1"/>
      <c r="X886" s="1"/>
      <c r="Y886" s="1"/>
      <c r="Z886" s="1"/>
    </row>
    <row r="887" spans="1:26" ht="15.7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46"/>
      <c r="M887" s="1"/>
      <c r="N887" s="3"/>
      <c r="O887" s="16"/>
      <c r="P887" s="1"/>
      <c r="Q887" s="30"/>
      <c r="R887" s="30"/>
      <c r="S887" s="1"/>
      <c r="T887" s="1"/>
      <c r="U887" s="1"/>
      <c r="V887" s="1"/>
      <c r="W887" s="1"/>
      <c r="X887" s="1"/>
      <c r="Y887" s="1"/>
      <c r="Z887" s="1"/>
    </row>
    <row r="888" spans="1:26" ht="15.7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46"/>
      <c r="M888" s="1"/>
      <c r="N888" s="3"/>
      <c r="O888" s="16"/>
      <c r="P888" s="1"/>
      <c r="Q888" s="30"/>
      <c r="R888" s="30"/>
      <c r="S888" s="1"/>
      <c r="T888" s="1"/>
      <c r="U888" s="1"/>
      <c r="V888" s="1"/>
      <c r="W888" s="1"/>
      <c r="X888" s="1"/>
      <c r="Y888" s="1"/>
      <c r="Z888" s="1"/>
    </row>
    <row r="889" spans="1:26" ht="15.7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46"/>
      <c r="M889" s="1"/>
      <c r="N889" s="3"/>
      <c r="O889" s="16"/>
      <c r="P889" s="1"/>
      <c r="Q889" s="30"/>
      <c r="R889" s="30"/>
      <c r="S889" s="1"/>
      <c r="T889" s="1"/>
      <c r="U889" s="1"/>
      <c r="V889" s="1"/>
      <c r="W889" s="1"/>
      <c r="X889" s="1"/>
      <c r="Y889" s="1"/>
      <c r="Z889" s="1"/>
    </row>
    <row r="890" spans="1:26" ht="15.7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46"/>
      <c r="M890" s="1"/>
      <c r="N890" s="3"/>
      <c r="O890" s="16"/>
      <c r="P890" s="1"/>
      <c r="Q890" s="30"/>
      <c r="R890" s="30"/>
      <c r="S890" s="1"/>
      <c r="T890" s="1"/>
      <c r="U890" s="1"/>
      <c r="V890" s="1"/>
      <c r="W890" s="1"/>
      <c r="X890" s="1"/>
      <c r="Y890" s="1"/>
      <c r="Z890" s="1"/>
    </row>
    <row r="891" spans="1:26" ht="15.7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46"/>
      <c r="M891" s="1"/>
      <c r="N891" s="3"/>
      <c r="O891" s="16"/>
      <c r="P891" s="1"/>
      <c r="Q891" s="30"/>
      <c r="R891" s="30"/>
      <c r="S891" s="1"/>
      <c r="T891" s="1"/>
      <c r="U891" s="1"/>
      <c r="V891" s="1"/>
      <c r="W891" s="1"/>
      <c r="X891" s="1"/>
      <c r="Y891" s="1"/>
      <c r="Z891" s="1"/>
    </row>
    <row r="892" spans="1:26" ht="15.7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46"/>
      <c r="M892" s="1"/>
      <c r="N892" s="3"/>
      <c r="O892" s="16"/>
      <c r="P892" s="1"/>
      <c r="Q892" s="30"/>
      <c r="R892" s="30"/>
      <c r="S892" s="1"/>
      <c r="T892" s="1"/>
      <c r="U892" s="1"/>
      <c r="V892" s="1"/>
      <c r="W892" s="1"/>
      <c r="X892" s="1"/>
      <c r="Y892" s="1"/>
      <c r="Z892" s="1"/>
    </row>
    <row r="893" spans="1:26" ht="15.7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46"/>
      <c r="M893" s="1"/>
      <c r="N893" s="3"/>
      <c r="O893" s="16"/>
      <c r="P893" s="1"/>
      <c r="Q893" s="30"/>
      <c r="R893" s="30"/>
      <c r="S893" s="1"/>
      <c r="T893" s="1"/>
      <c r="U893" s="1"/>
      <c r="V893" s="1"/>
      <c r="W893" s="1"/>
      <c r="X893" s="1"/>
      <c r="Y893" s="1"/>
      <c r="Z893" s="1"/>
    </row>
    <row r="894" spans="1:26" ht="15.7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46"/>
      <c r="M894" s="1"/>
      <c r="N894" s="3"/>
      <c r="O894" s="16"/>
      <c r="P894" s="1"/>
      <c r="Q894" s="30"/>
      <c r="R894" s="30"/>
      <c r="S894" s="1"/>
      <c r="T894" s="1"/>
      <c r="U894" s="1"/>
      <c r="V894" s="1"/>
      <c r="W894" s="1"/>
      <c r="X894" s="1"/>
      <c r="Y894" s="1"/>
      <c r="Z894" s="1"/>
    </row>
    <row r="895" spans="1:26" ht="15.7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46"/>
      <c r="M895" s="1"/>
      <c r="N895" s="3"/>
      <c r="O895" s="16"/>
      <c r="P895" s="1"/>
      <c r="Q895" s="30"/>
      <c r="R895" s="30"/>
      <c r="S895" s="1"/>
      <c r="T895" s="1"/>
      <c r="U895" s="1"/>
      <c r="V895" s="1"/>
      <c r="W895" s="1"/>
      <c r="X895" s="1"/>
      <c r="Y895" s="1"/>
      <c r="Z895" s="1"/>
    </row>
    <row r="896" spans="1:26" ht="15.7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46"/>
      <c r="M896" s="1"/>
      <c r="N896" s="3"/>
      <c r="O896" s="16"/>
      <c r="P896" s="1"/>
      <c r="Q896" s="30"/>
      <c r="R896" s="30"/>
      <c r="S896" s="1"/>
      <c r="T896" s="1"/>
      <c r="U896" s="1"/>
      <c r="V896" s="1"/>
      <c r="W896" s="1"/>
      <c r="X896" s="1"/>
      <c r="Y896" s="1"/>
      <c r="Z896" s="1"/>
    </row>
    <row r="897" spans="1:26" ht="15.7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46"/>
      <c r="M897" s="1"/>
      <c r="N897" s="3"/>
      <c r="O897" s="16"/>
      <c r="P897" s="1"/>
      <c r="Q897" s="30"/>
      <c r="R897" s="30"/>
      <c r="S897" s="1"/>
      <c r="T897" s="1"/>
      <c r="U897" s="1"/>
      <c r="V897" s="1"/>
      <c r="W897" s="1"/>
      <c r="X897" s="1"/>
      <c r="Y897" s="1"/>
      <c r="Z897" s="1"/>
    </row>
    <row r="898" spans="1:26" ht="15.7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46"/>
      <c r="M898" s="1"/>
      <c r="N898" s="3"/>
      <c r="O898" s="16"/>
      <c r="P898" s="1"/>
      <c r="Q898" s="30"/>
      <c r="R898" s="30"/>
      <c r="S898" s="1"/>
      <c r="T898" s="1"/>
      <c r="U898" s="1"/>
      <c r="V898" s="1"/>
      <c r="W898" s="1"/>
      <c r="X898" s="1"/>
      <c r="Y898" s="1"/>
      <c r="Z898" s="1"/>
    </row>
    <row r="899" spans="1:26" ht="15.7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46"/>
      <c r="M899" s="1"/>
      <c r="N899" s="3"/>
      <c r="O899" s="16"/>
      <c r="P899" s="1"/>
      <c r="Q899" s="30"/>
      <c r="R899" s="30"/>
      <c r="S899" s="1"/>
      <c r="T899" s="1"/>
      <c r="U899" s="1"/>
      <c r="V899" s="1"/>
      <c r="W899" s="1"/>
      <c r="X899" s="1"/>
      <c r="Y899" s="1"/>
      <c r="Z899" s="1"/>
    </row>
    <row r="900" spans="1:26" ht="15.7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46"/>
      <c r="M900" s="1"/>
      <c r="N900" s="3"/>
      <c r="O900" s="16"/>
      <c r="P900" s="1"/>
      <c r="Q900" s="30"/>
      <c r="R900" s="30"/>
      <c r="S900" s="1"/>
      <c r="T900" s="1"/>
      <c r="U900" s="1"/>
      <c r="V900" s="1"/>
      <c r="W900" s="1"/>
      <c r="X900" s="1"/>
      <c r="Y900" s="1"/>
      <c r="Z900" s="1"/>
    </row>
    <row r="901" spans="1:26" ht="15.7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46"/>
      <c r="M901" s="1"/>
      <c r="N901" s="3"/>
      <c r="O901" s="16"/>
      <c r="P901" s="1"/>
      <c r="Q901" s="30"/>
      <c r="R901" s="30"/>
      <c r="S901" s="1"/>
      <c r="T901" s="1"/>
      <c r="U901" s="1"/>
      <c r="V901" s="1"/>
      <c r="W901" s="1"/>
      <c r="X901" s="1"/>
      <c r="Y901" s="1"/>
      <c r="Z901" s="1"/>
    </row>
    <row r="902" spans="1:26" ht="15.7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46"/>
      <c r="M902" s="1"/>
      <c r="N902" s="3"/>
      <c r="O902" s="16"/>
      <c r="P902" s="1"/>
      <c r="Q902" s="30"/>
      <c r="R902" s="30"/>
      <c r="S902" s="1"/>
      <c r="T902" s="1"/>
      <c r="U902" s="1"/>
      <c r="V902" s="1"/>
      <c r="W902" s="1"/>
      <c r="X902" s="1"/>
      <c r="Y902" s="1"/>
      <c r="Z902" s="1"/>
    </row>
    <row r="903" spans="1:26" ht="15.7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46"/>
      <c r="M903" s="1"/>
      <c r="N903" s="3"/>
      <c r="O903" s="16"/>
      <c r="P903" s="1"/>
      <c r="Q903" s="30"/>
      <c r="R903" s="30"/>
      <c r="S903" s="1"/>
      <c r="T903" s="1"/>
      <c r="U903" s="1"/>
      <c r="V903" s="1"/>
      <c r="W903" s="1"/>
      <c r="X903" s="1"/>
      <c r="Y903" s="1"/>
      <c r="Z903" s="1"/>
    </row>
    <row r="904" spans="1:26" ht="15.7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46"/>
      <c r="M904" s="1"/>
      <c r="N904" s="3"/>
      <c r="O904" s="16"/>
      <c r="P904" s="1"/>
      <c r="Q904" s="30"/>
      <c r="R904" s="30"/>
      <c r="S904" s="1"/>
      <c r="T904" s="1"/>
      <c r="U904" s="1"/>
      <c r="V904" s="1"/>
      <c r="W904" s="1"/>
      <c r="X904" s="1"/>
      <c r="Y904" s="1"/>
      <c r="Z904" s="1"/>
    </row>
    <row r="905" spans="1:26" ht="15.7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46"/>
      <c r="M905" s="1"/>
      <c r="N905" s="3"/>
      <c r="O905" s="16"/>
      <c r="P905" s="1"/>
      <c r="Q905" s="30"/>
      <c r="R905" s="30"/>
      <c r="S905" s="1"/>
      <c r="T905" s="1"/>
      <c r="U905" s="1"/>
      <c r="V905" s="1"/>
      <c r="W905" s="1"/>
      <c r="X905" s="1"/>
      <c r="Y905" s="1"/>
      <c r="Z905" s="1"/>
    </row>
    <row r="906" spans="1:26" ht="15.7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46"/>
      <c r="M906" s="1"/>
      <c r="N906" s="3"/>
      <c r="O906" s="16"/>
      <c r="P906" s="1"/>
      <c r="Q906" s="30"/>
      <c r="R906" s="30"/>
      <c r="S906" s="1"/>
      <c r="T906" s="1"/>
      <c r="U906" s="1"/>
      <c r="V906" s="1"/>
      <c r="W906" s="1"/>
      <c r="X906" s="1"/>
      <c r="Y906" s="1"/>
      <c r="Z906" s="1"/>
    </row>
    <row r="907" spans="1:26" ht="15.7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46"/>
      <c r="M907" s="1"/>
      <c r="N907" s="3"/>
      <c r="O907" s="16"/>
      <c r="P907" s="1"/>
      <c r="Q907" s="30"/>
      <c r="R907" s="30"/>
      <c r="S907" s="1"/>
      <c r="T907" s="1"/>
      <c r="U907" s="1"/>
      <c r="V907" s="1"/>
      <c r="W907" s="1"/>
      <c r="X907" s="1"/>
      <c r="Y907" s="1"/>
      <c r="Z907" s="1"/>
    </row>
    <row r="908" spans="1:26" ht="15.7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46"/>
      <c r="M908" s="1"/>
      <c r="N908" s="3"/>
      <c r="O908" s="16"/>
      <c r="P908" s="1"/>
      <c r="Q908" s="30"/>
      <c r="R908" s="30"/>
      <c r="S908" s="1"/>
      <c r="T908" s="1"/>
      <c r="U908" s="1"/>
      <c r="V908" s="1"/>
      <c r="W908" s="1"/>
      <c r="X908" s="1"/>
      <c r="Y908" s="1"/>
      <c r="Z908" s="1"/>
    </row>
    <row r="909" spans="1:26" ht="15.7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46"/>
      <c r="M909" s="1"/>
      <c r="N909" s="3"/>
      <c r="O909" s="16"/>
      <c r="P909" s="1"/>
      <c r="Q909" s="30"/>
      <c r="R909" s="30"/>
      <c r="S909" s="1"/>
      <c r="T909" s="1"/>
      <c r="U909" s="1"/>
      <c r="V909" s="1"/>
      <c r="W909" s="1"/>
      <c r="X909" s="1"/>
      <c r="Y909" s="1"/>
      <c r="Z909" s="1"/>
    </row>
    <row r="910" spans="1:26" ht="15.7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46"/>
      <c r="M910" s="1"/>
      <c r="N910" s="3"/>
      <c r="O910" s="16"/>
      <c r="P910" s="1"/>
      <c r="Q910" s="30"/>
      <c r="R910" s="30"/>
      <c r="S910" s="1"/>
      <c r="T910" s="1"/>
      <c r="U910" s="1"/>
      <c r="V910" s="1"/>
      <c r="W910" s="1"/>
      <c r="X910" s="1"/>
      <c r="Y910" s="1"/>
      <c r="Z910" s="1"/>
    </row>
    <row r="911" spans="1:26" ht="15.7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46"/>
      <c r="M911" s="1"/>
      <c r="N911" s="3"/>
      <c r="O911" s="16"/>
      <c r="P911" s="1"/>
      <c r="Q911" s="30"/>
      <c r="R911" s="30"/>
      <c r="S911" s="1"/>
      <c r="T911" s="1"/>
      <c r="U911" s="1"/>
      <c r="V911" s="1"/>
      <c r="W911" s="1"/>
      <c r="X911" s="1"/>
      <c r="Y911" s="1"/>
      <c r="Z911" s="1"/>
    </row>
    <row r="912" spans="1:26" ht="15.7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46"/>
      <c r="M912" s="1"/>
      <c r="N912" s="3"/>
      <c r="O912" s="16"/>
      <c r="P912" s="1"/>
      <c r="Q912" s="30"/>
      <c r="R912" s="30"/>
      <c r="S912" s="1"/>
      <c r="T912" s="1"/>
      <c r="U912" s="1"/>
      <c r="V912" s="1"/>
      <c r="W912" s="1"/>
      <c r="X912" s="1"/>
      <c r="Y912" s="1"/>
      <c r="Z912" s="1"/>
    </row>
    <row r="913" spans="1:26" ht="15.7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46"/>
      <c r="M913" s="1"/>
      <c r="N913" s="3"/>
      <c r="O913" s="16"/>
      <c r="P913" s="1"/>
      <c r="Q913" s="30"/>
      <c r="R913" s="30"/>
      <c r="S913" s="1"/>
      <c r="T913" s="1"/>
      <c r="U913" s="1"/>
      <c r="V913" s="1"/>
      <c r="W913" s="1"/>
      <c r="X913" s="1"/>
      <c r="Y913" s="1"/>
      <c r="Z913" s="1"/>
    </row>
    <row r="914" spans="1:26" ht="15.7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46"/>
      <c r="M914" s="1"/>
      <c r="N914" s="3"/>
      <c r="O914" s="16"/>
      <c r="P914" s="1"/>
      <c r="Q914" s="30"/>
      <c r="R914" s="30"/>
      <c r="S914" s="1"/>
      <c r="T914" s="1"/>
      <c r="U914" s="1"/>
      <c r="V914" s="1"/>
      <c r="W914" s="1"/>
      <c r="X914" s="1"/>
      <c r="Y914" s="1"/>
      <c r="Z914" s="1"/>
    </row>
    <row r="915" spans="1:26" ht="15.7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46"/>
      <c r="M915" s="1"/>
      <c r="N915" s="3"/>
      <c r="O915" s="16"/>
      <c r="P915" s="1"/>
      <c r="Q915" s="30"/>
      <c r="R915" s="30"/>
      <c r="S915" s="1"/>
      <c r="T915" s="1"/>
      <c r="U915" s="1"/>
      <c r="V915" s="1"/>
      <c r="W915" s="1"/>
      <c r="X915" s="1"/>
      <c r="Y915" s="1"/>
      <c r="Z915" s="1"/>
    </row>
    <row r="916" spans="1:26" ht="15.7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46"/>
      <c r="M916" s="1"/>
      <c r="N916" s="3"/>
      <c r="O916" s="16"/>
      <c r="P916" s="1"/>
      <c r="Q916" s="30"/>
      <c r="R916" s="30"/>
      <c r="S916" s="1"/>
      <c r="T916" s="1"/>
      <c r="U916" s="1"/>
      <c r="V916" s="1"/>
      <c r="W916" s="1"/>
      <c r="X916" s="1"/>
      <c r="Y916" s="1"/>
      <c r="Z916" s="1"/>
    </row>
    <row r="917" spans="1:26" ht="15.7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46"/>
      <c r="M917" s="1"/>
      <c r="N917" s="3"/>
      <c r="O917" s="16"/>
      <c r="P917" s="1"/>
      <c r="Q917" s="30"/>
      <c r="R917" s="30"/>
      <c r="S917" s="1"/>
      <c r="T917" s="1"/>
      <c r="U917" s="1"/>
      <c r="V917" s="1"/>
      <c r="W917" s="1"/>
      <c r="X917" s="1"/>
      <c r="Y917" s="1"/>
      <c r="Z917" s="1"/>
    </row>
    <row r="918" spans="1:26" ht="15.7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46"/>
      <c r="M918" s="1"/>
      <c r="N918" s="3"/>
      <c r="O918" s="16"/>
      <c r="P918" s="1"/>
      <c r="Q918" s="30"/>
      <c r="R918" s="30"/>
      <c r="S918" s="1"/>
      <c r="T918" s="1"/>
      <c r="U918" s="1"/>
      <c r="V918" s="1"/>
      <c r="W918" s="1"/>
      <c r="X918" s="1"/>
      <c r="Y918" s="1"/>
      <c r="Z918" s="1"/>
    </row>
    <row r="919" spans="1:26" ht="15.7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46"/>
      <c r="M919" s="1"/>
      <c r="N919" s="3"/>
      <c r="O919" s="16"/>
      <c r="P919" s="1"/>
      <c r="Q919" s="30"/>
      <c r="R919" s="30"/>
      <c r="S919" s="1"/>
      <c r="T919" s="1"/>
      <c r="U919" s="1"/>
      <c r="V919" s="1"/>
      <c r="W919" s="1"/>
      <c r="X919" s="1"/>
      <c r="Y919" s="1"/>
      <c r="Z919" s="1"/>
    </row>
    <row r="920" spans="1:26" ht="15.7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46"/>
      <c r="M920" s="1"/>
      <c r="N920" s="3"/>
      <c r="O920" s="16"/>
      <c r="P920" s="1"/>
      <c r="Q920" s="30"/>
      <c r="R920" s="30"/>
      <c r="S920" s="1"/>
      <c r="T920" s="1"/>
      <c r="U920" s="1"/>
      <c r="V920" s="1"/>
      <c r="W920" s="1"/>
      <c r="X920" s="1"/>
      <c r="Y920" s="1"/>
      <c r="Z920" s="1"/>
    </row>
    <row r="921" spans="1:26" ht="15.7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46"/>
      <c r="M921" s="1"/>
      <c r="N921" s="3"/>
      <c r="O921" s="16"/>
      <c r="P921" s="1"/>
      <c r="Q921" s="30"/>
      <c r="R921" s="30"/>
      <c r="S921" s="1"/>
      <c r="T921" s="1"/>
      <c r="U921" s="1"/>
      <c r="V921" s="1"/>
      <c r="W921" s="1"/>
      <c r="X921" s="1"/>
      <c r="Y921" s="1"/>
      <c r="Z921" s="1"/>
    </row>
    <row r="922" spans="1:26" ht="15.7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46"/>
      <c r="M922" s="1"/>
      <c r="N922" s="3"/>
      <c r="O922" s="16"/>
      <c r="P922" s="1"/>
      <c r="Q922" s="30"/>
      <c r="R922" s="30"/>
      <c r="S922" s="1"/>
      <c r="T922" s="1"/>
      <c r="U922" s="1"/>
      <c r="V922" s="1"/>
      <c r="W922" s="1"/>
      <c r="X922" s="1"/>
      <c r="Y922" s="1"/>
      <c r="Z922" s="1"/>
    </row>
    <row r="923" spans="1:26" ht="15.7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46"/>
      <c r="M923" s="1"/>
      <c r="N923" s="3"/>
      <c r="O923" s="16"/>
      <c r="P923" s="1"/>
      <c r="Q923" s="30"/>
      <c r="R923" s="30"/>
      <c r="S923" s="1"/>
      <c r="T923" s="1"/>
      <c r="U923" s="1"/>
      <c r="V923" s="1"/>
      <c r="W923" s="1"/>
      <c r="X923" s="1"/>
      <c r="Y923" s="1"/>
      <c r="Z923" s="1"/>
    </row>
    <row r="924" spans="1:26" ht="15.7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46"/>
      <c r="M924" s="1"/>
      <c r="N924" s="3"/>
      <c r="O924" s="16"/>
      <c r="P924" s="1"/>
      <c r="Q924" s="30"/>
      <c r="R924" s="30"/>
      <c r="S924" s="1"/>
      <c r="T924" s="1"/>
      <c r="U924" s="1"/>
      <c r="V924" s="1"/>
      <c r="W924" s="1"/>
      <c r="X924" s="1"/>
      <c r="Y924" s="1"/>
      <c r="Z924" s="1"/>
    </row>
    <row r="925" spans="1:26" ht="15.7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46"/>
      <c r="M925" s="1"/>
      <c r="N925" s="3"/>
      <c r="O925" s="16"/>
      <c r="P925" s="1"/>
      <c r="Q925" s="30"/>
      <c r="R925" s="30"/>
      <c r="S925" s="1"/>
      <c r="T925" s="1"/>
      <c r="U925" s="1"/>
      <c r="V925" s="1"/>
      <c r="W925" s="1"/>
      <c r="X925" s="1"/>
      <c r="Y925" s="1"/>
      <c r="Z925" s="1"/>
    </row>
    <row r="926" spans="1:26" ht="15.7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46"/>
      <c r="M926" s="1"/>
      <c r="N926" s="3"/>
      <c r="O926" s="16"/>
      <c r="P926" s="1"/>
      <c r="Q926" s="30"/>
      <c r="R926" s="30"/>
      <c r="S926" s="1"/>
      <c r="T926" s="1"/>
      <c r="U926" s="1"/>
      <c r="V926" s="1"/>
      <c r="W926" s="1"/>
      <c r="X926" s="1"/>
      <c r="Y926" s="1"/>
      <c r="Z926" s="1"/>
    </row>
    <row r="927" spans="1:26" ht="15.7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46"/>
      <c r="M927" s="1"/>
      <c r="N927" s="3"/>
      <c r="O927" s="16"/>
      <c r="P927" s="1"/>
      <c r="Q927" s="30"/>
      <c r="R927" s="30"/>
      <c r="S927" s="1"/>
      <c r="T927" s="1"/>
      <c r="U927" s="1"/>
      <c r="V927" s="1"/>
      <c r="W927" s="1"/>
      <c r="X927" s="1"/>
      <c r="Y927" s="1"/>
      <c r="Z927" s="1"/>
    </row>
    <row r="928" spans="1:26" ht="15.7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46"/>
      <c r="M928" s="1"/>
      <c r="N928" s="3"/>
      <c r="O928" s="16"/>
      <c r="P928" s="1"/>
      <c r="Q928" s="30"/>
      <c r="R928" s="30"/>
      <c r="S928" s="1"/>
      <c r="T928" s="1"/>
      <c r="U928" s="1"/>
      <c r="V928" s="1"/>
      <c r="W928" s="1"/>
      <c r="X928" s="1"/>
      <c r="Y928" s="1"/>
      <c r="Z928" s="1"/>
    </row>
    <row r="929" spans="1:26" ht="15.7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46"/>
      <c r="M929" s="1"/>
      <c r="N929" s="3"/>
      <c r="O929" s="16"/>
      <c r="P929" s="1"/>
      <c r="Q929" s="30"/>
      <c r="R929" s="30"/>
      <c r="S929" s="1"/>
      <c r="T929" s="1"/>
      <c r="U929" s="1"/>
      <c r="V929" s="1"/>
      <c r="W929" s="1"/>
      <c r="X929" s="1"/>
      <c r="Y929" s="1"/>
      <c r="Z929" s="1"/>
    </row>
    <row r="930" spans="1:26" ht="15.7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46"/>
      <c r="M930" s="1"/>
      <c r="N930" s="3"/>
      <c r="O930" s="16"/>
      <c r="P930" s="1"/>
      <c r="Q930" s="30"/>
      <c r="R930" s="30"/>
      <c r="S930" s="1"/>
      <c r="T930" s="1"/>
      <c r="U930" s="1"/>
      <c r="V930" s="1"/>
      <c r="W930" s="1"/>
      <c r="X930" s="1"/>
      <c r="Y930" s="1"/>
      <c r="Z930" s="1"/>
    </row>
    <row r="931" spans="1:26" ht="15.7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46"/>
      <c r="M931" s="1"/>
      <c r="N931" s="3"/>
      <c r="O931" s="16"/>
      <c r="P931" s="1"/>
      <c r="Q931" s="30"/>
      <c r="R931" s="30"/>
      <c r="S931" s="1"/>
      <c r="T931" s="1"/>
      <c r="U931" s="1"/>
      <c r="V931" s="1"/>
      <c r="W931" s="1"/>
      <c r="X931" s="1"/>
      <c r="Y931" s="1"/>
      <c r="Z931" s="1"/>
    </row>
    <row r="932" spans="1:26" ht="15.7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46"/>
      <c r="M932" s="1"/>
      <c r="N932" s="3"/>
      <c r="O932" s="16"/>
      <c r="P932" s="1"/>
      <c r="Q932" s="30"/>
      <c r="R932" s="30"/>
      <c r="S932" s="1"/>
      <c r="T932" s="1"/>
      <c r="U932" s="1"/>
      <c r="V932" s="1"/>
      <c r="W932" s="1"/>
      <c r="X932" s="1"/>
      <c r="Y932" s="1"/>
      <c r="Z932" s="1"/>
    </row>
    <row r="933" spans="1:26" ht="15.7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46"/>
      <c r="M933" s="1"/>
      <c r="N933" s="3"/>
      <c r="O933" s="16"/>
      <c r="P933" s="1"/>
      <c r="Q933" s="30"/>
      <c r="R933" s="30"/>
      <c r="S933" s="1"/>
      <c r="T933" s="1"/>
      <c r="U933" s="1"/>
      <c r="V933" s="1"/>
      <c r="W933" s="1"/>
      <c r="X933" s="1"/>
      <c r="Y933" s="1"/>
      <c r="Z933" s="1"/>
    </row>
    <row r="934" spans="1:26" ht="15.7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46"/>
      <c r="M934" s="1"/>
      <c r="N934" s="3"/>
      <c r="O934" s="16"/>
      <c r="P934" s="1"/>
      <c r="Q934" s="30"/>
      <c r="R934" s="30"/>
      <c r="S934" s="1"/>
      <c r="T934" s="1"/>
      <c r="U934" s="1"/>
      <c r="V934" s="1"/>
      <c r="W934" s="1"/>
      <c r="X934" s="1"/>
      <c r="Y934" s="1"/>
      <c r="Z934" s="1"/>
    </row>
    <row r="935" spans="1:26" ht="15.7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46"/>
      <c r="M935" s="1"/>
      <c r="N935" s="3"/>
      <c r="O935" s="16"/>
      <c r="P935" s="1"/>
      <c r="Q935" s="30"/>
      <c r="R935" s="30"/>
      <c r="S935" s="1"/>
      <c r="T935" s="1"/>
      <c r="U935" s="1"/>
      <c r="V935" s="1"/>
      <c r="W935" s="1"/>
      <c r="X935" s="1"/>
      <c r="Y935" s="1"/>
      <c r="Z935" s="1"/>
    </row>
    <row r="936" spans="1:26" ht="15.7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46"/>
      <c r="M936" s="1"/>
      <c r="N936" s="3"/>
      <c r="O936" s="16"/>
      <c r="P936" s="1"/>
      <c r="Q936" s="30"/>
      <c r="R936" s="30"/>
      <c r="S936" s="1"/>
      <c r="T936" s="1"/>
      <c r="U936" s="1"/>
      <c r="V936" s="1"/>
      <c r="W936" s="1"/>
      <c r="X936" s="1"/>
      <c r="Y936" s="1"/>
      <c r="Z936" s="1"/>
    </row>
    <row r="937" spans="1:26" ht="15.7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46"/>
      <c r="M937" s="1"/>
      <c r="N937" s="3"/>
      <c r="O937" s="16"/>
      <c r="P937" s="1"/>
      <c r="Q937" s="30"/>
      <c r="R937" s="30"/>
      <c r="S937" s="1"/>
      <c r="T937" s="1"/>
      <c r="U937" s="1"/>
      <c r="V937" s="1"/>
      <c r="W937" s="1"/>
      <c r="X937" s="1"/>
      <c r="Y937" s="1"/>
      <c r="Z937" s="1"/>
    </row>
    <row r="938" spans="1:26" ht="15.7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46"/>
      <c r="M938" s="1"/>
      <c r="N938" s="3"/>
      <c r="O938" s="16"/>
      <c r="P938" s="1"/>
      <c r="Q938" s="30"/>
      <c r="R938" s="30"/>
      <c r="S938" s="1"/>
      <c r="T938" s="1"/>
      <c r="U938" s="1"/>
      <c r="V938" s="1"/>
      <c r="W938" s="1"/>
      <c r="X938" s="1"/>
      <c r="Y938" s="1"/>
      <c r="Z938" s="1"/>
    </row>
    <row r="939" spans="1:26" ht="15.7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46"/>
      <c r="M939" s="1"/>
      <c r="N939" s="3"/>
      <c r="O939" s="16"/>
      <c r="P939" s="1"/>
      <c r="Q939" s="30"/>
      <c r="R939" s="30"/>
      <c r="S939" s="1"/>
      <c r="T939" s="1"/>
      <c r="U939" s="1"/>
      <c r="V939" s="1"/>
      <c r="W939" s="1"/>
      <c r="X939" s="1"/>
      <c r="Y939" s="1"/>
      <c r="Z939" s="1"/>
    </row>
    <row r="940" spans="1:26" ht="15.7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46"/>
      <c r="M940" s="1"/>
      <c r="N940" s="3"/>
      <c r="O940" s="16"/>
      <c r="P940" s="1"/>
      <c r="Q940" s="30"/>
      <c r="R940" s="30"/>
      <c r="S940" s="1"/>
      <c r="T940" s="1"/>
      <c r="U940" s="1"/>
      <c r="V940" s="1"/>
      <c r="W940" s="1"/>
      <c r="X940" s="1"/>
      <c r="Y940" s="1"/>
      <c r="Z940" s="1"/>
    </row>
    <row r="941" spans="1:26" ht="15.7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46"/>
      <c r="M941" s="1"/>
      <c r="N941" s="3"/>
      <c r="O941" s="16"/>
      <c r="P941" s="1"/>
      <c r="Q941" s="30"/>
      <c r="R941" s="30"/>
      <c r="S941" s="1"/>
      <c r="T941" s="1"/>
      <c r="U941" s="1"/>
      <c r="V941" s="1"/>
      <c r="W941" s="1"/>
      <c r="X941" s="1"/>
      <c r="Y941" s="1"/>
      <c r="Z941" s="1"/>
    </row>
    <row r="942" spans="1:26" ht="15.7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46"/>
      <c r="M942" s="1"/>
      <c r="N942" s="3"/>
      <c r="O942" s="16"/>
      <c r="P942" s="1"/>
      <c r="Q942" s="30"/>
      <c r="R942" s="30"/>
      <c r="S942" s="1"/>
      <c r="T942" s="1"/>
      <c r="U942" s="1"/>
      <c r="V942" s="1"/>
      <c r="W942" s="1"/>
      <c r="X942" s="1"/>
      <c r="Y942" s="1"/>
      <c r="Z942" s="1"/>
    </row>
    <row r="943" spans="1:26" ht="15.7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46"/>
      <c r="M943" s="1"/>
      <c r="N943" s="3"/>
      <c r="O943" s="16"/>
      <c r="P943" s="1"/>
      <c r="Q943" s="30"/>
      <c r="R943" s="30"/>
      <c r="S943" s="1"/>
      <c r="T943" s="1"/>
      <c r="U943" s="1"/>
      <c r="V943" s="1"/>
      <c r="W943" s="1"/>
      <c r="X943" s="1"/>
      <c r="Y943" s="1"/>
      <c r="Z943" s="1"/>
    </row>
    <row r="944" spans="1:26" ht="15.7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46"/>
      <c r="M944" s="1"/>
      <c r="N944" s="3"/>
      <c r="O944" s="16"/>
      <c r="P944" s="1"/>
      <c r="Q944" s="30"/>
      <c r="R944" s="30"/>
      <c r="S944" s="1"/>
      <c r="T944" s="1"/>
      <c r="U944" s="1"/>
      <c r="V944" s="1"/>
      <c r="W944" s="1"/>
      <c r="X944" s="1"/>
      <c r="Y944" s="1"/>
      <c r="Z944" s="1"/>
    </row>
    <row r="945" spans="1:26" ht="15.7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46"/>
      <c r="M945" s="1"/>
      <c r="N945" s="3"/>
      <c r="O945" s="16"/>
      <c r="P945" s="1"/>
      <c r="Q945" s="30"/>
      <c r="R945" s="30"/>
      <c r="S945" s="1"/>
      <c r="T945" s="1"/>
      <c r="U945" s="1"/>
      <c r="V945" s="1"/>
      <c r="W945" s="1"/>
      <c r="X945" s="1"/>
      <c r="Y945" s="1"/>
      <c r="Z945" s="1"/>
    </row>
    <row r="946" spans="1:26" ht="15.7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46"/>
      <c r="M946" s="1"/>
      <c r="N946" s="3"/>
      <c r="O946" s="16"/>
      <c r="P946" s="1"/>
      <c r="Q946" s="30"/>
      <c r="R946" s="30"/>
      <c r="S946" s="1"/>
      <c r="T946" s="1"/>
      <c r="U946" s="1"/>
      <c r="V946" s="1"/>
      <c r="W946" s="1"/>
      <c r="X946" s="1"/>
      <c r="Y946" s="1"/>
      <c r="Z946" s="1"/>
    </row>
    <row r="947" spans="1:26" ht="15.7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46"/>
      <c r="M947" s="1"/>
      <c r="N947" s="3"/>
      <c r="O947" s="16"/>
      <c r="P947" s="1"/>
      <c r="Q947" s="30"/>
      <c r="R947" s="30"/>
      <c r="S947" s="1"/>
      <c r="T947" s="1"/>
      <c r="U947" s="1"/>
      <c r="V947" s="1"/>
      <c r="W947" s="1"/>
      <c r="X947" s="1"/>
      <c r="Y947" s="1"/>
      <c r="Z947" s="1"/>
    </row>
    <row r="948" spans="1:26" ht="15.7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46"/>
      <c r="M948" s="1"/>
      <c r="N948" s="3"/>
      <c r="O948" s="16"/>
      <c r="P948" s="1"/>
      <c r="Q948" s="30"/>
      <c r="R948" s="30"/>
      <c r="S948" s="1"/>
      <c r="T948" s="1"/>
      <c r="U948" s="1"/>
      <c r="V948" s="1"/>
      <c r="W948" s="1"/>
      <c r="X948" s="1"/>
      <c r="Y948" s="1"/>
      <c r="Z948" s="1"/>
    </row>
    <row r="949" spans="1:26" ht="15.7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46"/>
      <c r="M949" s="1"/>
      <c r="N949" s="3"/>
      <c r="O949" s="16"/>
      <c r="P949" s="1"/>
      <c r="Q949" s="30"/>
      <c r="R949" s="30"/>
      <c r="S949" s="1"/>
      <c r="T949" s="1"/>
      <c r="U949" s="1"/>
      <c r="V949" s="1"/>
      <c r="W949" s="1"/>
      <c r="X949" s="1"/>
      <c r="Y949" s="1"/>
      <c r="Z949" s="1"/>
    </row>
    <row r="950" spans="1:26" ht="15.7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46"/>
      <c r="M950" s="1"/>
      <c r="N950" s="3"/>
      <c r="O950" s="16"/>
      <c r="P950" s="1"/>
      <c r="Q950" s="30"/>
      <c r="R950" s="30"/>
      <c r="S950" s="1"/>
      <c r="T950" s="1"/>
      <c r="U950" s="1"/>
      <c r="V950" s="1"/>
      <c r="W950" s="1"/>
      <c r="X950" s="1"/>
      <c r="Y950" s="1"/>
      <c r="Z950" s="1"/>
    </row>
    <row r="951" spans="1:26" ht="15.7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46"/>
      <c r="M951" s="1"/>
      <c r="N951" s="3"/>
      <c r="O951" s="16"/>
      <c r="P951" s="1"/>
      <c r="Q951" s="30"/>
      <c r="R951" s="30"/>
      <c r="S951" s="1"/>
      <c r="T951" s="1"/>
      <c r="U951" s="1"/>
      <c r="V951" s="1"/>
      <c r="W951" s="1"/>
      <c r="X951" s="1"/>
      <c r="Y951" s="1"/>
      <c r="Z951" s="1"/>
    </row>
    <row r="952" spans="1:26" ht="15.7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46"/>
      <c r="M952" s="1"/>
      <c r="N952" s="3"/>
      <c r="O952" s="16"/>
      <c r="P952" s="1"/>
      <c r="Q952" s="30"/>
      <c r="R952" s="30"/>
      <c r="S952" s="1"/>
      <c r="T952" s="1"/>
      <c r="U952" s="1"/>
      <c r="V952" s="1"/>
      <c r="W952" s="1"/>
      <c r="X952" s="1"/>
      <c r="Y952" s="1"/>
      <c r="Z952" s="1"/>
    </row>
    <row r="953" spans="1:26" ht="15.7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46"/>
      <c r="M953" s="1"/>
      <c r="N953" s="3"/>
      <c r="O953" s="16"/>
      <c r="P953" s="1"/>
      <c r="Q953" s="30"/>
      <c r="R953" s="30"/>
      <c r="S953" s="1"/>
      <c r="T953" s="1"/>
      <c r="U953" s="1"/>
      <c r="V953" s="1"/>
      <c r="W953" s="1"/>
      <c r="X953" s="1"/>
      <c r="Y953" s="1"/>
      <c r="Z953" s="1"/>
    </row>
    <row r="954" spans="1:26" ht="15.7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46"/>
      <c r="M954" s="1"/>
      <c r="N954" s="3"/>
      <c r="O954" s="16"/>
      <c r="P954" s="1"/>
      <c r="Q954" s="30"/>
      <c r="R954" s="30"/>
      <c r="S954" s="1"/>
      <c r="T954" s="1"/>
      <c r="U954" s="1"/>
      <c r="V954" s="1"/>
      <c r="W954" s="1"/>
      <c r="X954" s="1"/>
      <c r="Y954" s="1"/>
      <c r="Z954" s="1"/>
    </row>
    <row r="955" spans="1:26" ht="15.7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46"/>
      <c r="M955" s="1"/>
      <c r="N955" s="3"/>
      <c r="O955" s="16"/>
      <c r="P955" s="1"/>
      <c r="Q955" s="30"/>
      <c r="R955" s="30"/>
      <c r="S955" s="1"/>
      <c r="T955" s="1"/>
      <c r="U955" s="1"/>
      <c r="V955" s="1"/>
      <c r="W955" s="1"/>
      <c r="X955" s="1"/>
      <c r="Y955" s="1"/>
      <c r="Z955" s="1"/>
    </row>
    <row r="956" spans="1:26" ht="15.7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46"/>
      <c r="M956" s="1"/>
      <c r="N956" s="3"/>
      <c r="O956" s="16"/>
      <c r="P956" s="1"/>
      <c r="Q956" s="30"/>
      <c r="R956" s="30"/>
      <c r="S956" s="1"/>
      <c r="T956" s="1"/>
      <c r="U956" s="1"/>
      <c r="V956" s="1"/>
      <c r="W956" s="1"/>
      <c r="X956" s="1"/>
      <c r="Y956" s="1"/>
      <c r="Z956" s="1"/>
    </row>
    <row r="957" spans="1:26" ht="15.7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46"/>
      <c r="M957" s="1"/>
      <c r="N957" s="3"/>
      <c r="O957" s="16"/>
      <c r="P957" s="1"/>
      <c r="Q957" s="30"/>
      <c r="R957" s="30"/>
      <c r="S957" s="1"/>
      <c r="T957" s="1"/>
      <c r="U957" s="1"/>
      <c r="V957" s="1"/>
      <c r="W957" s="1"/>
      <c r="X957" s="1"/>
      <c r="Y957" s="1"/>
      <c r="Z957" s="1"/>
    </row>
    <row r="958" spans="1:26" ht="15.7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46"/>
      <c r="M958" s="1"/>
      <c r="N958" s="3"/>
      <c r="O958" s="16"/>
      <c r="P958" s="1"/>
      <c r="Q958" s="30"/>
      <c r="R958" s="30"/>
      <c r="S958" s="1"/>
      <c r="T958" s="1"/>
      <c r="U958" s="1"/>
      <c r="V958" s="1"/>
      <c r="W958" s="1"/>
      <c r="X958" s="1"/>
      <c r="Y958" s="1"/>
      <c r="Z958" s="1"/>
    </row>
    <row r="959" spans="1:26" ht="15.7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46"/>
      <c r="M959" s="1"/>
      <c r="N959" s="3"/>
      <c r="O959" s="16"/>
      <c r="P959" s="1"/>
      <c r="Q959" s="30"/>
      <c r="R959" s="30"/>
      <c r="S959" s="1"/>
      <c r="T959" s="1"/>
      <c r="U959" s="1"/>
      <c r="V959" s="1"/>
      <c r="W959" s="1"/>
      <c r="X959" s="1"/>
      <c r="Y959" s="1"/>
      <c r="Z959" s="1"/>
    </row>
    <row r="960" spans="1:26" ht="15.7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46"/>
      <c r="M960" s="1"/>
      <c r="N960" s="3"/>
      <c r="O960" s="16"/>
      <c r="P960" s="1"/>
      <c r="Q960" s="30"/>
      <c r="R960" s="30"/>
      <c r="S960" s="1"/>
      <c r="T960" s="1"/>
      <c r="U960" s="1"/>
      <c r="V960" s="1"/>
      <c r="W960" s="1"/>
      <c r="X960" s="1"/>
      <c r="Y960" s="1"/>
      <c r="Z960" s="1"/>
    </row>
    <row r="961" spans="1:26" ht="15.7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46"/>
      <c r="M961" s="1"/>
      <c r="N961" s="3"/>
      <c r="O961" s="16"/>
      <c r="P961" s="1"/>
      <c r="Q961" s="30"/>
      <c r="R961" s="30"/>
      <c r="S961" s="1"/>
      <c r="T961" s="1"/>
      <c r="U961" s="1"/>
      <c r="V961" s="1"/>
      <c r="W961" s="1"/>
      <c r="X961" s="1"/>
      <c r="Y961" s="1"/>
      <c r="Z961" s="1"/>
    </row>
    <row r="962" spans="1:26" ht="15.7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46"/>
      <c r="M962" s="1"/>
      <c r="N962" s="3"/>
      <c r="O962" s="16"/>
      <c r="P962" s="1"/>
      <c r="Q962" s="30"/>
      <c r="R962" s="30"/>
      <c r="S962" s="1"/>
      <c r="T962" s="1"/>
      <c r="U962" s="1"/>
      <c r="V962" s="1"/>
      <c r="W962" s="1"/>
      <c r="X962" s="1"/>
      <c r="Y962" s="1"/>
      <c r="Z962" s="1"/>
    </row>
    <row r="963" spans="1:26" ht="15.7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46"/>
      <c r="M963" s="1"/>
      <c r="N963" s="3"/>
      <c r="O963" s="16"/>
      <c r="P963" s="1"/>
      <c r="Q963" s="30"/>
      <c r="R963" s="30"/>
      <c r="S963" s="1"/>
      <c r="T963" s="1"/>
      <c r="U963" s="1"/>
      <c r="V963" s="1"/>
      <c r="W963" s="1"/>
      <c r="X963" s="1"/>
      <c r="Y963" s="1"/>
      <c r="Z963" s="1"/>
    </row>
    <row r="964" spans="1:26" ht="15.7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46"/>
      <c r="M964" s="1"/>
      <c r="N964" s="3"/>
      <c r="O964" s="16"/>
      <c r="P964" s="1"/>
      <c r="Q964" s="30"/>
      <c r="R964" s="30"/>
      <c r="S964" s="1"/>
      <c r="T964" s="1"/>
      <c r="U964" s="1"/>
      <c r="V964" s="1"/>
      <c r="W964" s="1"/>
      <c r="X964" s="1"/>
      <c r="Y964" s="1"/>
      <c r="Z964" s="1"/>
    </row>
    <row r="965" spans="1:26" ht="15.7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46"/>
      <c r="M965" s="1"/>
      <c r="N965" s="3"/>
      <c r="O965" s="16"/>
      <c r="P965" s="1"/>
      <c r="Q965" s="30"/>
      <c r="R965" s="30"/>
      <c r="S965" s="1"/>
      <c r="T965" s="1"/>
      <c r="U965" s="1"/>
      <c r="V965" s="1"/>
      <c r="W965" s="1"/>
      <c r="X965" s="1"/>
      <c r="Y965" s="1"/>
      <c r="Z965" s="1"/>
    </row>
    <row r="966" spans="1:26" ht="15.7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46"/>
      <c r="M966" s="1"/>
      <c r="N966" s="3"/>
      <c r="O966" s="16"/>
      <c r="P966" s="1"/>
      <c r="Q966" s="30"/>
      <c r="R966" s="30"/>
      <c r="S966" s="1"/>
      <c r="T966" s="1"/>
      <c r="U966" s="1"/>
      <c r="V966" s="1"/>
      <c r="W966" s="1"/>
      <c r="X966" s="1"/>
      <c r="Y966" s="1"/>
      <c r="Z966" s="1"/>
    </row>
    <row r="967" spans="1:26" ht="15.7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46"/>
      <c r="M967" s="1"/>
      <c r="N967" s="3"/>
      <c r="O967" s="16"/>
      <c r="P967" s="1"/>
      <c r="Q967" s="30"/>
      <c r="R967" s="30"/>
      <c r="S967" s="1"/>
      <c r="T967" s="1"/>
      <c r="U967" s="1"/>
      <c r="V967" s="1"/>
      <c r="W967" s="1"/>
      <c r="X967" s="1"/>
      <c r="Y967" s="1"/>
      <c r="Z967" s="1"/>
    </row>
    <row r="968" spans="1:26" ht="15.7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46"/>
      <c r="M968" s="1"/>
      <c r="N968" s="3"/>
      <c r="O968" s="16"/>
      <c r="P968" s="1"/>
      <c r="Q968" s="30"/>
      <c r="R968" s="30"/>
      <c r="S968" s="1"/>
      <c r="T968" s="1"/>
      <c r="U968" s="1"/>
      <c r="V968" s="1"/>
      <c r="W968" s="1"/>
      <c r="X968" s="1"/>
      <c r="Y968" s="1"/>
      <c r="Z968" s="1"/>
    </row>
    <row r="969" spans="1:26" ht="15.7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46"/>
      <c r="M969" s="1"/>
      <c r="N969" s="3"/>
      <c r="O969" s="16"/>
      <c r="P969" s="1"/>
      <c r="Q969" s="30"/>
      <c r="R969" s="30"/>
      <c r="S969" s="1"/>
      <c r="T969" s="1"/>
      <c r="U969" s="1"/>
      <c r="V969" s="1"/>
      <c r="W969" s="1"/>
      <c r="X969" s="1"/>
      <c r="Y969" s="1"/>
      <c r="Z969" s="1"/>
    </row>
    <row r="970" spans="1:26" ht="15.7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46"/>
      <c r="M970" s="1"/>
      <c r="N970" s="3"/>
      <c r="O970" s="16"/>
      <c r="P970" s="1"/>
      <c r="Q970" s="30"/>
      <c r="R970" s="30"/>
      <c r="S970" s="1"/>
      <c r="T970" s="1"/>
      <c r="U970" s="1"/>
      <c r="V970" s="1"/>
      <c r="W970" s="1"/>
      <c r="X970" s="1"/>
      <c r="Y970" s="1"/>
      <c r="Z970" s="1"/>
    </row>
    <row r="971" spans="1:26" ht="15.7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46"/>
      <c r="M971" s="1"/>
      <c r="N971" s="3"/>
      <c r="O971" s="16"/>
      <c r="P971" s="1"/>
      <c r="Q971" s="30"/>
      <c r="R971" s="30"/>
      <c r="S971" s="1"/>
      <c r="T971" s="1"/>
      <c r="U971" s="1"/>
      <c r="V971" s="1"/>
      <c r="W971" s="1"/>
      <c r="X971" s="1"/>
      <c r="Y971" s="1"/>
      <c r="Z971" s="1"/>
    </row>
    <row r="972" spans="1:26" ht="15.7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46"/>
      <c r="M972" s="1"/>
      <c r="N972" s="3"/>
      <c r="O972" s="16"/>
      <c r="P972" s="1"/>
      <c r="Q972" s="30"/>
      <c r="R972" s="30"/>
      <c r="S972" s="1"/>
      <c r="T972" s="1"/>
      <c r="U972" s="1"/>
      <c r="V972" s="1"/>
      <c r="W972" s="1"/>
      <c r="X972" s="1"/>
      <c r="Y972" s="1"/>
      <c r="Z972" s="1"/>
    </row>
    <row r="973" spans="1:26" ht="15.7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46"/>
      <c r="M973" s="1"/>
      <c r="N973" s="3"/>
      <c r="O973" s="16"/>
      <c r="P973" s="1"/>
      <c r="Q973" s="30"/>
      <c r="R973" s="30"/>
      <c r="S973" s="1"/>
      <c r="T973" s="1"/>
      <c r="U973" s="1"/>
      <c r="V973" s="1"/>
      <c r="W973" s="1"/>
      <c r="X973" s="1"/>
      <c r="Y973" s="1"/>
      <c r="Z973" s="1"/>
    </row>
    <row r="974" spans="1:26" ht="15.7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46"/>
      <c r="M974" s="1"/>
      <c r="N974" s="3"/>
      <c r="O974" s="16"/>
      <c r="P974" s="1"/>
      <c r="Q974" s="30"/>
      <c r="R974" s="30"/>
      <c r="S974" s="1"/>
      <c r="T974" s="1"/>
      <c r="U974" s="1"/>
      <c r="V974" s="1"/>
      <c r="W974" s="1"/>
      <c r="X974" s="1"/>
      <c r="Y974" s="1"/>
      <c r="Z974" s="1"/>
    </row>
    <row r="975" spans="1:26" ht="15.7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46"/>
      <c r="M975" s="1"/>
      <c r="N975" s="3"/>
      <c r="O975" s="16"/>
      <c r="P975" s="1"/>
      <c r="Q975" s="30"/>
      <c r="R975" s="30"/>
      <c r="S975" s="1"/>
      <c r="T975" s="1"/>
      <c r="U975" s="1"/>
      <c r="V975" s="1"/>
      <c r="W975" s="1"/>
      <c r="X975" s="1"/>
      <c r="Y975" s="1"/>
      <c r="Z975" s="1"/>
    </row>
    <row r="976" spans="1:26" ht="15.7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46"/>
      <c r="M976" s="1"/>
      <c r="N976" s="3"/>
      <c r="O976" s="16"/>
      <c r="P976" s="1"/>
      <c r="Q976" s="30"/>
      <c r="R976" s="30"/>
      <c r="S976" s="1"/>
      <c r="T976" s="1"/>
      <c r="U976" s="1"/>
      <c r="V976" s="1"/>
      <c r="W976" s="1"/>
      <c r="X976" s="1"/>
      <c r="Y976" s="1"/>
      <c r="Z976" s="1"/>
    </row>
    <row r="977" spans="1:26" ht="15.7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46"/>
      <c r="M977" s="1"/>
      <c r="N977" s="3"/>
      <c r="O977" s="16"/>
      <c r="P977" s="1"/>
      <c r="Q977" s="30"/>
      <c r="R977" s="30"/>
      <c r="S977" s="1"/>
      <c r="T977" s="1"/>
      <c r="U977" s="1"/>
      <c r="V977" s="1"/>
      <c r="W977" s="1"/>
      <c r="X977" s="1"/>
      <c r="Y977" s="1"/>
      <c r="Z977" s="1"/>
    </row>
    <row r="978" spans="1:26" ht="15.7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46"/>
      <c r="M978" s="1"/>
      <c r="N978" s="3"/>
      <c r="O978" s="16"/>
      <c r="P978" s="1"/>
      <c r="Q978" s="30"/>
      <c r="R978" s="30"/>
      <c r="S978" s="1"/>
      <c r="T978" s="1"/>
      <c r="U978" s="1"/>
      <c r="V978" s="1"/>
      <c r="W978" s="1"/>
      <c r="X978" s="1"/>
      <c r="Y978" s="1"/>
      <c r="Z978" s="1"/>
    </row>
    <row r="979" spans="1:26" ht="15.7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46"/>
      <c r="M979" s="1"/>
      <c r="N979" s="3"/>
      <c r="O979" s="16"/>
      <c r="P979" s="1"/>
      <c r="Q979" s="30"/>
      <c r="R979" s="30"/>
      <c r="S979" s="1"/>
      <c r="T979" s="1"/>
      <c r="U979" s="1"/>
      <c r="V979" s="1"/>
      <c r="W979" s="1"/>
      <c r="X979" s="1"/>
      <c r="Y979" s="1"/>
      <c r="Z979" s="1"/>
    </row>
    <row r="980" spans="1:26" ht="15.7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46"/>
      <c r="M980" s="1"/>
      <c r="N980" s="3"/>
      <c r="O980" s="16"/>
      <c r="P980" s="1"/>
      <c r="Q980" s="30"/>
      <c r="R980" s="30"/>
      <c r="S980" s="1"/>
      <c r="T980" s="1"/>
      <c r="U980" s="1"/>
      <c r="V980" s="1"/>
      <c r="W980" s="1"/>
      <c r="X980" s="1"/>
      <c r="Y980" s="1"/>
      <c r="Z980" s="1"/>
    </row>
    <row r="981" spans="1:26" ht="15.7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46"/>
      <c r="M981" s="1"/>
      <c r="N981" s="3"/>
      <c r="O981" s="16"/>
      <c r="P981" s="1"/>
      <c r="Q981" s="30"/>
      <c r="R981" s="30"/>
      <c r="S981" s="1"/>
      <c r="T981" s="1"/>
      <c r="U981" s="1"/>
      <c r="V981" s="1"/>
      <c r="W981" s="1"/>
      <c r="X981" s="1"/>
      <c r="Y981" s="1"/>
      <c r="Z981" s="1"/>
    </row>
    <row r="982" spans="1:26" ht="15.7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46"/>
      <c r="M982" s="1"/>
      <c r="N982" s="3"/>
      <c r="O982" s="16"/>
      <c r="P982" s="1"/>
      <c r="Q982" s="30"/>
      <c r="R982" s="30"/>
      <c r="S982" s="1"/>
      <c r="T982" s="1"/>
      <c r="U982" s="1"/>
      <c r="V982" s="1"/>
      <c r="W982" s="1"/>
      <c r="X982" s="1"/>
      <c r="Y982" s="1"/>
      <c r="Z982" s="1"/>
    </row>
    <row r="983" spans="1:26" ht="15.7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46"/>
      <c r="M983" s="1"/>
      <c r="N983" s="3"/>
      <c r="O983" s="16"/>
      <c r="P983" s="1"/>
      <c r="Q983" s="30"/>
      <c r="R983" s="30"/>
      <c r="S983" s="1"/>
      <c r="T983" s="1"/>
      <c r="U983" s="1"/>
      <c r="V983" s="1"/>
      <c r="W983" s="1"/>
      <c r="X983" s="1"/>
      <c r="Y983" s="1"/>
      <c r="Z983" s="1"/>
    </row>
    <row r="984" spans="1:26" ht="15.7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46"/>
      <c r="M984" s="1"/>
      <c r="N984" s="3"/>
      <c r="O984" s="16"/>
      <c r="P984" s="1"/>
      <c r="Q984" s="30"/>
      <c r="R984" s="30"/>
      <c r="S984" s="1"/>
      <c r="T984" s="1"/>
      <c r="U984" s="1"/>
      <c r="V984" s="1"/>
      <c r="W984" s="1"/>
      <c r="X984" s="1"/>
      <c r="Y984" s="1"/>
      <c r="Z984" s="1"/>
    </row>
    <row r="985" spans="1:26" ht="15.7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46"/>
      <c r="M985" s="1"/>
      <c r="N985" s="3"/>
      <c r="O985" s="16"/>
      <c r="P985" s="1"/>
      <c r="Q985" s="30"/>
      <c r="R985" s="30"/>
      <c r="S985" s="1"/>
      <c r="T985" s="1"/>
      <c r="U985" s="1"/>
      <c r="V985" s="1"/>
      <c r="W985" s="1"/>
      <c r="X985" s="1"/>
      <c r="Y985" s="1"/>
      <c r="Z985" s="1"/>
    </row>
    <row r="986" spans="1:26" ht="15.7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46"/>
      <c r="M986" s="1"/>
      <c r="N986" s="3"/>
      <c r="O986" s="16"/>
      <c r="P986" s="1"/>
      <c r="Q986" s="30"/>
      <c r="R986" s="30"/>
      <c r="S986" s="1"/>
      <c r="T986" s="1"/>
      <c r="U986" s="1"/>
      <c r="V986" s="1"/>
      <c r="W986" s="1"/>
      <c r="X986" s="1"/>
      <c r="Y986" s="1"/>
      <c r="Z986" s="1"/>
    </row>
    <row r="987" spans="1:26" ht="15.7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46"/>
      <c r="M987" s="1"/>
      <c r="N987" s="3"/>
      <c r="O987" s="16"/>
      <c r="P987" s="1"/>
      <c r="Q987" s="30"/>
      <c r="R987" s="30"/>
      <c r="S987" s="1"/>
      <c r="T987" s="1"/>
      <c r="U987" s="1"/>
      <c r="V987" s="1"/>
      <c r="W987" s="1"/>
      <c r="X987" s="1"/>
      <c r="Y987" s="1"/>
      <c r="Z987" s="1"/>
    </row>
    <row r="988" spans="1:26" ht="15.7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46"/>
      <c r="M988" s="1"/>
      <c r="N988" s="3"/>
      <c r="O988" s="16"/>
      <c r="P988" s="1"/>
      <c r="Q988" s="30"/>
      <c r="R988" s="30"/>
      <c r="S988" s="1"/>
      <c r="T988" s="1"/>
      <c r="U988" s="1"/>
      <c r="V988" s="1"/>
      <c r="W988" s="1"/>
      <c r="X988" s="1"/>
      <c r="Y988" s="1"/>
      <c r="Z988" s="1"/>
    </row>
    <row r="989" spans="1:26" ht="15.7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46"/>
      <c r="M989" s="1"/>
      <c r="N989" s="3"/>
      <c r="O989" s="16"/>
      <c r="P989" s="1"/>
      <c r="Q989" s="30"/>
      <c r="R989" s="30"/>
      <c r="S989" s="1"/>
      <c r="T989" s="1"/>
      <c r="U989" s="1"/>
      <c r="V989" s="1"/>
      <c r="W989" s="1"/>
      <c r="X989" s="1"/>
      <c r="Y989" s="1"/>
      <c r="Z989" s="1"/>
    </row>
    <row r="990" spans="1:26" ht="15.7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46"/>
      <c r="M990" s="1"/>
      <c r="N990" s="3"/>
      <c r="O990" s="16"/>
      <c r="P990" s="1"/>
      <c r="Q990" s="30"/>
      <c r="R990" s="30"/>
      <c r="S990" s="1"/>
      <c r="T990" s="1"/>
      <c r="U990" s="1"/>
      <c r="V990" s="1"/>
      <c r="W990" s="1"/>
      <c r="X990" s="1"/>
      <c r="Y990" s="1"/>
      <c r="Z990" s="1"/>
    </row>
    <row r="991" spans="1:26" ht="15.7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46"/>
      <c r="M991" s="1"/>
      <c r="N991" s="3"/>
      <c r="O991" s="16"/>
      <c r="P991" s="1"/>
      <c r="Q991" s="30"/>
      <c r="R991" s="30"/>
      <c r="S991" s="1"/>
      <c r="T991" s="1"/>
      <c r="U991" s="1"/>
      <c r="V991" s="1"/>
      <c r="W991" s="1"/>
      <c r="X991" s="1"/>
      <c r="Y991" s="1"/>
      <c r="Z991" s="1"/>
    </row>
    <row r="992" spans="1:26" ht="15.7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46"/>
      <c r="M992" s="1"/>
      <c r="N992" s="3"/>
      <c r="O992" s="16"/>
      <c r="P992" s="1"/>
      <c r="Q992" s="30"/>
      <c r="R992" s="30"/>
      <c r="S992" s="1"/>
      <c r="T992" s="1"/>
      <c r="U992" s="1"/>
      <c r="V992" s="1"/>
      <c r="W992" s="1"/>
      <c r="X992" s="1"/>
      <c r="Y992" s="1"/>
      <c r="Z992" s="1"/>
    </row>
    <row r="993" spans="1:26" ht="15.7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46"/>
      <c r="M993" s="1"/>
      <c r="N993" s="3"/>
      <c r="O993" s="16"/>
      <c r="P993" s="1"/>
      <c r="Q993" s="30"/>
      <c r="R993" s="30"/>
      <c r="S993" s="1"/>
      <c r="T993" s="1"/>
      <c r="U993" s="1"/>
      <c r="V993" s="1"/>
      <c r="W993" s="1"/>
      <c r="X993" s="1"/>
      <c r="Y993" s="1"/>
      <c r="Z993" s="1"/>
    </row>
    <row r="994" spans="1:26" ht="15.7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46"/>
      <c r="M994" s="1"/>
      <c r="N994" s="3"/>
      <c r="O994" s="16"/>
      <c r="P994" s="1"/>
      <c r="Q994" s="30"/>
      <c r="R994" s="30"/>
      <c r="S994" s="1"/>
      <c r="T994" s="1"/>
      <c r="U994" s="1"/>
      <c r="V994" s="1"/>
      <c r="W994" s="1"/>
      <c r="X994" s="1"/>
      <c r="Y994" s="1"/>
      <c r="Z994" s="1"/>
    </row>
    <row r="995" spans="1:26" ht="15.7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46"/>
      <c r="M995" s="1"/>
      <c r="N995" s="3"/>
      <c r="O995" s="16"/>
      <c r="P995" s="1"/>
      <c r="Q995" s="30"/>
      <c r="R995" s="30"/>
      <c r="S995" s="1"/>
      <c r="T995" s="1"/>
      <c r="U995" s="1"/>
      <c r="V995" s="1"/>
      <c r="W995" s="1"/>
      <c r="X995" s="1"/>
      <c r="Y995" s="1"/>
      <c r="Z995" s="1"/>
    </row>
    <row r="996" spans="1:26" ht="15.7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46"/>
      <c r="M996" s="1"/>
      <c r="N996" s="3"/>
      <c r="O996" s="16"/>
      <c r="P996" s="1"/>
      <c r="Q996" s="30"/>
      <c r="R996" s="30"/>
      <c r="S996" s="1"/>
      <c r="T996" s="1"/>
      <c r="U996" s="1"/>
      <c r="V996" s="1"/>
      <c r="W996" s="1"/>
      <c r="X996" s="1"/>
      <c r="Y996" s="1"/>
      <c r="Z996" s="1"/>
    </row>
    <row r="997" spans="1:26" ht="15.7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46"/>
      <c r="M997" s="1"/>
      <c r="N997" s="3"/>
      <c r="O997" s="16"/>
      <c r="P997" s="1"/>
      <c r="Q997" s="30"/>
      <c r="R997" s="30"/>
      <c r="S997" s="1"/>
      <c r="T997" s="1"/>
      <c r="U997" s="1"/>
      <c r="V997" s="1"/>
      <c r="W997" s="1"/>
      <c r="X997" s="1"/>
      <c r="Y997" s="1"/>
      <c r="Z997" s="1"/>
    </row>
    <row r="998" spans="1:26" ht="15.7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46"/>
      <c r="M998" s="1"/>
      <c r="N998" s="3"/>
      <c r="O998" s="16"/>
      <c r="P998" s="1"/>
      <c r="Q998" s="30"/>
      <c r="R998" s="30"/>
      <c r="S998" s="1"/>
      <c r="T998" s="1"/>
      <c r="U998" s="1"/>
      <c r="V998" s="1"/>
      <c r="W998" s="1"/>
      <c r="X998" s="1"/>
      <c r="Y998" s="1"/>
      <c r="Z998" s="1"/>
    </row>
    <row r="999" spans="1:26" ht="15.7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46"/>
      <c r="M999" s="1"/>
      <c r="N999" s="3"/>
      <c r="O999" s="16"/>
      <c r="P999" s="1"/>
      <c r="Q999" s="30"/>
      <c r="R999" s="30"/>
      <c r="S999" s="1"/>
      <c r="T999" s="1"/>
      <c r="U999" s="1"/>
      <c r="V999" s="1"/>
      <c r="W999" s="1"/>
      <c r="X999" s="1"/>
      <c r="Y999" s="1"/>
      <c r="Z999" s="1"/>
    </row>
    <row r="1000" spans="1:26" ht="15.7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46"/>
      <c r="M1000" s="1"/>
      <c r="N1000" s="3"/>
      <c r="O1000" s="16"/>
      <c r="P1000" s="1"/>
      <c r="Q1000" s="30"/>
      <c r="R1000" s="30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4.42578125" defaultRowHeight="15" customHeight="1" x14ac:dyDescent="0.25"/>
  <cols>
    <col min="1" max="1" width="9.140625" customWidth="1"/>
    <col min="2" max="2" width="27.85546875" customWidth="1"/>
    <col min="3" max="13" width="9.28515625" customWidth="1"/>
    <col min="14" max="26" width="9.140625" customWidth="1"/>
  </cols>
  <sheetData>
    <row r="1" spans="1:26" x14ac:dyDescent="0.25">
      <c r="A1" s="1"/>
      <c r="B1" s="25" t="s">
        <v>66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26" t="s">
        <v>67</v>
      </c>
      <c r="C2" s="27" t="s">
        <v>48</v>
      </c>
      <c r="D2" s="27" t="s">
        <v>49</v>
      </c>
      <c r="E2" s="27" t="s">
        <v>50</v>
      </c>
      <c r="F2" s="27" t="s">
        <v>51</v>
      </c>
      <c r="G2" s="27" t="s">
        <v>52</v>
      </c>
      <c r="H2" s="27" t="s">
        <v>53</v>
      </c>
      <c r="I2" s="27" t="s">
        <v>54</v>
      </c>
      <c r="J2" s="27" t="s">
        <v>55</v>
      </c>
      <c r="K2" s="27" t="s">
        <v>56</v>
      </c>
      <c r="L2" s="27" t="s">
        <v>60</v>
      </c>
      <c r="M2" s="27" t="s">
        <v>61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57" t="s">
        <v>68</v>
      </c>
      <c r="C3" s="58">
        <v>4.3815152835944164E-2</v>
      </c>
      <c r="D3" s="58">
        <v>4.7752989720235089E-2</v>
      </c>
      <c r="E3" s="58">
        <v>2.5524698707304141E-2</v>
      </c>
      <c r="F3" s="58">
        <v>1.875183832826656E-2</v>
      </c>
      <c r="G3" s="58">
        <v>1.9345314788711175E-2</v>
      </c>
      <c r="H3" s="58">
        <v>4.6290385106952303E-3</v>
      </c>
      <c r="I3" s="58">
        <v>3.0294158350358528E-2</v>
      </c>
      <c r="J3" s="58">
        <v>9.60786666075426E-3</v>
      </c>
      <c r="K3" s="58">
        <v>1.9661333965293619E-2</v>
      </c>
      <c r="L3" s="58">
        <v>1.5399630933040111E-2</v>
      </c>
      <c r="M3" s="58">
        <v>3.8243774933809996E-2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57" t="s">
        <v>69</v>
      </c>
      <c r="C4" s="58">
        <v>0.15179365120647892</v>
      </c>
      <c r="D4" s="58">
        <v>0.11759293047744783</v>
      </c>
      <c r="E4" s="58">
        <v>8.7366287903178477E-2</v>
      </c>
      <c r="F4" s="58">
        <v>0.14300986583020248</v>
      </c>
      <c r="G4" s="58">
        <v>8.6272204095958621E-2</v>
      </c>
      <c r="H4" s="58">
        <v>7.3466640173909789E-2</v>
      </c>
      <c r="I4" s="58">
        <v>0.13226715808391218</v>
      </c>
      <c r="J4" s="58">
        <v>5.7494513843101849E-2</v>
      </c>
      <c r="K4" s="58">
        <v>8.7335256604781364E-2</v>
      </c>
      <c r="L4" s="58">
        <v>4.2027105207884358E-2</v>
      </c>
      <c r="M4" s="58">
        <v>0.18377563382700041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57" t="s">
        <v>70</v>
      </c>
      <c r="C5" s="58">
        <v>9.5541556671021141E-2</v>
      </c>
      <c r="D5" s="58">
        <v>0.11161979373636988</v>
      </c>
      <c r="E5" s="58">
        <v>7.4173054365599275E-2</v>
      </c>
      <c r="F5" s="58">
        <v>0.14048786270142025</v>
      </c>
      <c r="G5" s="58">
        <v>8.7487748634227383E-2</v>
      </c>
      <c r="H5" s="58">
        <v>8.6538295728841461E-2</v>
      </c>
      <c r="I5" s="58">
        <v>0.11284988003784527</v>
      </c>
      <c r="J5" s="58">
        <v>0.1326398354571163</v>
      </c>
      <c r="K5" s="58">
        <v>0.15866197266755902</v>
      </c>
      <c r="L5" s="58">
        <v>0</v>
      </c>
      <c r="M5" s="58">
        <v>0</v>
      </c>
      <c r="N5" s="1"/>
      <c r="O5" s="17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4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4.42578125" defaultRowHeight="15" customHeight="1" x14ac:dyDescent="0.25"/>
  <cols>
    <col min="1" max="1" width="9.140625" customWidth="1"/>
    <col min="2" max="2" width="12.7109375" customWidth="1"/>
    <col min="3" max="13" width="11" customWidth="1"/>
    <col min="14" max="14" width="10.85546875" customWidth="1"/>
    <col min="15" max="26" width="9.140625" customWidth="1"/>
  </cols>
  <sheetData>
    <row r="1" spans="1:26" x14ac:dyDescent="0.25">
      <c r="A1" s="1"/>
      <c r="B1" s="25" t="s">
        <v>71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26" t="s">
        <v>72</v>
      </c>
      <c r="C2" s="27" t="s">
        <v>48</v>
      </c>
      <c r="D2" s="27" t="s">
        <v>49</v>
      </c>
      <c r="E2" s="27" t="s">
        <v>50</v>
      </c>
      <c r="F2" s="27" t="s">
        <v>51</v>
      </c>
      <c r="G2" s="27" t="s">
        <v>52</v>
      </c>
      <c r="H2" s="27" t="s">
        <v>53</v>
      </c>
      <c r="I2" s="27" t="s">
        <v>54</v>
      </c>
      <c r="J2" s="27" t="s">
        <v>55</v>
      </c>
      <c r="K2" s="27" t="s">
        <v>56</v>
      </c>
      <c r="L2" s="27" t="s">
        <v>60</v>
      </c>
      <c r="M2" s="27" t="s">
        <v>61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26" t="s">
        <v>48</v>
      </c>
      <c r="C3" s="40">
        <v>0.99999999999999989</v>
      </c>
      <c r="D3" s="40">
        <v>0.78394053551832565</v>
      </c>
      <c r="E3" s="40">
        <v>0.77278769925929269</v>
      </c>
      <c r="F3" s="40">
        <v>0.71031792437051278</v>
      </c>
      <c r="G3" s="40">
        <v>0.53973315558957735</v>
      </c>
      <c r="H3" s="40">
        <v>0.31201225963694207</v>
      </c>
      <c r="I3" s="40">
        <v>0.53605814115726469</v>
      </c>
      <c r="J3" s="40">
        <v>0.4853828439385422</v>
      </c>
      <c r="K3" s="40">
        <v>0.57323969753765447</v>
      </c>
      <c r="L3" s="40">
        <v>0.44150162282498945</v>
      </c>
      <c r="M3" s="40">
        <v>0.65368924739374479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26" t="s">
        <v>49</v>
      </c>
      <c r="C4" s="40"/>
      <c r="D4" s="40">
        <v>1</v>
      </c>
      <c r="E4" s="40">
        <v>0.62996189514894241</v>
      </c>
      <c r="F4" s="40">
        <v>0.55315617528986016</v>
      </c>
      <c r="G4" s="40">
        <v>0.55245003092288392</v>
      </c>
      <c r="H4" s="40">
        <v>0.16816408318748599</v>
      </c>
      <c r="I4" s="40">
        <v>0.55147467543730255</v>
      </c>
      <c r="J4" s="40">
        <v>0.35150801641531337</v>
      </c>
      <c r="K4" s="40">
        <v>0.58448296533775446</v>
      </c>
      <c r="L4" s="40">
        <v>0.38506053253135702</v>
      </c>
      <c r="M4" s="40">
        <v>0.60780164832385186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26" t="s">
        <v>50</v>
      </c>
      <c r="C5" s="40"/>
      <c r="D5" s="40"/>
      <c r="E5" s="40">
        <v>1.0000000000000002</v>
      </c>
      <c r="F5" s="40">
        <v>0.58812570290387711</v>
      </c>
      <c r="G5" s="40">
        <v>0.59039842235032158</v>
      </c>
      <c r="H5" s="40">
        <v>0.23396198294591564</v>
      </c>
      <c r="I5" s="40">
        <v>0.50977876291496216</v>
      </c>
      <c r="J5" s="40">
        <v>0.44368230150896854</v>
      </c>
      <c r="K5" s="40">
        <v>0.45970863540400519</v>
      </c>
      <c r="L5" s="40">
        <v>0.51500477893261143</v>
      </c>
      <c r="M5" s="40">
        <v>0.48471071278636335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26" t="s">
        <v>51</v>
      </c>
      <c r="C6" s="40"/>
      <c r="D6" s="40"/>
      <c r="E6" s="40"/>
      <c r="F6" s="40">
        <v>1.0000000000000002</v>
      </c>
      <c r="G6" s="40">
        <v>0.52770098833686929</v>
      </c>
      <c r="H6" s="40">
        <v>0.28452296037190311</v>
      </c>
      <c r="I6" s="40">
        <v>0.58536010652304626</v>
      </c>
      <c r="J6" s="40">
        <v>0.47539002116154161</v>
      </c>
      <c r="K6" s="40">
        <v>0.37730217266275246</v>
      </c>
      <c r="L6" s="40">
        <v>0.45297874590396231</v>
      </c>
      <c r="M6" s="40">
        <v>0.3443998282457138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26" t="s">
        <v>52</v>
      </c>
      <c r="C7" s="40"/>
      <c r="D7" s="40"/>
      <c r="E7" s="40"/>
      <c r="F7" s="40"/>
      <c r="G7" s="40">
        <v>1</v>
      </c>
      <c r="H7" s="40">
        <v>0.35730413229707036</v>
      </c>
      <c r="I7" s="40">
        <v>0.47637429500032535</v>
      </c>
      <c r="J7" s="40">
        <v>0.37081357603234572</v>
      </c>
      <c r="K7" s="40">
        <v>0.38574199217190719</v>
      </c>
      <c r="L7" s="40">
        <v>0.42430474613231384</v>
      </c>
      <c r="M7" s="40">
        <v>0.41164753877936738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26" t="s">
        <v>53</v>
      </c>
      <c r="C8" s="40"/>
      <c r="D8" s="40"/>
      <c r="E8" s="40"/>
      <c r="F8" s="40"/>
      <c r="G8" s="40"/>
      <c r="H8" s="40">
        <v>1</v>
      </c>
      <c r="I8" s="40">
        <v>0.32697437858189943</v>
      </c>
      <c r="J8" s="40">
        <v>0.86530396080163241</v>
      </c>
      <c r="K8" s="40">
        <v>0.41991595727375447</v>
      </c>
      <c r="L8" s="40">
        <v>0.30812517302605474</v>
      </c>
      <c r="M8" s="40">
        <v>0.47511597425108371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26" t="s">
        <v>54</v>
      </c>
      <c r="C9" s="40"/>
      <c r="D9" s="40"/>
      <c r="E9" s="40"/>
      <c r="F9" s="40"/>
      <c r="G9" s="40"/>
      <c r="H9" s="40"/>
      <c r="I9" s="40">
        <v>1</v>
      </c>
      <c r="J9" s="40">
        <v>0.29847184230803808</v>
      </c>
      <c r="K9" s="40">
        <v>0.13643872078010633</v>
      </c>
      <c r="L9" s="40">
        <v>0.10669205713611413</v>
      </c>
      <c r="M9" s="40">
        <v>0.37923167631299831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26" t="s">
        <v>55</v>
      </c>
      <c r="C10" s="40"/>
      <c r="D10" s="40"/>
      <c r="E10" s="40"/>
      <c r="F10" s="40"/>
      <c r="G10" s="40"/>
      <c r="H10" s="40"/>
      <c r="I10" s="40"/>
      <c r="J10" s="40">
        <v>0.99999999999999989</v>
      </c>
      <c r="K10" s="40">
        <v>0.44943198158046954</v>
      </c>
      <c r="L10" s="40">
        <v>0.43604803493001276</v>
      </c>
      <c r="M10" s="40">
        <v>0.538996639145912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26" t="s">
        <v>56</v>
      </c>
      <c r="C11" s="40"/>
      <c r="D11" s="40"/>
      <c r="E11" s="40"/>
      <c r="F11" s="40"/>
      <c r="G11" s="40"/>
      <c r="H11" s="40"/>
      <c r="I11" s="40"/>
      <c r="J11" s="40"/>
      <c r="K11" s="40">
        <v>0.99999999999999978</v>
      </c>
      <c r="L11" s="40">
        <v>0.20507314106877989</v>
      </c>
      <c r="M11" s="40">
        <v>0.60555743270540496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26" t="s">
        <v>60</v>
      </c>
      <c r="C12" s="40"/>
      <c r="D12" s="40"/>
      <c r="E12" s="40"/>
      <c r="F12" s="40"/>
      <c r="G12" s="40"/>
      <c r="H12" s="40"/>
      <c r="I12" s="40"/>
      <c r="J12" s="40"/>
      <c r="K12" s="40"/>
      <c r="L12" s="40">
        <v>0.99999999999999989</v>
      </c>
      <c r="M12" s="40">
        <v>0.33282191877138118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26" t="s">
        <v>61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>
        <v>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conditionalFormatting sqref="C3:M13">
    <cfRule type="cellIs" dxfId="0" priority="1" operator="lessThan">
      <formula>0</formula>
    </cfRule>
  </conditionalFormatting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4.42578125" defaultRowHeight="15" customHeight="1" x14ac:dyDescent="0.25"/>
  <cols>
    <col min="1" max="1" width="9.140625" customWidth="1"/>
    <col min="2" max="2" width="29" customWidth="1"/>
    <col min="3" max="13" width="9.28515625" customWidth="1"/>
    <col min="14" max="26" width="9.140625" customWidth="1"/>
  </cols>
  <sheetData>
    <row r="1" spans="1:26" x14ac:dyDescent="0.25">
      <c r="A1" s="1"/>
      <c r="B1" s="25" t="s">
        <v>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26" t="s">
        <v>67</v>
      </c>
      <c r="C2" s="27" t="s">
        <v>48</v>
      </c>
      <c r="D2" s="27" t="s">
        <v>49</v>
      </c>
      <c r="E2" s="27" t="s">
        <v>50</v>
      </c>
      <c r="F2" s="27" t="s">
        <v>51</v>
      </c>
      <c r="G2" s="27" t="s">
        <v>52</v>
      </c>
      <c r="H2" s="27" t="s">
        <v>53</v>
      </c>
      <c r="I2" s="27" t="s">
        <v>54</v>
      </c>
      <c r="J2" s="27" t="s">
        <v>55</v>
      </c>
      <c r="K2" s="27" t="s">
        <v>56</v>
      </c>
      <c r="L2" s="27" t="s">
        <v>60</v>
      </c>
      <c r="M2" s="27" t="s">
        <v>61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64" t="s">
        <v>74</v>
      </c>
      <c r="C3" s="65">
        <v>0.33</v>
      </c>
      <c r="D3" s="65">
        <v>0.35</v>
      </c>
      <c r="E3" s="65">
        <v>0.2</v>
      </c>
      <c r="F3" s="65">
        <v>0.3</v>
      </c>
      <c r="G3" s="65">
        <v>0.22</v>
      </c>
      <c r="H3" s="65">
        <v>0.19</v>
      </c>
      <c r="I3" s="65">
        <v>0.22</v>
      </c>
      <c r="J3" s="65">
        <v>0.23</v>
      </c>
      <c r="K3" s="65">
        <v>0.24</v>
      </c>
      <c r="L3" s="65">
        <v>0.11</v>
      </c>
      <c r="M3" s="65">
        <v>0.33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64" t="s">
        <v>75</v>
      </c>
      <c r="C4" s="65">
        <v>0.52582863231202059</v>
      </c>
      <c r="D4" s="65">
        <v>0.4073538603957087</v>
      </c>
      <c r="E4" s="65">
        <v>0.30264569903399063</v>
      </c>
      <c r="F4" s="65">
        <v>0.49540070720303797</v>
      </c>
      <c r="G4" s="65">
        <v>0.29885568155030423</v>
      </c>
      <c r="H4" s="65">
        <v>0.25449590688518514</v>
      </c>
      <c r="I4" s="65">
        <v>0.45818687594816088</v>
      </c>
      <c r="J4" s="65">
        <v>0.19916683826544909</v>
      </c>
      <c r="K4" s="65">
        <v>0.30253820346309335</v>
      </c>
      <c r="L4" s="65">
        <v>0.14558616303019653</v>
      </c>
      <c r="M4" s="65">
        <v>0.63661746996307667</v>
      </c>
      <c r="N4" s="1"/>
      <c r="O4" s="17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66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68"/>
      <c r="C6" s="82" t="s">
        <v>76</v>
      </c>
      <c r="D6" s="83"/>
      <c r="E6" s="83"/>
      <c r="F6" s="83"/>
      <c r="G6" s="83"/>
      <c r="H6" s="83"/>
      <c r="I6" s="83"/>
      <c r="J6" s="83"/>
      <c r="K6" s="83"/>
      <c r="L6" s="83"/>
      <c r="M6" s="84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26"/>
      <c r="C7" s="65">
        <v>0.15</v>
      </c>
      <c r="D7" s="65">
        <v>0.17</v>
      </c>
      <c r="E7" s="65">
        <v>0.19</v>
      </c>
      <c r="F7" s="65">
        <v>0.21</v>
      </c>
      <c r="G7" s="65">
        <v>0.23</v>
      </c>
      <c r="H7" s="65">
        <v>0.25</v>
      </c>
      <c r="I7" s="65">
        <v>0.27</v>
      </c>
      <c r="J7" s="65">
        <v>0.28999999999999998</v>
      </c>
      <c r="K7" s="65">
        <v>0.31</v>
      </c>
      <c r="L7" s="65">
        <v>0.33</v>
      </c>
      <c r="M7" s="65">
        <v>0.35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69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26" t="s">
        <v>67</v>
      </c>
      <c r="C9" s="82" t="s">
        <v>77</v>
      </c>
      <c r="D9" s="83"/>
      <c r="E9" s="83"/>
      <c r="F9" s="83"/>
      <c r="G9" s="83"/>
      <c r="H9" s="83"/>
      <c r="I9" s="83"/>
      <c r="J9" s="83"/>
      <c r="K9" s="83"/>
      <c r="L9" s="83"/>
      <c r="M9" s="84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71" t="s">
        <v>48</v>
      </c>
      <c r="C10" s="72">
        <v>6.1933048798143042E-2</v>
      </c>
      <c r="D10" s="72">
        <v>5.3715095536976246E-2</v>
      </c>
      <c r="E10" s="72">
        <v>4.5497142275809463E-2</v>
      </c>
      <c r="F10" s="72">
        <v>3.7279189014642666E-2</v>
      </c>
      <c r="G10" s="72">
        <v>2.906123575347587E-2</v>
      </c>
      <c r="H10" s="72">
        <v>2.0843282492309087E-2</v>
      </c>
      <c r="I10" s="72">
        <v>1.262532923114229E-2</v>
      </c>
      <c r="J10" s="72">
        <v>4.4073759699755077E-3</v>
      </c>
      <c r="K10" s="72">
        <v>-3.8105772911912889E-3</v>
      </c>
      <c r="L10" s="72">
        <v>-1.2028530552358072E-2</v>
      </c>
      <c r="M10" s="72">
        <v>-2.0246483813524854E-2</v>
      </c>
      <c r="N10" s="7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71" t="s">
        <v>49</v>
      </c>
      <c r="C11" s="72">
        <v>-0.25590781743401408</v>
      </c>
      <c r="D11" s="72">
        <v>-0.22200599137031096</v>
      </c>
      <c r="E11" s="72">
        <v>-0.1881041653066079</v>
      </c>
      <c r="F11" s="72">
        <v>-0.15420233924290483</v>
      </c>
      <c r="G11" s="72">
        <v>-0.12030051317920171</v>
      </c>
      <c r="H11" s="72">
        <v>-8.639868711549864E-2</v>
      </c>
      <c r="I11" s="72">
        <v>-5.2496861051795518E-2</v>
      </c>
      <c r="J11" s="72">
        <v>-1.8595034988092507E-2</v>
      </c>
      <c r="K11" s="72">
        <v>1.5306791075610615E-2</v>
      </c>
      <c r="L11" s="72">
        <v>4.9208617139313682E-2</v>
      </c>
      <c r="M11" s="72">
        <v>8.3110443203016748E-2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71" t="s">
        <v>50</v>
      </c>
      <c r="C12" s="72">
        <v>-0.35272060655264059</v>
      </c>
      <c r="D12" s="72">
        <v>-0.36132741668229351</v>
      </c>
      <c r="E12" s="72">
        <v>-0.36993422681194643</v>
      </c>
      <c r="F12" s="72">
        <v>-0.37854103694159935</v>
      </c>
      <c r="G12" s="72">
        <v>-0.38714784707125227</v>
      </c>
      <c r="H12" s="72">
        <v>-0.39575465720090519</v>
      </c>
      <c r="I12" s="72">
        <v>-0.40436146733055811</v>
      </c>
      <c r="J12" s="72">
        <v>-0.41296827746021098</v>
      </c>
      <c r="K12" s="72">
        <v>-0.42157508758986395</v>
      </c>
      <c r="L12" s="72">
        <v>-0.43018189771951687</v>
      </c>
      <c r="M12" s="72">
        <v>-0.43878870784916973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71" t="s">
        <v>51</v>
      </c>
      <c r="C13" s="72">
        <v>-0.22511323701434213</v>
      </c>
      <c r="D13" s="72">
        <v>-0.22294854085978102</v>
      </c>
      <c r="E13" s="72">
        <v>-0.22078384470521994</v>
      </c>
      <c r="F13" s="72">
        <v>-0.21861914855065884</v>
      </c>
      <c r="G13" s="72">
        <v>-0.21645445239609776</v>
      </c>
      <c r="H13" s="72">
        <v>-0.21428975624153668</v>
      </c>
      <c r="I13" s="72">
        <v>-0.21212506008697557</v>
      </c>
      <c r="J13" s="72">
        <v>-0.20996036393241446</v>
      </c>
      <c r="K13" s="72">
        <v>-0.20779566777785338</v>
      </c>
      <c r="L13" s="72">
        <v>-0.2056309716232923</v>
      </c>
      <c r="M13" s="72">
        <v>-0.20346627546873119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71" t="s">
        <v>52</v>
      </c>
      <c r="C14" s="72">
        <v>9.7364364864956615E-2</v>
      </c>
      <c r="D14" s="72">
        <v>0.11533034511465581</v>
      </c>
      <c r="E14" s="72">
        <v>0.13329632536435498</v>
      </c>
      <c r="F14" s="72">
        <v>0.15126230561405415</v>
      </c>
      <c r="G14" s="72">
        <v>0.16922828586375335</v>
      </c>
      <c r="H14" s="72">
        <v>0.18719426611345252</v>
      </c>
      <c r="I14" s="72">
        <v>0.20516024636315172</v>
      </c>
      <c r="J14" s="72">
        <v>0.22312622661285089</v>
      </c>
      <c r="K14" s="72">
        <v>0.24109220686255009</v>
      </c>
      <c r="L14" s="72">
        <v>0.25905818711224926</v>
      </c>
      <c r="M14" s="72">
        <v>0.27702416736194846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71" t="s">
        <v>53</v>
      </c>
      <c r="C15" s="72">
        <v>-0.7802439171200457</v>
      </c>
      <c r="D15" s="72">
        <v>-0.85238388496089113</v>
      </c>
      <c r="E15" s="72">
        <v>-0.92452385280173643</v>
      </c>
      <c r="F15" s="72">
        <v>-0.99666382064258174</v>
      </c>
      <c r="G15" s="72">
        <v>-1.0688037884834272</v>
      </c>
      <c r="H15" s="72">
        <v>-1.1409437563242724</v>
      </c>
      <c r="I15" s="72">
        <v>-1.2130837241651178</v>
      </c>
      <c r="J15" s="72">
        <v>-1.285223692005963</v>
      </c>
      <c r="K15" s="72">
        <v>-1.3573636598468084</v>
      </c>
      <c r="L15" s="72">
        <v>-1.4295036276876538</v>
      </c>
      <c r="M15" s="72">
        <v>-1.501643595528499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71" t="s">
        <v>54</v>
      </c>
      <c r="C16" s="72">
        <v>0.49787065574958511</v>
      </c>
      <c r="D16" s="72">
        <v>0.49162163574379686</v>
      </c>
      <c r="E16" s="72">
        <v>0.48537261573800861</v>
      </c>
      <c r="F16" s="72">
        <v>0.47912359573222035</v>
      </c>
      <c r="G16" s="72">
        <v>0.4728745757264321</v>
      </c>
      <c r="H16" s="72">
        <v>0.46662555572064385</v>
      </c>
      <c r="I16" s="72">
        <v>0.46037653571485559</v>
      </c>
      <c r="J16" s="72">
        <v>0.45412751570906734</v>
      </c>
      <c r="K16" s="72">
        <v>0.44787849570327909</v>
      </c>
      <c r="L16" s="72">
        <v>0.44162947569749084</v>
      </c>
      <c r="M16" s="72">
        <v>0.43538045569170258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71" t="s">
        <v>55</v>
      </c>
      <c r="C17" s="72">
        <v>0.9335803651685145</v>
      </c>
      <c r="D17" s="72">
        <v>1.0891228331451455</v>
      </c>
      <c r="E17" s="72">
        <v>1.2446653011217763</v>
      </c>
      <c r="F17" s="72">
        <v>1.4002077690984074</v>
      </c>
      <c r="G17" s="72">
        <v>1.5557502370750385</v>
      </c>
      <c r="H17" s="72">
        <v>1.7112927050516693</v>
      </c>
      <c r="I17" s="72">
        <v>1.8668351730283006</v>
      </c>
      <c r="J17" s="72">
        <v>2.022377641004931</v>
      </c>
      <c r="K17" s="72">
        <v>2.1779201089815623</v>
      </c>
      <c r="L17" s="72">
        <v>2.3334625769581931</v>
      </c>
      <c r="M17" s="72">
        <v>2.489005044934824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71" t="s">
        <v>56</v>
      </c>
      <c r="C18" s="72">
        <v>0.49744010564065511</v>
      </c>
      <c r="D18" s="72">
        <v>0.50317959443108295</v>
      </c>
      <c r="E18" s="72">
        <v>0.5089190832215108</v>
      </c>
      <c r="F18" s="72">
        <v>0.51465857201193854</v>
      </c>
      <c r="G18" s="72">
        <v>0.52039806080236639</v>
      </c>
      <c r="H18" s="72">
        <v>0.52613754959279424</v>
      </c>
      <c r="I18" s="72">
        <v>0.53187703838322209</v>
      </c>
      <c r="J18" s="72">
        <v>0.53761652717364983</v>
      </c>
      <c r="K18" s="72">
        <v>0.54335601596407768</v>
      </c>
      <c r="L18" s="72">
        <v>0.54909550475450553</v>
      </c>
      <c r="M18" s="72">
        <v>0.55483499354493337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71" t="s">
        <v>60</v>
      </c>
      <c r="C19" s="72">
        <v>0.60508895326495249</v>
      </c>
      <c r="D19" s="72">
        <v>0.48905218069940026</v>
      </c>
      <c r="E19" s="72">
        <v>0.37301540813384815</v>
      </c>
      <c r="F19" s="72">
        <v>0.25697863556829592</v>
      </c>
      <c r="G19" s="72">
        <v>0.14094186300274369</v>
      </c>
      <c r="H19" s="72">
        <v>2.4905090437191468E-2</v>
      </c>
      <c r="I19" s="72">
        <v>-9.1131682128360758E-2</v>
      </c>
      <c r="J19" s="72">
        <v>-0.20716845469391276</v>
      </c>
      <c r="K19" s="72">
        <v>-0.32320522725946521</v>
      </c>
      <c r="L19" s="72">
        <v>-0.43924199982501744</v>
      </c>
      <c r="M19" s="72">
        <v>-0.55527877239056944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71" t="s">
        <v>61</v>
      </c>
      <c r="C20" s="72">
        <v>-7.9291915365765547E-2</v>
      </c>
      <c r="D20" s="72">
        <v>-8.3355850797782433E-2</v>
      </c>
      <c r="E20" s="72">
        <v>-8.7419786229799304E-2</v>
      </c>
      <c r="F20" s="72">
        <v>-9.1483721661816175E-2</v>
      </c>
      <c r="G20" s="72">
        <v>-9.5547657093833047E-2</v>
      </c>
      <c r="H20" s="72">
        <v>-9.9611592525849918E-2</v>
      </c>
      <c r="I20" s="72">
        <v>-0.1036755279578668</v>
      </c>
      <c r="J20" s="72">
        <v>-0.10773946338988366</v>
      </c>
      <c r="K20" s="72">
        <v>-0.11180339882190055</v>
      </c>
      <c r="L20" s="72">
        <v>-0.1158673342539174</v>
      </c>
      <c r="M20" s="72">
        <v>-0.11993126968593429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74"/>
      <c r="C22" s="85" t="s">
        <v>78</v>
      </c>
      <c r="D22" s="83"/>
      <c r="E22" s="83"/>
      <c r="F22" s="83"/>
      <c r="G22" s="83"/>
      <c r="H22" s="83"/>
      <c r="I22" s="83"/>
      <c r="J22" s="83"/>
      <c r="K22" s="83"/>
      <c r="L22" s="83"/>
      <c r="M22" s="84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75"/>
      <c r="C23" s="16">
        <v>6.8438591828257622E-2</v>
      </c>
      <c r="D23" s="16">
        <v>7.521067552529008E-2</v>
      </c>
      <c r="E23" s="16">
        <v>8.7036392529156084E-2</v>
      </c>
      <c r="F23" s="16">
        <v>0.1021758512858662</v>
      </c>
      <c r="G23" s="16">
        <v>0.11937486585323043</v>
      </c>
      <c r="H23" s="16">
        <v>0.13786477308923156</v>
      </c>
      <c r="I23" s="16">
        <v>0.15719069874008795</v>
      </c>
      <c r="J23" s="16">
        <v>0.17707913183611468</v>
      </c>
      <c r="K23" s="16">
        <v>0.19736009004672234</v>
      </c>
      <c r="L23" s="16">
        <v>0.21792401061987604</v>
      </c>
      <c r="M23" s="16">
        <v>0.2386977727504731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C6:M6"/>
    <mergeCell ref="C9:M9"/>
    <mergeCell ref="C22:M22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/>
  </sheetViews>
  <sheetFormatPr defaultColWidth="14.42578125" defaultRowHeight="15" customHeight="1" x14ac:dyDescent="0.25"/>
  <cols>
    <col min="1" max="1" width="9.140625" customWidth="1"/>
    <col min="2" max="2" width="13.28515625" customWidth="1"/>
    <col min="3" max="13" width="9.140625" customWidth="1"/>
    <col min="14" max="14" width="16.7109375" customWidth="1"/>
    <col min="15" max="26" width="9.140625" customWidth="1"/>
  </cols>
  <sheetData>
    <row r="1" spans="1:26" x14ac:dyDescent="0.25">
      <c r="A1" s="1"/>
      <c r="B1" s="25" t="s">
        <v>79</v>
      </c>
      <c r="C1" s="1"/>
      <c r="D1" s="1"/>
      <c r="E1" s="1"/>
      <c r="F1" s="1"/>
      <c r="G1" s="1"/>
      <c r="H1" s="1"/>
      <c r="I1" s="1"/>
      <c r="J1" s="1"/>
      <c r="K1" s="1"/>
      <c r="L1" s="46"/>
      <c r="M1" s="1"/>
      <c r="N1" s="3"/>
      <c r="O1" s="76" t="s">
        <v>80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47" t="s">
        <v>81</v>
      </c>
      <c r="C2" s="47" t="s">
        <v>48</v>
      </c>
      <c r="D2" s="47" t="s">
        <v>49</v>
      </c>
      <c r="E2" s="47" t="s">
        <v>50</v>
      </c>
      <c r="F2" s="47" t="s">
        <v>51</v>
      </c>
      <c r="G2" s="47" t="s">
        <v>52</v>
      </c>
      <c r="H2" s="47" t="s">
        <v>53</v>
      </c>
      <c r="I2" s="47" t="s">
        <v>54</v>
      </c>
      <c r="J2" s="47" t="s">
        <v>55</v>
      </c>
      <c r="K2" s="47" t="s">
        <v>56</v>
      </c>
      <c r="L2" s="47" t="s">
        <v>60</v>
      </c>
      <c r="M2" s="47" t="s">
        <v>61</v>
      </c>
      <c r="N2" s="6" t="s">
        <v>82</v>
      </c>
      <c r="O2" s="47" t="s">
        <v>48</v>
      </c>
      <c r="P2" s="47" t="s">
        <v>49</v>
      </c>
      <c r="Q2" s="47" t="s">
        <v>50</v>
      </c>
      <c r="R2" s="47" t="s">
        <v>51</v>
      </c>
      <c r="S2" s="47" t="s">
        <v>52</v>
      </c>
      <c r="T2" s="47" t="s">
        <v>53</v>
      </c>
      <c r="U2" s="47" t="s">
        <v>54</v>
      </c>
      <c r="V2" s="47" t="s">
        <v>55</v>
      </c>
      <c r="W2" s="47" t="s">
        <v>56</v>
      </c>
      <c r="X2" s="47" t="s">
        <v>60</v>
      </c>
      <c r="Y2" s="47" t="s">
        <v>61</v>
      </c>
      <c r="Z2" s="1"/>
    </row>
    <row r="3" spans="1:26" x14ac:dyDescent="0.25">
      <c r="A3" s="1"/>
      <c r="B3" s="77">
        <v>41609</v>
      </c>
      <c r="C3" s="50">
        <v>71.92</v>
      </c>
      <c r="D3" s="50">
        <v>145.63999999999999</v>
      </c>
      <c r="E3" s="50">
        <v>32.26</v>
      </c>
      <c r="F3" s="50">
        <v>19.64</v>
      </c>
      <c r="G3" s="50">
        <v>70.61</v>
      </c>
      <c r="H3" s="50">
        <v>41.82</v>
      </c>
      <c r="I3" s="50">
        <v>18.03</v>
      </c>
      <c r="J3" s="50">
        <v>91.960000000000008</v>
      </c>
      <c r="K3" s="50">
        <v>47.05</v>
      </c>
      <c r="L3" s="50">
        <v>45.42</v>
      </c>
      <c r="M3" s="50">
        <v>17.690000000000001</v>
      </c>
      <c r="N3" s="51">
        <v>1303.6400000000001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77">
        <v>41579</v>
      </c>
      <c r="C4" s="50">
        <v>68.459999999999994</v>
      </c>
      <c r="D4" s="50">
        <v>133.47</v>
      </c>
      <c r="E4" s="50">
        <v>30.59</v>
      </c>
      <c r="F4" s="50">
        <v>17.920000000000002</v>
      </c>
      <c r="G4" s="50">
        <v>72.02</v>
      </c>
      <c r="H4" s="50">
        <v>44.37</v>
      </c>
      <c r="I4" s="50">
        <v>16.47</v>
      </c>
      <c r="J4" s="50">
        <v>90.15</v>
      </c>
      <c r="K4" s="50">
        <v>42.87</v>
      </c>
      <c r="L4" s="50">
        <v>44.45</v>
      </c>
      <c r="M4" s="50">
        <v>16.89</v>
      </c>
      <c r="N4" s="51">
        <v>1290.71</v>
      </c>
      <c r="O4" s="1">
        <f t="shared" ref="O4:Y4" si="0">LN(C4/C3)</f>
        <v>-4.9304757061325651E-2</v>
      </c>
      <c r="P4" s="1">
        <f t="shared" si="0"/>
        <v>-8.7261089821172519E-2</v>
      </c>
      <c r="Q4" s="1">
        <f t="shared" si="0"/>
        <v>-5.3154914534250704E-2</v>
      </c>
      <c r="R4" s="1">
        <f t="shared" si="0"/>
        <v>-9.1650895379535358E-2</v>
      </c>
      <c r="S4" s="1">
        <f t="shared" si="0"/>
        <v>1.9772080692473718E-2</v>
      </c>
      <c r="T4" s="1">
        <f t="shared" si="0"/>
        <v>5.9188871390330446E-2</v>
      </c>
      <c r="U4" s="1">
        <f t="shared" si="0"/>
        <v>-9.0496493025677111E-2</v>
      </c>
      <c r="V4" s="1">
        <f t="shared" si="0"/>
        <v>-1.9878750245654504E-2</v>
      </c>
      <c r="W4" s="1">
        <f t="shared" si="0"/>
        <v>-9.3038585421502909E-2</v>
      </c>
      <c r="X4" s="1">
        <f t="shared" si="0"/>
        <v>-2.1587574717498812E-2</v>
      </c>
      <c r="Y4" s="1">
        <f t="shared" si="0"/>
        <v>-4.6277777351985218E-2</v>
      </c>
      <c r="Z4" s="20"/>
    </row>
    <row r="5" spans="1:26" x14ac:dyDescent="0.25">
      <c r="A5" s="1"/>
      <c r="B5" s="77">
        <v>41548</v>
      </c>
      <c r="C5" s="50">
        <v>62.85</v>
      </c>
      <c r="D5" s="50">
        <v>130.54</v>
      </c>
      <c r="E5" s="50">
        <v>27.95</v>
      </c>
      <c r="F5" s="50">
        <v>16.91</v>
      </c>
      <c r="G5" s="50">
        <v>78.010000000000005</v>
      </c>
      <c r="H5" s="50">
        <v>48.4</v>
      </c>
      <c r="I5" s="50">
        <v>17.54</v>
      </c>
      <c r="J5" s="50">
        <v>91.93</v>
      </c>
      <c r="K5" s="50">
        <v>40.549999999999997</v>
      </c>
      <c r="L5" s="50">
        <v>43.91</v>
      </c>
      <c r="M5" s="50">
        <v>15.55</v>
      </c>
      <c r="N5" s="51">
        <v>1262.3699999999999</v>
      </c>
      <c r="O5" s="1">
        <f t="shared" ref="O5:Y5" si="1">LN(C5/C4)</f>
        <v>-8.5498698065782766E-2</v>
      </c>
      <c r="P5" s="1">
        <f t="shared" si="1"/>
        <v>-2.2197040278988781E-2</v>
      </c>
      <c r="Q5" s="1">
        <f t="shared" si="1"/>
        <v>-9.0255958561703889E-2</v>
      </c>
      <c r="R5" s="1">
        <f t="shared" si="1"/>
        <v>-5.8012244636295549E-2</v>
      </c>
      <c r="S5" s="1">
        <f t="shared" si="1"/>
        <v>7.9893165379492703E-2</v>
      </c>
      <c r="T5" s="1">
        <f t="shared" si="1"/>
        <v>8.6936248331767926E-2</v>
      </c>
      <c r="U5" s="1">
        <f t="shared" si="1"/>
        <v>6.2943442754488044E-2</v>
      </c>
      <c r="V5" s="1">
        <f t="shared" si="1"/>
        <v>1.9552468226337109E-2</v>
      </c>
      <c r="W5" s="1">
        <f t="shared" si="1"/>
        <v>-5.5636500048463863E-2</v>
      </c>
      <c r="X5" s="1">
        <f t="shared" si="1"/>
        <v>-1.2222877386287656E-2</v>
      </c>
      <c r="Y5" s="1">
        <f t="shared" si="1"/>
        <v>-8.2661092194465574E-2</v>
      </c>
      <c r="Z5" s="1"/>
    </row>
    <row r="6" spans="1:26" x14ac:dyDescent="0.25">
      <c r="A6" s="1"/>
      <c r="B6" s="77">
        <v>41520</v>
      </c>
      <c r="C6" s="50">
        <v>66.48</v>
      </c>
      <c r="D6" s="50">
        <v>128.78</v>
      </c>
      <c r="E6" s="50">
        <v>26.8</v>
      </c>
      <c r="F6" s="50">
        <v>16.5</v>
      </c>
      <c r="G6" s="50">
        <v>76.08</v>
      </c>
      <c r="H6" s="50">
        <v>45.53</v>
      </c>
      <c r="I6" s="50">
        <v>17.12</v>
      </c>
      <c r="J6" s="50">
        <v>86.34</v>
      </c>
      <c r="K6" s="50">
        <v>38.130000000000003</v>
      </c>
      <c r="L6" s="50">
        <v>42.24</v>
      </c>
      <c r="M6" s="50">
        <v>14.37</v>
      </c>
      <c r="N6" s="51">
        <v>1181.48</v>
      </c>
      <c r="O6" s="1">
        <f t="shared" ref="O6:Y6" si="2">LN(C6/C5)</f>
        <v>5.6150215510936387E-2</v>
      </c>
      <c r="P6" s="1">
        <f t="shared" si="2"/>
        <v>-1.3574171097033802E-2</v>
      </c>
      <c r="Q6" s="1">
        <f t="shared" si="2"/>
        <v>-4.2015312084297103E-2</v>
      </c>
      <c r="R6" s="1">
        <f t="shared" si="2"/>
        <v>-2.4544782003954047E-2</v>
      </c>
      <c r="S6" s="1">
        <f t="shared" si="2"/>
        <v>-2.505160536308695E-2</v>
      </c>
      <c r="T6" s="1">
        <f t="shared" si="2"/>
        <v>-6.1128364375895292E-2</v>
      </c>
      <c r="U6" s="1">
        <f t="shared" si="2"/>
        <v>-2.4236616230440881E-2</v>
      </c>
      <c r="V6" s="1">
        <f t="shared" si="2"/>
        <v>-6.2734427748331864E-2</v>
      </c>
      <c r="W6" s="1">
        <f t="shared" si="2"/>
        <v>-6.1534406691949456E-2</v>
      </c>
      <c r="X6" s="1">
        <f t="shared" si="2"/>
        <v>-3.8774445175619877E-2</v>
      </c>
      <c r="Y6" s="1">
        <f t="shared" si="2"/>
        <v>-7.8917938534309701E-2</v>
      </c>
      <c r="Z6" s="1"/>
    </row>
    <row r="7" spans="1:26" x14ac:dyDescent="0.25">
      <c r="A7" s="1"/>
      <c r="B7" s="77">
        <v>41487</v>
      </c>
      <c r="C7" s="50">
        <v>63.01</v>
      </c>
      <c r="D7" s="50">
        <v>108.87</v>
      </c>
      <c r="E7" s="50">
        <v>26.25</v>
      </c>
      <c r="F7" s="50">
        <v>14.04</v>
      </c>
      <c r="G7" s="50">
        <v>66.040000000000006</v>
      </c>
      <c r="H7" s="50">
        <v>42.78</v>
      </c>
      <c r="I7" s="50">
        <v>17.93</v>
      </c>
      <c r="J7" s="50">
        <v>79.73</v>
      </c>
      <c r="K7" s="50">
        <v>36.61</v>
      </c>
      <c r="L7" s="50">
        <v>40.020000000000003</v>
      </c>
      <c r="M7" s="50">
        <v>13.54</v>
      </c>
      <c r="N7" s="51">
        <v>1257.72</v>
      </c>
      <c r="O7" s="1">
        <f t="shared" ref="O7:Y7" si="3">LN(C7/C6)</f>
        <v>-5.3607706593228666E-2</v>
      </c>
      <c r="P7" s="1">
        <f t="shared" si="3"/>
        <v>-0.16795101221694875</v>
      </c>
      <c r="Q7" s="1">
        <f t="shared" si="3"/>
        <v>-2.0735898479178276E-2</v>
      </c>
      <c r="R7" s="1">
        <f t="shared" si="3"/>
        <v>-0.16144998230886995</v>
      </c>
      <c r="S7" s="1">
        <f t="shared" si="3"/>
        <v>-0.14152479918520744</v>
      </c>
      <c r="T7" s="1">
        <f t="shared" si="3"/>
        <v>-6.2300745692431152E-2</v>
      </c>
      <c r="U7" s="1">
        <f t="shared" si="3"/>
        <v>4.6227916903445347E-2</v>
      </c>
      <c r="V7" s="1">
        <f t="shared" si="3"/>
        <v>-7.9647063612927352E-2</v>
      </c>
      <c r="W7" s="1">
        <f t="shared" si="3"/>
        <v>-4.0679946737327582E-2</v>
      </c>
      <c r="X7" s="1">
        <f t="shared" si="3"/>
        <v>-5.3988310242418618E-2</v>
      </c>
      <c r="Y7" s="1">
        <f t="shared" si="3"/>
        <v>-5.9494432606804641E-2</v>
      </c>
      <c r="Z7" s="1"/>
    </row>
    <row r="8" spans="1:26" x14ac:dyDescent="0.25">
      <c r="A8" s="1"/>
      <c r="B8" s="77">
        <v>41456</v>
      </c>
      <c r="C8" s="50">
        <v>66.83</v>
      </c>
      <c r="D8" s="50">
        <v>111.37</v>
      </c>
      <c r="E8" s="50">
        <v>26.82</v>
      </c>
      <c r="F8" s="50">
        <v>14.9</v>
      </c>
      <c r="G8" s="50">
        <v>59.52</v>
      </c>
      <c r="H8" s="50">
        <v>39.71</v>
      </c>
      <c r="I8" s="50">
        <v>18.850000000000001</v>
      </c>
      <c r="J8" s="50">
        <v>78.099999999999994</v>
      </c>
      <c r="K8" s="50">
        <v>37.700000000000003</v>
      </c>
      <c r="L8" s="50">
        <v>43.51</v>
      </c>
      <c r="M8" s="50">
        <v>14.22</v>
      </c>
      <c r="N8" s="51">
        <v>1172.33</v>
      </c>
      <c r="O8" s="1">
        <f t="shared" ref="O8:Y8" si="4">LN(C8/C7)</f>
        <v>5.8858637569014653E-2</v>
      </c>
      <c r="P8" s="1">
        <f t="shared" si="4"/>
        <v>2.2703481511920153E-2</v>
      </c>
      <c r="Q8" s="1">
        <f t="shared" si="4"/>
        <v>2.1481888815899793E-2</v>
      </c>
      <c r="R8" s="1">
        <f t="shared" si="4"/>
        <v>5.9450814353748542E-2</v>
      </c>
      <c r="S8" s="1">
        <f t="shared" si="4"/>
        <v>-0.10394822852709083</v>
      </c>
      <c r="T8" s="1">
        <f t="shared" si="4"/>
        <v>-7.4467658511099447E-2</v>
      </c>
      <c r="U8" s="1">
        <f t="shared" si="4"/>
        <v>5.00376262769784E-2</v>
      </c>
      <c r="V8" s="1">
        <f t="shared" si="4"/>
        <v>-2.0655869668763954E-2</v>
      </c>
      <c r="W8" s="1">
        <f t="shared" si="4"/>
        <v>2.9338667321820232E-2</v>
      </c>
      <c r="X8" s="1">
        <f t="shared" si="4"/>
        <v>8.3611467577001233E-2</v>
      </c>
      <c r="Y8" s="1">
        <f t="shared" si="4"/>
        <v>4.9001156890966055E-2</v>
      </c>
      <c r="Z8" s="1"/>
    </row>
    <row r="9" spans="1:26" x14ac:dyDescent="0.25">
      <c r="A9" s="1"/>
      <c r="B9" s="77">
        <v>41428</v>
      </c>
      <c r="C9" s="50">
        <v>63.18</v>
      </c>
      <c r="D9" s="50">
        <v>94.34</v>
      </c>
      <c r="E9" s="50">
        <v>27.62</v>
      </c>
      <c r="F9" s="50">
        <v>12.66</v>
      </c>
      <c r="G9" s="50">
        <v>51.94</v>
      </c>
      <c r="H9" s="50">
        <v>36.69</v>
      </c>
      <c r="I9" s="50">
        <v>15.32</v>
      </c>
      <c r="J9" s="50">
        <v>73.11</v>
      </c>
      <c r="K9" s="50">
        <v>37.4</v>
      </c>
      <c r="L9" s="50">
        <v>40.380000000000003</v>
      </c>
      <c r="M9" s="50">
        <v>12.91</v>
      </c>
      <c r="N9" s="51">
        <v>1180.77</v>
      </c>
      <c r="O9" s="1">
        <f t="shared" ref="O9:Y9" si="5">LN(C9/C8)</f>
        <v>-5.6164286149039636E-2</v>
      </c>
      <c r="P9" s="1">
        <f t="shared" si="5"/>
        <v>-0.16595271354889315</v>
      </c>
      <c r="Q9" s="1">
        <f t="shared" si="5"/>
        <v>2.9392270127613671E-2</v>
      </c>
      <c r="R9" s="1">
        <f t="shared" si="5"/>
        <v>-0.1629137962353833</v>
      </c>
      <c r="S9" s="1">
        <f t="shared" si="5"/>
        <v>-0.13622318429023414</v>
      </c>
      <c r="T9" s="1">
        <f t="shared" si="5"/>
        <v>-7.9098806775969505E-2</v>
      </c>
      <c r="U9" s="1">
        <f t="shared" si="5"/>
        <v>-0.2073537495815746</v>
      </c>
      <c r="V9" s="1">
        <f t="shared" si="5"/>
        <v>-6.6024900540415626E-2</v>
      </c>
      <c r="W9" s="1">
        <f t="shared" si="5"/>
        <v>-7.9893900334789755E-3</v>
      </c>
      <c r="X9" s="1">
        <f t="shared" si="5"/>
        <v>-7.4656183847897156E-2</v>
      </c>
      <c r="Y9" s="1">
        <f t="shared" si="5"/>
        <v>-9.6647219516543759E-2</v>
      </c>
      <c r="Z9" s="1"/>
    </row>
    <row r="10" spans="1:26" x14ac:dyDescent="0.25">
      <c r="A10" s="1"/>
      <c r="B10" s="77">
        <v>41395</v>
      </c>
      <c r="C10" s="50">
        <v>65.77</v>
      </c>
      <c r="D10" s="50">
        <v>94.85</v>
      </c>
      <c r="E10" s="50">
        <v>28.39</v>
      </c>
      <c r="F10" s="50">
        <v>11.62</v>
      </c>
      <c r="G10" s="50">
        <v>53.86</v>
      </c>
      <c r="H10" s="50">
        <v>34.049999999999997</v>
      </c>
      <c r="I10" s="50">
        <v>15.29</v>
      </c>
      <c r="J10" s="50">
        <v>72.12</v>
      </c>
      <c r="K10" s="50">
        <v>36.729999999999997</v>
      </c>
      <c r="L10" s="50">
        <v>41.52</v>
      </c>
      <c r="M10" s="50">
        <v>12.26</v>
      </c>
      <c r="N10" s="51">
        <v>1139.19</v>
      </c>
      <c r="O10" s="1">
        <f t="shared" ref="O10:Y10" si="6">LN(C10/C9)</f>
        <v>4.0176011939320438E-2</v>
      </c>
      <c r="P10" s="1">
        <f t="shared" si="6"/>
        <v>5.391418524907576E-3</v>
      </c>
      <c r="Q10" s="1">
        <f t="shared" si="6"/>
        <v>2.7496822503733715E-2</v>
      </c>
      <c r="R10" s="1">
        <f t="shared" si="6"/>
        <v>-8.5719665292265074E-2</v>
      </c>
      <c r="S10" s="1">
        <f t="shared" si="6"/>
        <v>3.6298881148850444E-2</v>
      </c>
      <c r="T10" s="1">
        <f t="shared" si="6"/>
        <v>-7.4674205771669361E-2</v>
      </c>
      <c r="U10" s="1">
        <f t="shared" si="6"/>
        <v>-1.9601443714744008E-3</v>
      </c>
      <c r="V10" s="1">
        <f t="shared" si="6"/>
        <v>-1.3633757970107975E-2</v>
      </c>
      <c r="W10" s="1">
        <f t="shared" si="6"/>
        <v>-1.8076844588910335E-2</v>
      </c>
      <c r="X10" s="1">
        <f t="shared" si="6"/>
        <v>2.7840625972941881E-2</v>
      </c>
      <c r="Y10" s="1">
        <f t="shared" si="6"/>
        <v>-5.1660274350485834E-2</v>
      </c>
      <c r="Z10" s="1"/>
    </row>
    <row r="11" spans="1:26" x14ac:dyDescent="0.25">
      <c r="A11" s="1"/>
      <c r="B11" s="77">
        <v>41365</v>
      </c>
      <c r="C11" s="50">
        <v>63.64</v>
      </c>
      <c r="D11" s="50">
        <v>85.2</v>
      </c>
      <c r="E11" s="50">
        <v>29.95</v>
      </c>
      <c r="F11" s="50">
        <v>10.29</v>
      </c>
      <c r="G11" s="50">
        <v>46.99</v>
      </c>
      <c r="H11" s="50">
        <v>32.97</v>
      </c>
      <c r="I11" s="50">
        <v>13.32</v>
      </c>
      <c r="J11" s="50">
        <v>70.56</v>
      </c>
      <c r="K11" s="50">
        <v>34.090000000000003</v>
      </c>
      <c r="L11" s="50">
        <v>43.29</v>
      </c>
      <c r="M11" s="50">
        <v>11.25</v>
      </c>
      <c r="N11" s="51">
        <v>1142.27</v>
      </c>
      <c r="O11" s="1">
        <f t="shared" ref="O11:Y11" si="7">LN(C11/C10)</f>
        <v>-3.2921603843673417E-2</v>
      </c>
      <c r="P11" s="1">
        <f t="shared" si="7"/>
        <v>-0.10729526254575303</v>
      </c>
      <c r="Q11" s="1">
        <f t="shared" si="7"/>
        <v>5.3492354076578423E-2</v>
      </c>
      <c r="R11" s="1">
        <f t="shared" si="7"/>
        <v>-0.12155520157780692</v>
      </c>
      <c r="S11" s="1">
        <f t="shared" si="7"/>
        <v>-0.13645327426872847</v>
      </c>
      <c r="T11" s="1">
        <f t="shared" si="7"/>
        <v>-3.2231975511881693E-2</v>
      </c>
      <c r="U11" s="1">
        <f t="shared" si="7"/>
        <v>-0.13793235482872784</v>
      </c>
      <c r="V11" s="1">
        <f t="shared" si="7"/>
        <v>-2.1867986636580638E-2</v>
      </c>
      <c r="W11" s="1">
        <f t="shared" si="7"/>
        <v>-7.4589773681764088E-2</v>
      </c>
      <c r="X11" s="1">
        <f t="shared" si="7"/>
        <v>4.1746422596255967E-2</v>
      </c>
      <c r="Y11" s="1">
        <f t="shared" si="7"/>
        <v>-8.5973801857636242E-2</v>
      </c>
      <c r="Z11" s="1"/>
    </row>
    <row r="12" spans="1:26" x14ac:dyDescent="0.25">
      <c r="A12" s="1"/>
      <c r="B12" s="77">
        <v>41334</v>
      </c>
      <c r="C12" s="50">
        <v>64.180000000000007</v>
      </c>
      <c r="D12" s="50">
        <v>91.43</v>
      </c>
      <c r="E12" s="50">
        <v>32.93</v>
      </c>
      <c r="F12" s="50">
        <v>10.71</v>
      </c>
      <c r="G12" s="50">
        <v>51.54</v>
      </c>
      <c r="H12" s="50">
        <v>30.88</v>
      </c>
      <c r="I12" s="50">
        <v>11.78</v>
      </c>
      <c r="J12" s="50">
        <v>67.010000000000005</v>
      </c>
      <c r="K12" s="50">
        <v>31.8</v>
      </c>
      <c r="L12" s="50">
        <v>41.65</v>
      </c>
      <c r="M12" s="50">
        <v>11.38</v>
      </c>
      <c r="N12" s="51">
        <v>1098.1500000000001</v>
      </c>
      <c r="O12" s="1">
        <f t="shared" ref="O12:Y12" si="8">LN(C12/C11)</f>
        <v>8.449432212124755E-3</v>
      </c>
      <c r="P12" s="1">
        <f t="shared" si="8"/>
        <v>7.0572218341065251E-2</v>
      </c>
      <c r="Q12" s="1">
        <f t="shared" si="8"/>
        <v>9.4854771826814566E-2</v>
      </c>
      <c r="R12" s="1">
        <f t="shared" si="8"/>
        <v>4.0005334613699421E-2</v>
      </c>
      <c r="S12" s="1">
        <f t="shared" si="8"/>
        <v>9.2423392109494684E-2</v>
      </c>
      <c r="T12" s="1">
        <f t="shared" si="8"/>
        <v>-6.548933192706427E-2</v>
      </c>
      <c r="U12" s="1">
        <f t="shared" si="8"/>
        <v>-0.12286348688880255</v>
      </c>
      <c r="V12" s="1">
        <f t="shared" si="8"/>
        <v>-5.1621549713456505E-2</v>
      </c>
      <c r="W12" s="1">
        <f t="shared" si="8"/>
        <v>-6.9537796363680696E-2</v>
      </c>
      <c r="X12" s="1">
        <f t="shared" si="8"/>
        <v>-3.8620292841037553E-2</v>
      </c>
      <c r="Y12" s="1">
        <f t="shared" si="8"/>
        <v>1.148930004775571E-2</v>
      </c>
      <c r="Z12" s="1"/>
    </row>
    <row r="13" spans="1:26" x14ac:dyDescent="0.25">
      <c r="A13" s="1"/>
      <c r="B13" s="77">
        <v>41306</v>
      </c>
      <c r="C13" s="50">
        <v>61.01</v>
      </c>
      <c r="D13" s="50">
        <v>86.37</v>
      </c>
      <c r="E13" s="50">
        <v>30.72</v>
      </c>
      <c r="F13" s="50">
        <v>10.71</v>
      </c>
      <c r="G13" s="50">
        <v>45.82</v>
      </c>
      <c r="H13" s="50">
        <v>31.56</v>
      </c>
      <c r="I13" s="50">
        <v>11.22</v>
      </c>
      <c r="J13" s="50">
        <v>66.72</v>
      </c>
      <c r="K13" s="50">
        <v>31.1</v>
      </c>
      <c r="L13" s="50">
        <v>37.24</v>
      </c>
      <c r="M13" s="50">
        <v>10.85</v>
      </c>
      <c r="N13" s="51">
        <v>1101.5899999999999</v>
      </c>
      <c r="O13" s="1">
        <f t="shared" ref="O13:Y13" si="9">LN(C13/C12)</f>
        <v>-5.0653850517949836E-2</v>
      </c>
      <c r="P13" s="1">
        <f t="shared" si="9"/>
        <v>-5.6933258884141011E-2</v>
      </c>
      <c r="Q13" s="1">
        <f t="shared" si="9"/>
        <v>-6.9470188108801484E-2</v>
      </c>
      <c r="R13" s="1">
        <f t="shared" si="9"/>
        <v>0</v>
      </c>
      <c r="S13" s="1">
        <f t="shared" si="9"/>
        <v>-0.1176375281988695</v>
      </c>
      <c r="T13" s="1">
        <f t="shared" si="9"/>
        <v>2.1781770821098147E-2</v>
      </c>
      <c r="U13" s="1">
        <f t="shared" si="9"/>
        <v>-4.8705278128890278E-2</v>
      </c>
      <c r="V13" s="1">
        <f t="shared" si="9"/>
        <v>-4.3371039345881492E-3</v>
      </c>
      <c r="W13" s="1">
        <f t="shared" si="9"/>
        <v>-2.2258470600942697E-2</v>
      </c>
      <c r="X13" s="1">
        <f t="shared" si="9"/>
        <v>-0.11191791620398532</v>
      </c>
      <c r="Y13" s="1">
        <f t="shared" si="9"/>
        <v>-4.7692348711716362E-2</v>
      </c>
      <c r="Z13" s="1"/>
    </row>
    <row r="14" spans="1:26" x14ac:dyDescent="0.25">
      <c r="A14" s="1"/>
      <c r="B14" s="77">
        <v>41276</v>
      </c>
      <c r="C14" s="50">
        <v>53.34</v>
      </c>
      <c r="D14" s="50">
        <v>85.66</v>
      </c>
      <c r="E14" s="50">
        <v>30.73</v>
      </c>
      <c r="F14" s="50">
        <v>10.6</v>
      </c>
      <c r="G14" s="50">
        <v>47.56</v>
      </c>
      <c r="H14" s="50">
        <v>32.630000000000003</v>
      </c>
      <c r="I14" s="50">
        <v>12.07</v>
      </c>
      <c r="J14" s="50">
        <v>67.289999999999992</v>
      </c>
      <c r="K14" s="50">
        <v>32.71</v>
      </c>
      <c r="L14" s="50">
        <v>36.119999999999997</v>
      </c>
      <c r="M14" s="50">
        <v>10.19</v>
      </c>
      <c r="N14" s="51">
        <v>1046.32</v>
      </c>
      <c r="O14" s="1">
        <f t="shared" ref="O14:Y14" si="10">LN(C14/C13)</f>
        <v>-0.13435126640989281</v>
      </c>
      <c r="P14" s="1">
        <f t="shared" si="10"/>
        <v>-8.2544211049694113E-3</v>
      </c>
      <c r="Q14" s="1">
        <f t="shared" si="10"/>
        <v>3.254678629220175E-4</v>
      </c>
      <c r="R14" s="1">
        <f t="shared" si="10"/>
        <v>-1.0323883341636015E-2</v>
      </c>
      <c r="S14" s="1">
        <f t="shared" si="10"/>
        <v>3.72713947972316E-2</v>
      </c>
      <c r="T14" s="1">
        <f t="shared" si="10"/>
        <v>3.3341614627555818E-2</v>
      </c>
      <c r="U14" s="1">
        <f t="shared" si="10"/>
        <v>7.3025135014889817E-2</v>
      </c>
      <c r="V14" s="1">
        <f t="shared" si="10"/>
        <v>8.5068791497352157E-3</v>
      </c>
      <c r="W14" s="1">
        <f t="shared" si="10"/>
        <v>5.0473022365104002E-2</v>
      </c>
      <c r="X14" s="1">
        <f t="shared" si="10"/>
        <v>-3.0536723860081764E-2</v>
      </c>
      <c r="Y14" s="1">
        <f t="shared" si="10"/>
        <v>-6.2758232751835091E-2</v>
      </c>
      <c r="Z14" s="1"/>
    </row>
    <row r="15" spans="1:26" x14ac:dyDescent="0.25">
      <c r="A15" s="1"/>
      <c r="B15" s="77">
        <v>41246</v>
      </c>
      <c r="C15" s="50">
        <v>48.21</v>
      </c>
      <c r="D15" s="50">
        <v>82.77</v>
      </c>
      <c r="E15" s="50">
        <v>27.78</v>
      </c>
      <c r="F15" s="50">
        <v>8.9499999999999993</v>
      </c>
      <c r="G15" s="50">
        <v>44.55</v>
      </c>
      <c r="H15" s="50">
        <v>30.23</v>
      </c>
      <c r="I15" s="50">
        <v>12.12</v>
      </c>
      <c r="J15" s="50">
        <v>62.430000000000007</v>
      </c>
      <c r="K15" s="50">
        <v>27.67</v>
      </c>
      <c r="L15" s="50">
        <v>33.96</v>
      </c>
      <c r="M15" s="50">
        <v>9.25</v>
      </c>
      <c r="N15" s="51">
        <v>997.15</v>
      </c>
      <c r="O15" s="1">
        <f t="shared" ref="O15:Y15" si="11">LN(C15/C14)</f>
        <v>-0.10112005033633731</v>
      </c>
      <c r="P15" s="1">
        <f t="shared" si="11"/>
        <v>-3.4320295289920547E-2</v>
      </c>
      <c r="Q15" s="1">
        <f t="shared" si="11"/>
        <v>-0.10092303881619562</v>
      </c>
      <c r="R15" s="1">
        <f t="shared" si="11"/>
        <v>-0.16920046883125747</v>
      </c>
      <c r="S15" s="1">
        <f t="shared" si="11"/>
        <v>-6.5379917905762905E-2</v>
      </c>
      <c r="T15" s="1">
        <f t="shared" si="11"/>
        <v>-7.6397301813862645E-2</v>
      </c>
      <c r="U15" s="1">
        <f t="shared" si="11"/>
        <v>4.1339455317281112E-3</v>
      </c>
      <c r="V15" s="1">
        <f t="shared" si="11"/>
        <v>-7.4965708126573702E-2</v>
      </c>
      <c r="W15" s="1">
        <f t="shared" si="11"/>
        <v>-0.16733204775145796</v>
      </c>
      <c r="X15" s="1">
        <f t="shared" si="11"/>
        <v>-6.1663367105638051E-2</v>
      </c>
      <c r="Y15" s="1">
        <f t="shared" si="11"/>
        <v>-9.6783295710299602E-2</v>
      </c>
      <c r="Z15" s="1"/>
    </row>
    <row r="16" spans="1:26" x14ac:dyDescent="0.25">
      <c r="A16" s="1"/>
      <c r="B16" s="77">
        <v>41214</v>
      </c>
      <c r="C16" s="50">
        <v>44.71</v>
      </c>
      <c r="D16" s="50">
        <v>83.42</v>
      </c>
      <c r="E16" s="50">
        <v>28.03</v>
      </c>
      <c r="F16" s="50">
        <v>8.42</v>
      </c>
      <c r="G16" s="50">
        <v>43.99</v>
      </c>
      <c r="H16" s="50">
        <v>29.89</v>
      </c>
      <c r="I16" s="50">
        <v>12.2</v>
      </c>
      <c r="J16" s="50">
        <v>62.34</v>
      </c>
      <c r="K16" s="50">
        <v>27.52</v>
      </c>
      <c r="L16" s="50">
        <v>33.85</v>
      </c>
      <c r="M16" s="50">
        <v>9.01</v>
      </c>
      <c r="N16" s="51">
        <v>1003.57</v>
      </c>
      <c r="O16" s="1">
        <f t="shared" ref="O16:Y16" si="12">LN(C16/C15)</f>
        <v>-7.5369278171641602E-2</v>
      </c>
      <c r="P16" s="1">
        <f t="shared" si="12"/>
        <v>7.82241187149477E-3</v>
      </c>
      <c r="Q16" s="1">
        <f t="shared" si="12"/>
        <v>8.9590278504991273E-3</v>
      </c>
      <c r="R16" s="1">
        <f t="shared" si="12"/>
        <v>-6.1043704032528519E-2</v>
      </c>
      <c r="S16" s="1">
        <f t="shared" si="12"/>
        <v>-1.2649818556189846E-2</v>
      </c>
      <c r="T16" s="1">
        <f t="shared" si="12"/>
        <v>-1.1310832495520225E-2</v>
      </c>
      <c r="U16" s="1">
        <f t="shared" si="12"/>
        <v>6.5789710980425605E-3</v>
      </c>
      <c r="V16" s="1">
        <f t="shared" si="12"/>
        <v>-1.4426547344618106E-3</v>
      </c>
      <c r="W16" s="1">
        <f t="shared" si="12"/>
        <v>-5.4357807336917075E-3</v>
      </c>
      <c r="X16" s="1">
        <f t="shared" si="12"/>
        <v>-3.2443620848625902E-3</v>
      </c>
      <c r="Y16" s="1">
        <f t="shared" si="12"/>
        <v>-2.628847990408735E-2</v>
      </c>
      <c r="Z16" s="1"/>
    </row>
    <row r="17" spans="1:26" x14ac:dyDescent="0.25">
      <c r="A17" s="1"/>
      <c r="B17" s="77">
        <v>41183</v>
      </c>
      <c r="C17" s="50">
        <v>44.38</v>
      </c>
      <c r="D17" s="50">
        <v>82.75</v>
      </c>
      <c r="E17" s="50">
        <v>24.45</v>
      </c>
      <c r="F17" s="50">
        <v>8.36</v>
      </c>
      <c r="G17" s="50">
        <v>45.94</v>
      </c>
      <c r="H17" s="50">
        <v>31.73</v>
      </c>
      <c r="I17" s="50">
        <v>11.57</v>
      </c>
      <c r="J17" s="50">
        <v>61.94</v>
      </c>
      <c r="K17" s="50">
        <v>28.56</v>
      </c>
      <c r="L17" s="50">
        <v>34.42</v>
      </c>
      <c r="M17" s="50">
        <v>9.48</v>
      </c>
      <c r="N17" s="51">
        <v>984.19</v>
      </c>
      <c r="O17" s="1">
        <f t="shared" ref="O17:Y17" si="13">LN(C17/C16)</f>
        <v>-7.408272741441374E-3</v>
      </c>
      <c r="P17" s="1">
        <f t="shared" si="13"/>
        <v>-8.0640745116269414E-3</v>
      </c>
      <c r="Q17" s="1">
        <f t="shared" si="13"/>
        <v>-0.13664514925581595</v>
      </c>
      <c r="R17" s="1">
        <f t="shared" si="13"/>
        <v>-7.1514011576251282E-3</v>
      </c>
      <c r="S17" s="1">
        <f t="shared" si="13"/>
        <v>4.3373861900323801E-2</v>
      </c>
      <c r="T17" s="1">
        <f t="shared" si="13"/>
        <v>5.9738629299257773E-2</v>
      </c>
      <c r="U17" s="1">
        <f t="shared" si="13"/>
        <v>-5.3020410533625578E-2</v>
      </c>
      <c r="V17" s="1">
        <f t="shared" si="13"/>
        <v>-6.4370997941343407E-3</v>
      </c>
      <c r="W17" s="1">
        <f t="shared" si="13"/>
        <v>3.709412440624079E-2</v>
      </c>
      <c r="X17" s="1">
        <f t="shared" si="13"/>
        <v>1.6698791425109383E-2</v>
      </c>
      <c r="Y17" s="1">
        <f t="shared" si="13"/>
        <v>5.0849244646684041E-2</v>
      </c>
      <c r="Z17" s="1"/>
    </row>
    <row r="18" spans="1:26" x14ac:dyDescent="0.25">
      <c r="A18" s="1"/>
      <c r="B18" s="77">
        <v>41156</v>
      </c>
      <c r="C18" s="50">
        <v>45.06</v>
      </c>
      <c r="D18" s="50">
        <v>79.2</v>
      </c>
      <c r="E18" s="50">
        <v>24.59</v>
      </c>
      <c r="F18" s="50">
        <v>8.8000000000000007</v>
      </c>
      <c r="G18" s="50">
        <v>51.61</v>
      </c>
      <c r="H18" s="50">
        <v>33.56</v>
      </c>
      <c r="I18" s="50">
        <v>11.98</v>
      </c>
      <c r="J18" s="50">
        <v>63.820000000000007</v>
      </c>
      <c r="K18" s="50">
        <v>27.92</v>
      </c>
      <c r="L18" s="50">
        <v>34.25</v>
      </c>
      <c r="M18" s="50">
        <v>9.5500000000000007</v>
      </c>
      <c r="N18" s="51">
        <v>982.34</v>
      </c>
      <c r="O18" s="1">
        <f t="shared" ref="O18:Y18" si="14">LN(C18/C17)</f>
        <v>1.5206017499650453E-2</v>
      </c>
      <c r="P18" s="1">
        <f t="shared" si="14"/>
        <v>-4.3847715436792042E-2</v>
      </c>
      <c r="Q18" s="1">
        <f t="shared" si="14"/>
        <v>5.7096403072202061E-3</v>
      </c>
      <c r="R18" s="1">
        <f t="shared" si="14"/>
        <v>5.1293294387550689E-2</v>
      </c>
      <c r="S18" s="1">
        <f t="shared" si="14"/>
        <v>0.11637925489968357</v>
      </c>
      <c r="T18" s="1">
        <f t="shared" si="14"/>
        <v>5.6072276003901321E-2</v>
      </c>
      <c r="U18" s="1">
        <f t="shared" si="14"/>
        <v>3.4823051481718187E-2</v>
      </c>
      <c r="V18" s="1">
        <f t="shared" si="14"/>
        <v>2.9900446305040816E-2</v>
      </c>
      <c r="W18" s="1">
        <f t="shared" si="14"/>
        <v>-2.2663859577211832E-2</v>
      </c>
      <c r="X18" s="1">
        <f t="shared" si="14"/>
        <v>-4.9512260751591085E-3</v>
      </c>
      <c r="Y18" s="1">
        <f t="shared" si="14"/>
        <v>7.3568382257084087E-3</v>
      </c>
      <c r="Z18" s="1"/>
    </row>
    <row r="19" spans="1:26" x14ac:dyDescent="0.25">
      <c r="A19" s="1"/>
      <c r="B19" s="77">
        <v>41122</v>
      </c>
      <c r="C19" s="50">
        <v>45.77</v>
      </c>
      <c r="D19" s="50">
        <v>73.63</v>
      </c>
      <c r="E19" s="50">
        <v>22.03</v>
      </c>
      <c r="F19" s="50">
        <v>8.57</v>
      </c>
      <c r="G19" s="50">
        <v>50.27</v>
      </c>
      <c r="H19" s="50">
        <v>32.549999999999997</v>
      </c>
      <c r="I19" s="50">
        <v>10.26</v>
      </c>
      <c r="J19" s="50">
        <v>59.449999999999996</v>
      </c>
      <c r="K19" s="50">
        <v>28.05</v>
      </c>
      <c r="L19" s="50">
        <v>33.44</v>
      </c>
      <c r="M19" s="50">
        <v>8.7899999999999991</v>
      </c>
      <c r="N19" s="51">
        <v>931.75</v>
      </c>
      <c r="O19" s="1">
        <f t="shared" ref="O19:Y19" si="15">LN(C19/C18)</f>
        <v>1.563391966145225E-2</v>
      </c>
      <c r="P19" s="1">
        <f t="shared" si="15"/>
        <v>-7.2923747439754841E-2</v>
      </c>
      <c r="Q19" s="1">
        <f t="shared" si="15"/>
        <v>-0.10993469541384933</v>
      </c>
      <c r="R19" s="1">
        <f t="shared" si="15"/>
        <v>-2.648398887447247E-2</v>
      </c>
      <c r="S19" s="1">
        <f t="shared" si="15"/>
        <v>-2.6306974456151801E-2</v>
      </c>
      <c r="T19" s="1">
        <f t="shared" si="15"/>
        <v>-3.0557512944427299E-2</v>
      </c>
      <c r="U19" s="1">
        <f t="shared" si="15"/>
        <v>-0.15498575294467992</v>
      </c>
      <c r="V19" s="1">
        <f t="shared" si="15"/>
        <v>-7.093099771330677E-2</v>
      </c>
      <c r="W19" s="1">
        <f t="shared" si="15"/>
        <v>4.6453540745336171E-3</v>
      </c>
      <c r="X19" s="1">
        <f t="shared" si="15"/>
        <v>-2.3933776491733495E-2</v>
      </c>
      <c r="Y19" s="1">
        <f t="shared" si="15"/>
        <v>-8.2926442795553362E-2</v>
      </c>
      <c r="Z19" s="1"/>
    </row>
    <row r="20" spans="1:26" x14ac:dyDescent="0.25">
      <c r="A20" s="1"/>
      <c r="B20" s="77">
        <v>41092</v>
      </c>
      <c r="C20" s="50">
        <v>42.43</v>
      </c>
      <c r="D20" s="50">
        <v>73.239999999999995</v>
      </c>
      <c r="E20" s="50">
        <v>23.11</v>
      </c>
      <c r="F20" s="50">
        <v>7.63</v>
      </c>
      <c r="G20" s="50">
        <v>50.29</v>
      </c>
      <c r="H20" s="50">
        <v>35.270000000000003</v>
      </c>
      <c r="I20" s="50">
        <v>9.69</v>
      </c>
      <c r="J20" s="50">
        <v>61.36</v>
      </c>
      <c r="K20" s="50">
        <v>27.3</v>
      </c>
      <c r="L20" s="50">
        <v>33.979999999999997</v>
      </c>
      <c r="M20" s="50">
        <v>8.19</v>
      </c>
      <c r="N20" s="51">
        <v>947.84</v>
      </c>
      <c r="O20" s="1">
        <f t="shared" ref="O20:Y20" si="16">LN(C20/C19)</f>
        <v>-7.5773195451317263E-2</v>
      </c>
      <c r="P20" s="1">
        <f t="shared" si="16"/>
        <v>-5.3108315743155719E-3</v>
      </c>
      <c r="Q20" s="1">
        <f t="shared" si="16"/>
        <v>4.786026347203759E-2</v>
      </c>
      <c r="R20" s="1">
        <f t="shared" si="16"/>
        <v>-0.11617988731332282</v>
      </c>
      <c r="S20" s="1">
        <f t="shared" si="16"/>
        <v>3.9777247938934946E-4</v>
      </c>
      <c r="T20" s="1">
        <f t="shared" si="16"/>
        <v>8.0255375593382472E-2</v>
      </c>
      <c r="U20" s="1">
        <f t="shared" si="16"/>
        <v>-5.7158413839948637E-2</v>
      </c>
      <c r="V20" s="1">
        <f t="shared" si="16"/>
        <v>3.1622533922209928E-2</v>
      </c>
      <c r="W20" s="1">
        <f t="shared" si="16"/>
        <v>-2.7101929777791269E-2</v>
      </c>
      <c r="X20" s="1">
        <f t="shared" si="16"/>
        <v>1.6019328027285108E-2</v>
      </c>
      <c r="Y20" s="1">
        <f t="shared" si="16"/>
        <v>-7.0700813832107592E-2</v>
      </c>
      <c r="Z20" s="1"/>
    </row>
    <row r="21" spans="1:26" x14ac:dyDescent="0.25">
      <c r="A21" s="1"/>
      <c r="B21" s="77">
        <v>41061</v>
      </c>
      <c r="C21" s="50">
        <v>42.56</v>
      </c>
      <c r="D21" s="50">
        <v>69.66</v>
      </c>
      <c r="E21" s="50">
        <v>21.28</v>
      </c>
      <c r="F21" s="50">
        <v>8.0399999999999991</v>
      </c>
      <c r="G21" s="50">
        <v>44.32</v>
      </c>
      <c r="H21" s="50">
        <v>33.119999999999997</v>
      </c>
      <c r="I21" s="50">
        <v>8.5</v>
      </c>
      <c r="J21" s="50">
        <v>59.33</v>
      </c>
      <c r="K21" s="50">
        <v>32.9</v>
      </c>
      <c r="L21" s="50">
        <v>33.24</v>
      </c>
      <c r="M21" s="50">
        <v>7.7</v>
      </c>
      <c r="N21" s="51">
        <v>896.17</v>
      </c>
      <c r="O21" s="1">
        <f t="shared" ref="O21:Y21" si="17">LN(C21/C20)</f>
        <v>3.0591858191554651E-3</v>
      </c>
      <c r="P21" s="1">
        <f t="shared" si="17"/>
        <v>-5.0115454868454833E-2</v>
      </c>
      <c r="Q21" s="1">
        <f t="shared" si="17"/>
        <v>-8.2497759812845628E-2</v>
      </c>
      <c r="R21" s="1">
        <f t="shared" si="17"/>
        <v>5.2341237894509236E-2</v>
      </c>
      <c r="S21" s="1">
        <f t="shared" si="17"/>
        <v>-0.12637020774484495</v>
      </c>
      <c r="T21" s="1">
        <f t="shared" si="17"/>
        <v>-6.2895414730901822E-2</v>
      </c>
      <c r="U21" s="1">
        <f t="shared" si="17"/>
        <v>-0.13102826240640403</v>
      </c>
      <c r="V21" s="1">
        <f t="shared" si="17"/>
        <v>-3.364307678844887E-2</v>
      </c>
      <c r="W21" s="1">
        <f t="shared" si="17"/>
        <v>0.18658595558041211</v>
      </c>
      <c r="X21" s="1">
        <f t="shared" si="17"/>
        <v>-2.2018146256538425E-2</v>
      </c>
      <c r="Y21" s="1">
        <f t="shared" si="17"/>
        <v>-6.1693569005339781E-2</v>
      </c>
      <c r="Z21" s="1"/>
    </row>
    <row r="22" spans="1:26" x14ac:dyDescent="0.25">
      <c r="A22" s="1"/>
      <c r="B22" s="77">
        <v>41030</v>
      </c>
      <c r="C22" s="50">
        <v>46.08</v>
      </c>
      <c r="D22" s="50">
        <v>74.03</v>
      </c>
      <c r="E22" s="50">
        <v>20.76</v>
      </c>
      <c r="F22" s="50">
        <v>8.49</v>
      </c>
      <c r="G22" s="50">
        <v>43.36</v>
      </c>
      <c r="H22" s="50">
        <v>32.07</v>
      </c>
      <c r="I22" s="50">
        <v>8.17</v>
      </c>
      <c r="J22" s="50">
        <v>56.81</v>
      </c>
      <c r="K22" s="50">
        <v>31.54</v>
      </c>
      <c r="L22" s="50">
        <v>31.41</v>
      </c>
      <c r="M22" s="50">
        <v>6.76</v>
      </c>
      <c r="N22" s="51">
        <v>995.11</v>
      </c>
      <c r="O22" s="1">
        <f t="shared" ref="O22:Y22" si="18">LN(C22/C21)</f>
        <v>7.9464171354246799E-2</v>
      </c>
      <c r="P22" s="1">
        <f t="shared" si="18"/>
        <v>6.0844151517151987E-2</v>
      </c>
      <c r="Q22" s="1">
        <f t="shared" si="18"/>
        <v>-2.4739606175755758E-2</v>
      </c>
      <c r="R22" s="1">
        <f t="shared" si="18"/>
        <v>5.4459917132381047E-2</v>
      </c>
      <c r="S22" s="1">
        <f t="shared" si="18"/>
        <v>-2.1898685307637573E-2</v>
      </c>
      <c r="T22" s="1">
        <f t="shared" si="18"/>
        <v>-3.2216315811995251E-2</v>
      </c>
      <c r="U22" s="1">
        <f t="shared" si="18"/>
        <v>-3.959725462435925E-2</v>
      </c>
      <c r="V22" s="1">
        <f t="shared" si="18"/>
        <v>-4.3402713701516264E-2</v>
      </c>
      <c r="W22" s="1">
        <f t="shared" si="18"/>
        <v>-4.2216076236433912E-2</v>
      </c>
      <c r="X22" s="1">
        <f t="shared" si="18"/>
        <v>-5.6627656436692271E-2</v>
      </c>
      <c r="Y22" s="1">
        <f t="shared" si="18"/>
        <v>-0.13019743880476548</v>
      </c>
      <c r="Z22" s="1"/>
    </row>
    <row r="23" spans="1:26" x14ac:dyDescent="0.25">
      <c r="A23" s="1"/>
      <c r="B23" s="77">
        <v>41001</v>
      </c>
      <c r="C23" s="50">
        <v>52.69</v>
      </c>
      <c r="D23" s="50">
        <v>77.05</v>
      </c>
      <c r="E23" s="50">
        <v>21.495454545454542</v>
      </c>
      <c r="F23" s="50">
        <v>10.63</v>
      </c>
      <c r="G23" s="50">
        <v>51.29</v>
      </c>
      <c r="H23" s="50">
        <v>33.64</v>
      </c>
      <c r="I23" s="50">
        <v>8.61</v>
      </c>
      <c r="J23" s="50">
        <v>59.19</v>
      </c>
      <c r="K23" s="50">
        <v>32.94</v>
      </c>
      <c r="L23" s="50">
        <v>30.56</v>
      </c>
      <c r="M23" s="50">
        <v>7.16</v>
      </c>
      <c r="N23" s="51">
        <v>999.19</v>
      </c>
      <c r="O23" s="1">
        <f t="shared" ref="O23:Y23" si="19">LN(C23/C22)</f>
        <v>0.13404666783355865</v>
      </c>
      <c r="P23" s="1">
        <f t="shared" si="19"/>
        <v>3.998414531111779E-2</v>
      </c>
      <c r="Q23" s="1">
        <f t="shared" si="19"/>
        <v>3.4813437993826218E-2</v>
      </c>
      <c r="R23" s="1">
        <f t="shared" si="19"/>
        <v>0.22479119203060063</v>
      </c>
      <c r="S23" s="1">
        <f t="shared" si="19"/>
        <v>0.16795844426978623</v>
      </c>
      <c r="T23" s="1">
        <f t="shared" si="19"/>
        <v>4.7794821399683704E-2</v>
      </c>
      <c r="U23" s="1">
        <f t="shared" si="19"/>
        <v>5.2455409567727922E-2</v>
      </c>
      <c r="V23" s="1">
        <f t="shared" si="19"/>
        <v>4.1040242133598172E-2</v>
      </c>
      <c r="W23" s="1">
        <f t="shared" si="19"/>
        <v>4.3431143214601807E-2</v>
      </c>
      <c r="X23" s="1">
        <f t="shared" si="19"/>
        <v>-2.7434349252235507E-2</v>
      </c>
      <c r="Y23" s="1">
        <f t="shared" si="19"/>
        <v>5.7487090917681602E-2</v>
      </c>
      <c r="Z23" s="1"/>
    </row>
    <row r="24" spans="1:26" x14ac:dyDescent="0.25">
      <c r="A24" s="1"/>
      <c r="B24" s="77">
        <v>40969</v>
      </c>
      <c r="C24" s="50">
        <v>49.65</v>
      </c>
      <c r="D24" s="50">
        <v>69.98</v>
      </c>
      <c r="E24" s="50">
        <v>20.377272727272725</v>
      </c>
      <c r="F24" s="50">
        <v>10.95</v>
      </c>
      <c r="G24" s="50">
        <v>48.13</v>
      </c>
      <c r="H24" s="50">
        <v>35.11</v>
      </c>
      <c r="I24" s="50">
        <v>8.58</v>
      </c>
      <c r="J24" s="50">
        <v>59.980000000000004</v>
      </c>
      <c r="K24" s="50">
        <v>34.82</v>
      </c>
      <c r="L24" s="50">
        <v>29.5</v>
      </c>
      <c r="M24" s="50">
        <v>7.66</v>
      </c>
      <c r="N24" s="51">
        <v>985.24</v>
      </c>
      <c r="O24" s="1">
        <f t="shared" ref="O24:Y24" si="20">LN(C24/C23)</f>
        <v>-5.9427293730012848E-2</v>
      </c>
      <c r="P24" s="1">
        <f t="shared" si="20"/>
        <v>-9.6245074826582636E-2</v>
      </c>
      <c r="Q24" s="1">
        <f t="shared" si="20"/>
        <v>-5.3421298488436228E-2</v>
      </c>
      <c r="R24" s="1">
        <f t="shared" si="20"/>
        <v>2.965926390865321E-2</v>
      </c>
      <c r="S24" s="1">
        <f t="shared" si="20"/>
        <v>-6.3590118086158984E-2</v>
      </c>
      <c r="T24" s="1">
        <f t="shared" si="20"/>
        <v>4.2770155075593619E-2</v>
      </c>
      <c r="U24" s="1">
        <f t="shared" si="20"/>
        <v>-3.4904049397684908E-3</v>
      </c>
      <c r="V24" s="1">
        <f t="shared" si="20"/>
        <v>1.3258564618229444E-2</v>
      </c>
      <c r="W24" s="1">
        <f t="shared" si="20"/>
        <v>5.5504209590548755E-2</v>
      </c>
      <c r="X24" s="1">
        <f t="shared" si="20"/>
        <v>-3.530170095254552E-2</v>
      </c>
      <c r="Y24" s="1">
        <f t="shared" si="20"/>
        <v>6.7502002779945641E-2</v>
      </c>
      <c r="Z24" s="1"/>
    </row>
    <row r="25" spans="1:26" x14ac:dyDescent="0.25">
      <c r="A25" s="1"/>
      <c r="B25" s="77">
        <v>40940</v>
      </c>
      <c r="C25" s="50">
        <v>50.7</v>
      </c>
      <c r="D25" s="50">
        <v>64.069999999999993</v>
      </c>
      <c r="E25" s="50">
        <v>20.177272727272726</v>
      </c>
      <c r="F25" s="50">
        <v>9.64</v>
      </c>
      <c r="G25" s="50">
        <v>52.12</v>
      </c>
      <c r="H25" s="50">
        <v>37</v>
      </c>
      <c r="I25" s="50">
        <v>9.27</v>
      </c>
      <c r="J25" s="50">
        <v>60.65</v>
      </c>
      <c r="K25" s="50">
        <v>31.29</v>
      </c>
      <c r="L25" s="50">
        <v>28.82</v>
      </c>
      <c r="M25" s="50">
        <v>7.31</v>
      </c>
      <c r="N25" s="51">
        <v>954.47</v>
      </c>
      <c r="O25" s="1">
        <f t="shared" ref="O25:Y25" si="21">LN(C25/C24)</f>
        <v>2.0927520105956034E-2</v>
      </c>
      <c r="P25" s="1">
        <f t="shared" si="21"/>
        <v>-8.823325128861198E-2</v>
      </c>
      <c r="Q25" s="1">
        <f t="shared" si="21"/>
        <v>-9.8633393214042422E-3</v>
      </c>
      <c r="R25" s="1">
        <f t="shared" si="21"/>
        <v>-0.1274183476400555</v>
      </c>
      <c r="S25" s="1">
        <f t="shared" si="21"/>
        <v>7.9643068941626247E-2</v>
      </c>
      <c r="T25" s="1">
        <f t="shared" si="21"/>
        <v>5.2431922463883639E-2</v>
      </c>
      <c r="U25" s="1">
        <f t="shared" si="21"/>
        <v>7.7349466077892864E-2</v>
      </c>
      <c r="V25" s="1">
        <f t="shared" si="21"/>
        <v>1.1108462069196044E-2</v>
      </c>
      <c r="W25" s="1">
        <f t="shared" si="21"/>
        <v>-0.10689337665925223</v>
      </c>
      <c r="X25" s="1">
        <f t="shared" si="21"/>
        <v>-2.3320672774398081E-2</v>
      </c>
      <c r="Y25" s="1">
        <f t="shared" si="21"/>
        <v>-4.6768709990812861E-2</v>
      </c>
      <c r="Z25" s="1"/>
    </row>
    <row r="26" spans="1:26" x14ac:dyDescent="0.25">
      <c r="A26" s="1"/>
      <c r="B26" s="77">
        <v>40911</v>
      </c>
      <c r="C26" s="50">
        <v>48.08</v>
      </c>
      <c r="D26" s="50">
        <v>62.11</v>
      </c>
      <c r="E26" s="50">
        <v>19.254545454545454</v>
      </c>
      <c r="F26" s="50">
        <v>8.19</v>
      </c>
      <c r="G26" s="50">
        <v>47.03</v>
      </c>
      <c r="H26" s="50">
        <v>39.340000000000003</v>
      </c>
      <c r="I26" s="50">
        <v>8.82</v>
      </c>
      <c r="J26" s="50">
        <v>63.180000000000007</v>
      </c>
      <c r="K26" s="50">
        <v>30.15</v>
      </c>
      <c r="L26" s="50">
        <v>30.07</v>
      </c>
      <c r="M26" s="50">
        <v>6.62</v>
      </c>
      <c r="N26" s="51">
        <v>887.91</v>
      </c>
      <c r="O26" s="1">
        <f t="shared" ref="O26:Y26" si="22">LN(C26/C25)</f>
        <v>-5.3059620370185405E-2</v>
      </c>
      <c r="P26" s="1">
        <f t="shared" si="22"/>
        <v>-3.1069229079718451E-2</v>
      </c>
      <c r="Q26" s="1">
        <f t="shared" si="22"/>
        <v>-4.68096981127381E-2</v>
      </c>
      <c r="R26" s="1">
        <f t="shared" si="22"/>
        <v>-0.16300721075747635</v>
      </c>
      <c r="S26" s="1">
        <f t="shared" si="22"/>
        <v>-0.10276305629968772</v>
      </c>
      <c r="T26" s="1">
        <f t="shared" si="22"/>
        <v>6.1323900316688586E-2</v>
      </c>
      <c r="U26" s="1">
        <f t="shared" si="22"/>
        <v>-4.9761509559063825E-2</v>
      </c>
      <c r="V26" s="1">
        <f t="shared" si="22"/>
        <v>4.0868159983880145E-2</v>
      </c>
      <c r="W26" s="1">
        <f t="shared" si="22"/>
        <v>-3.7113634507596319E-2</v>
      </c>
      <c r="X26" s="1">
        <f t="shared" si="22"/>
        <v>4.2458406429061603E-2</v>
      </c>
      <c r="Y26" s="1">
        <f t="shared" si="22"/>
        <v>-9.9147903812770277E-2</v>
      </c>
      <c r="Z26" s="1"/>
    </row>
    <row r="27" spans="1:26" x14ac:dyDescent="0.25">
      <c r="A27" s="1"/>
      <c r="B27" s="77">
        <v>40878</v>
      </c>
      <c r="C27" s="50">
        <v>37.479999999999997</v>
      </c>
      <c r="D27" s="50">
        <v>53.99</v>
      </c>
      <c r="E27" s="50">
        <v>18.490909090909089</v>
      </c>
      <c r="F27" s="50">
        <v>7.96</v>
      </c>
      <c r="G27" s="50">
        <v>48.82</v>
      </c>
      <c r="H27" s="50">
        <v>37.42</v>
      </c>
      <c r="I27" s="50">
        <v>8.65</v>
      </c>
      <c r="J27" s="50">
        <v>58.71</v>
      </c>
      <c r="K27" s="50">
        <v>28.03</v>
      </c>
      <c r="L27" s="50">
        <v>30.94</v>
      </c>
      <c r="M27" s="50">
        <v>6.21</v>
      </c>
      <c r="N27" s="51">
        <v>878.59</v>
      </c>
      <c r="O27" s="1">
        <f t="shared" ref="O27:Y27" si="23">LN(C27/C26)</f>
        <v>-0.24905883285673072</v>
      </c>
      <c r="P27" s="1">
        <f t="shared" si="23"/>
        <v>-0.14010816234101597</v>
      </c>
      <c r="Q27" s="1">
        <f t="shared" si="23"/>
        <v>-4.046794955284666E-2</v>
      </c>
      <c r="R27" s="1">
        <f t="shared" si="23"/>
        <v>-2.8484898008686307E-2</v>
      </c>
      <c r="S27" s="1">
        <f t="shared" si="23"/>
        <v>3.7354369007857484E-2</v>
      </c>
      <c r="T27" s="1">
        <f t="shared" si="23"/>
        <v>-5.0036492114969508E-2</v>
      </c>
      <c r="U27" s="1">
        <f t="shared" si="23"/>
        <v>-1.9462549074911926E-2</v>
      </c>
      <c r="V27" s="1">
        <f t="shared" si="23"/>
        <v>-7.3377725297844615E-2</v>
      </c>
      <c r="W27" s="1">
        <f t="shared" si="23"/>
        <v>-7.2909557996497454E-2</v>
      </c>
      <c r="X27" s="1">
        <f t="shared" si="23"/>
        <v>2.8521848144482352E-2</v>
      </c>
      <c r="Y27" s="1">
        <f t="shared" si="23"/>
        <v>-6.3934474003529432E-2</v>
      </c>
      <c r="Z27" s="1"/>
    </row>
    <row r="28" spans="1:26" x14ac:dyDescent="0.25">
      <c r="A28" s="1"/>
      <c r="B28" s="77">
        <v>40848</v>
      </c>
      <c r="C28" s="50">
        <v>42.43</v>
      </c>
      <c r="D28" s="50">
        <v>57.96</v>
      </c>
      <c r="E28" s="50">
        <v>19.490909090909092</v>
      </c>
      <c r="F28" s="50">
        <v>9.18</v>
      </c>
      <c r="G28" s="50">
        <v>49.52</v>
      </c>
      <c r="H28" s="50">
        <v>37.5</v>
      </c>
      <c r="I28" s="50">
        <v>7</v>
      </c>
      <c r="J28" s="50">
        <v>58.629999999999995</v>
      </c>
      <c r="K28" s="50">
        <v>27.53</v>
      </c>
      <c r="L28" s="50">
        <v>31.74</v>
      </c>
      <c r="M28" s="50">
        <v>6.22</v>
      </c>
      <c r="N28" s="51">
        <v>858.68</v>
      </c>
      <c r="O28" s="1">
        <f t="shared" ref="O28:Y28" si="24">LN(C28/C27)</f>
        <v>0.12404820184401213</v>
      </c>
      <c r="P28" s="1">
        <f t="shared" si="24"/>
        <v>7.0954273222286007E-2</v>
      </c>
      <c r="Q28" s="1">
        <f t="shared" si="24"/>
        <v>5.2668945582187612E-2</v>
      </c>
      <c r="R28" s="1">
        <f t="shared" si="24"/>
        <v>0.14259820477610741</v>
      </c>
      <c r="S28" s="1">
        <f t="shared" si="24"/>
        <v>1.4236563411526753E-2</v>
      </c>
      <c r="T28" s="1">
        <f t="shared" si="24"/>
        <v>2.135612130421463E-3</v>
      </c>
      <c r="U28" s="1">
        <f t="shared" si="24"/>
        <v>-0.21164917188847474</v>
      </c>
      <c r="V28" s="1">
        <f t="shared" si="24"/>
        <v>-1.3635590999709741E-3</v>
      </c>
      <c r="W28" s="1">
        <f t="shared" si="24"/>
        <v>-1.7999046022180956E-2</v>
      </c>
      <c r="X28" s="1">
        <f t="shared" si="24"/>
        <v>2.5527869953342861E-2</v>
      </c>
      <c r="Y28" s="1">
        <f t="shared" si="24"/>
        <v>1.6090108057006858E-3</v>
      </c>
      <c r="Z28" s="1"/>
    </row>
    <row r="29" spans="1:26" x14ac:dyDescent="0.25">
      <c r="A29" s="1"/>
      <c r="B29" s="77">
        <v>40819</v>
      </c>
      <c r="C29" s="50">
        <v>43.84</v>
      </c>
      <c r="D29" s="50">
        <v>61.09</v>
      </c>
      <c r="E29" s="50">
        <v>19.972727272727269</v>
      </c>
      <c r="F29" s="50">
        <v>10.85</v>
      </c>
      <c r="G29" s="50">
        <v>47.77</v>
      </c>
      <c r="H29" s="50">
        <v>34.200000000000003</v>
      </c>
      <c r="I29" s="50">
        <v>7.92</v>
      </c>
      <c r="J29" s="50">
        <v>54.86</v>
      </c>
      <c r="K29" s="50">
        <v>26.62</v>
      </c>
      <c r="L29" s="50">
        <v>31.52</v>
      </c>
      <c r="M29" s="50">
        <v>6.15</v>
      </c>
      <c r="N29" s="51">
        <v>744.98</v>
      </c>
      <c r="O29" s="1">
        <f t="shared" ref="O29:Y29" si="25">LN(C29/C28)</f>
        <v>3.2690983425526635E-2</v>
      </c>
      <c r="P29" s="1">
        <f t="shared" si="25"/>
        <v>5.2595069209193997E-2</v>
      </c>
      <c r="Q29" s="1">
        <f t="shared" si="25"/>
        <v>2.4419550193917273E-2</v>
      </c>
      <c r="R29" s="1">
        <f t="shared" si="25"/>
        <v>0.1671378753540694</v>
      </c>
      <c r="S29" s="1">
        <f t="shared" si="25"/>
        <v>-3.5978800974470197E-2</v>
      </c>
      <c r="T29" s="1">
        <f t="shared" si="25"/>
        <v>-9.2115288907805626E-2</v>
      </c>
      <c r="U29" s="1">
        <f t="shared" si="25"/>
        <v>0.1234810567710212</v>
      </c>
      <c r="V29" s="1">
        <f t="shared" si="25"/>
        <v>-6.646202546666645E-2</v>
      </c>
      <c r="W29" s="1">
        <f t="shared" si="25"/>
        <v>-3.3613506187550428E-2</v>
      </c>
      <c r="X29" s="1">
        <f t="shared" si="25"/>
        <v>-6.9554501085846302E-3</v>
      </c>
      <c r="Y29" s="1">
        <f t="shared" si="25"/>
        <v>-1.1317824932661461E-2</v>
      </c>
      <c r="Z29" s="1"/>
    </row>
    <row r="30" spans="1:26" x14ac:dyDescent="0.25">
      <c r="A30" s="1"/>
      <c r="B30" s="77">
        <v>40787</v>
      </c>
      <c r="C30" s="50">
        <v>32.08</v>
      </c>
      <c r="D30" s="50">
        <v>48.02</v>
      </c>
      <c r="E30" s="50">
        <v>15.454545454545453</v>
      </c>
      <c r="F30" s="50">
        <v>9.11</v>
      </c>
      <c r="G30" s="50">
        <v>39.82</v>
      </c>
      <c r="H30" s="50">
        <v>34.01</v>
      </c>
      <c r="I30" s="50">
        <v>7.45</v>
      </c>
      <c r="J30" s="50">
        <v>53.599999999999994</v>
      </c>
      <c r="K30" s="50">
        <v>23.33</v>
      </c>
      <c r="L30" s="50">
        <v>29.8</v>
      </c>
      <c r="M30" s="50">
        <v>5.33</v>
      </c>
      <c r="N30" s="51">
        <v>860.48</v>
      </c>
      <c r="O30" s="1">
        <f t="shared" ref="O30:Y30" si="26">LN(C30/C29)</f>
        <v>-0.31231385964144653</v>
      </c>
      <c r="P30" s="1">
        <f t="shared" si="26"/>
        <v>-0.24073059586856846</v>
      </c>
      <c r="Q30" s="1">
        <f t="shared" si="26"/>
        <v>-0.25646454234030275</v>
      </c>
      <c r="R30" s="1">
        <f t="shared" si="26"/>
        <v>-0.17479236871460169</v>
      </c>
      <c r="S30" s="1">
        <f t="shared" si="26"/>
        <v>-0.18202852876582032</v>
      </c>
      <c r="T30" s="1">
        <f t="shared" si="26"/>
        <v>-5.571045049455472E-3</v>
      </c>
      <c r="U30" s="1">
        <f t="shared" si="26"/>
        <v>-6.117717343486636E-2</v>
      </c>
      <c r="V30" s="1">
        <f t="shared" si="26"/>
        <v>-2.3235417432701008E-2</v>
      </c>
      <c r="W30" s="1">
        <f t="shared" si="26"/>
        <v>-0.13192272693362705</v>
      </c>
      <c r="X30" s="1">
        <f t="shared" si="26"/>
        <v>-5.6113871478319519E-2</v>
      </c>
      <c r="Y30" s="1">
        <f t="shared" si="26"/>
        <v>-0.14310084364067344</v>
      </c>
      <c r="Z30" s="1"/>
    </row>
    <row r="31" spans="1:26" x14ac:dyDescent="0.25">
      <c r="A31" s="1"/>
      <c r="B31" s="77">
        <v>40756</v>
      </c>
      <c r="C31" s="50">
        <v>48.56</v>
      </c>
      <c r="D31" s="50">
        <v>52.8</v>
      </c>
      <c r="E31" s="50">
        <v>20.395454545454541</v>
      </c>
      <c r="F31" s="50">
        <v>12.36</v>
      </c>
      <c r="G31" s="50">
        <v>47.81</v>
      </c>
      <c r="H31" s="50">
        <v>37.090000000000003</v>
      </c>
      <c r="I31" s="50">
        <v>8.0399999999999991</v>
      </c>
      <c r="J31" s="50">
        <v>59.27</v>
      </c>
      <c r="K31" s="50">
        <v>26.71</v>
      </c>
      <c r="L31" s="50">
        <v>30.8</v>
      </c>
      <c r="M31" s="50">
        <v>6.33</v>
      </c>
      <c r="N31" s="51">
        <v>936.93</v>
      </c>
      <c r="O31" s="1">
        <f t="shared" ref="O31:Y31" si="27">LN(C31/C30)</f>
        <v>0.41456736375292919</v>
      </c>
      <c r="P31" s="1">
        <f t="shared" si="27"/>
        <v>9.4893599919108451E-2</v>
      </c>
      <c r="Q31" s="1">
        <f t="shared" si="27"/>
        <v>0.27740889537173052</v>
      </c>
      <c r="R31" s="1">
        <f t="shared" si="27"/>
        <v>0.30509274075767784</v>
      </c>
      <c r="S31" s="1">
        <f t="shared" si="27"/>
        <v>0.18286552400196179</v>
      </c>
      <c r="T31" s="1">
        <f t="shared" si="27"/>
        <v>8.6692792482395545E-2</v>
      </c>
      <c r="U31" s="1">
        <f t="shared" si="27"/>
        <v>7.6215050799406769E-2</v>
      </c>
      <c r="V31" s="1">
        <f t="shared" si="27"/>
        <v>0.10055420772299074</v>
      </c>
      <c r="W31" s="1">
        <f t="shared" si="27"/>
        <v>0.13529794108853097</v>
      </c>
      <c r="X31" s="1">
        <f t="shared" si="27"/>
        <v>3.3006296468170077E-2</v>
      </c>
      <c r="Y31" s="1">
        <f t="shared" si="27"/>
        <v>0.1719489979783316</v>
      </c>
      <c r="Z31" s="1"/>
    </row>
    <row r="32" spans="1:26" x14ac:dyDescent="0.25">
      <c r="A32" s="1"/>
      <c r="B32" s="77">
        <v>40725</v>
      </c>
      <c r="C32" s="50">
        <v>57.57</v>
      </c>
      <c r="D32" s="50">
        <v>56.97</v>
      </c>
      <c r="E32" s="50">
        <v>22.254545454545454</v>
      </c>
      <c r="F32" s="50">
        <v>15.88</v>
      </c>
      <c r="G32" s="50">
        <v>57.1</v>
      </c>
      <c r="H32" s="50">
        <v>37.9</v>
      </c>
      <c r="I32" s="50">
        <v>9.1199999999999992</v>
      </c>
      <c r="J32" s="50">
        <v>60.339999999999996</v>
      </c>
      <c r="K32" s="50">
        <v>30.33</v>
      </c>
      <c r="L32" s="50">
        <v>30.37</v>
      </c>
      <c r="M32" s="50">
        <v>7.24</v>
      </c>
      <c r="N32" s="51">
        <v>995.05</v>
      </c>
      <c r="O32" s="1">
        <f t="shared" ref="O32:Y32" si="28">LN(C32/C31)</f>
        <v>0.17020145193647535</v>
      </c>
      <c r="P32" s="1">
        <f t="shared" si="28"/>
        <v>7.6013622780088524E-2</v>
      </c>
      <c r="Q32" s="1">
        <f t="shared" si="28"/>
        <v>8.7234218216178841E-2</v>
      </c>
      <c r="R32" s="1">
        <f t="shared" si="28"/>
        <v>0.2505950037894451</v>
      </c>
      <c r="S32" s="1">
        <f t="shared" si="28"/>
        <v>0.17756929402395255</v>
      </c>
      <c r="T32" s="1">
        <f t="shared" si="28"/>
        <v>2.1603720586881113E-2</v>
      </c>
      <c r="U32" s="1">
        <f t="shared" si="28"/>
        <v>0.12604072089536497</v>
      </c>
      <c r="V32" s="1">
        <f t="shared" si="28"/>
        <v>1.7891957931168052E-2</v>
      </c>
      <c r="W32" s="1">
        <f t="shared" si="28"/>
        <v>0.12709929457862015</v>
      </c>
      <c r="X32" s="1">
        <f t="shared" si="28"/>
        <v>-1.4059410921871376E-2</v>
      </c>
      <c r="Y32" s="1">
        <f t="shared" si="28"/>
        <v>0.13432097024154016</v>
      </c>
      <c r="Z32" s="1"/>
    </row>
    <row r="33" spans="1:26" x14ac:dyDescent="0.25">
      <c r="A33" s="1"/>
      <c r="B33" s="77">
        <v>40695</v>
      </c>
      <c r="C33" s="50">
        <v>52.64</v>
      </c>
      <c r="D33" s="50">
        <v>53.22</v>
      </c>
      <c r="E33" s="50">
        <v>22.172727272727272</v>
      </c>
      <c r="F33" s="50">
        <v>13.8</v>
      </c>
      <c r="G33" s="50">
        <v>54.86</v>
      </c>
      <c r="H33" s="50">
        <v>41.53</v>
      </c>
      <c r="I33" s="50">
        <v>9.58</v>
      </c>
      <c r="J33" s="50">
        <v>64</v>
      </c>
      <c r="K33" s="50">
        <v>31.39</v>
      </c>
      <c r="L33" s="50">
        <v>30.21</v>
      </c>
      <c r="M33" s="50">
        <v>7.79</v>
      </c>
      <c r="N33" s="51">
        <v>975.32</v>
      </c>
      <c r="O33" s="1">
        <f t="shared" ref="O33:Y33" si="29">LN(C33/C32)</f>
        <v>-8.9525311670656485E-2</v>
      </c>
      <c r="P33" s="1">
        <f t="shared" si="29"/>
        <v>-6.809054794276112E-2</v>
      </c>
      <c r="Q33" s="1">
        <f t="shared" si="29"/>
        <v>-3.6832454162964048E-3</v>
      </c>
      <c r="R33" s="1">
        <f t="shared" si="29"/>
        <v>-0.14039186365583065</v>
      </c>
      <c r="S33" s="1">
        <f t="shared" si="29"/>
        <v>-4.0019631152507451E-2</v>
      </c>
      <c r="T33" s="1">
        <f t="shared" si="29"/>
        <v>9.1464945554281488E-2</v>
      </c>
      <c r="U33" s="1">
        <f t="shared" si="29"/>
        <v>4.920778789652925E-2</v>
      </c>
      <c r="V33" s="1">
        <f t="shared" si="29"/>
        <v>5.8887849628756962E-2</v>
      </c>
      <c r="W33" s="1">
        <f t="shared" si="29"/>
        <v>3.4352049153372491E-2</v>
      </c>
      <c r="X33" s="1">
        <f t="shared" si="29"/>
        <v>-5.2822836590767997E-3</v>
      </c>
      <c r="Y33" s="1">
        <f t="shared" si="29"/>
        <v>7.3219653485031844E-2</v>
      </c>
      <c r="Z33" s="1"/>
    </row>
    <row r="34" spans="1:26" x14ac:dyDescent="0.25">
      <c r="A34" s="1"/>
      <c r="B34" s="77">
        <v>40665</v>
      </c>
      <c r="C34" s="50">
        <v>50.07</v>
      </c>
      <c r="D34" s="50">
        <v>52.83</v>
      </c>
      <c r="E34" s="50">
        <v>21.363636363636363</v>
      </c>
      <c r="F34" s="50">
        <v>15.81</v>
      </c>
      <c r="G34" s="50">
        <v>60.46</v>
      </c>
      <c r="H34" s="50">
        <v>42.37</v>
      </c>
      <c r="I34" s="50">
        <v>9.02</v>
      </c>
      <c r="J34" s="50">
        <v>64.78</v>
      </c>
      <c r="K34" s="50">
        <v>32.979999999999997</v>
      </c>
      <c r="L34" s="50">
        <v>30.3</v>
      </c>
      <c r="M34" s="50">
        <v>7.62</v>
      </c>
      <c r="N34" s="51">
        <v>1009.62</v>
      </c>
      <c r="O34" s="1">
        <f t="shared" ref="O34:Y34" si="30">LN(C34/C33)</f>
        <v>-5.0054260675208316E-2</v>
      </c>
      <c r="P34" s="1">
        <f t="shared" si="30"/>
        <v>-7.3550543733187142E-3</v>
      </c>
      <c r="Q34" s="1">
        <f t="shared" si="30"/>
        <v>-3.7172791077715588E-2</v>
      </c>
      <c r="R34" s="1">
        <f t="shared" si="30"/>
        <v>0.13597405905822157</v>
      </c>
      <c r="S34" s="1">
        <f t="shared" si="30"/>
        <v>9.7197503841854896E-2</v>
      </c>
      <c r="T34" s="1">
        <f t="shared" si="30"/>
        <v>2.002450699580554E-2</v>
      </c>
      <c r="U34" s="1">
        <f t="shared" si="30"/>
        <v>-6.0233257908236977E-2</v>
      </c>
      <c r="V34" s="1">
        <f t="shared" si="30"/>
        <v>1.21138303835114E-2</v>
      </c>
      <c r="W34" s="1">
        <f t="shared" si="30"/>
        <v>4.9411946277590595E-2</v>
      </c>
      <c r="X34" s="1">
        <f t="shared" si="30"/>
        <v>2.9747171167428749E-3</v>
      </c>
      <c r="Y34" s="1">
        <f t="shared" si="30"/>
        <v>-2.2064490184101969E-2</v>
      </c>
      <c r="Z34" s="1"/>
    </row>
    <row r="35" spans="1:26" x14ac:dyDescent="0.25">
      <c r="A35" s="1"/>
      <c r="B35" s="77">
        <v>40634</v>
      </c>
      <c r="C35" s="50">
        <v>54.02</v>
      </c>
      <c r="D35" s="50">
        <v>50.47</v>
      </c>
      <c r="E35" s="50">
        <v>22.872727272727271</v>
      </c>
      <c r="F35" s="50">
        <v>16.239999999999998</v>
      </c>
      <c r="G35" s="50">
        <v>62.98</v>
      </c>
      <c r="H35" s="50">
        <v>42.23</v>
      </c>
      <c r="I35" s="50">
        <v>9.69</v>
      </c>
      <c r="J35" s="50">
        <v>64.459999999999994</v>
      </c>
      <c r="K35" s="50">
        <v>33.659999999999997</v>
      </c>
      <c r="L35" s="50">
        <v>31.38</v>
      </c>
      <c r="M35" s="50">
        <v>7.94</v>
      </c>
      <c r="N35" s="51">
        <v>996.43</v>
      </c>
      <c r="O35" s="1">
        <f t="shared" ref="O35:Y35" si="31">LN(C35/C34)</f>
        <v>7.5932322022616142E-2</v>
      </c>
      <c r="P35" s="1">
        <f t="shared" si="31"/>
        <v>-4.5700110824053446E-2</v>
      </c>
      <c r="Q35" s="1">
        <f t="shared" si="31"/>
        <v>6.8255010682126402E-2</v>
      </c>
      <c r="R35" s="1">
        <f t="shared" si="31"/>
        <v>2.6834683512151156E-2</v>
      </c>
      <c r="S35" s="1">
        <f t="shared" si="31"/>
        <v>4.0835226321566553E-2</v>
      </c>
      <c r="T35" s="1">
        <f t="shared" si="31"/>
        <v>-3.3096956926156654E-3</v>
      </c>
      <c r="U35" s="1">
        <f t="shared" si="31"/>
        <v>7.1650091828142526E-2</v>
      </c>
      <c r="V35" s="1">
        <f t="shared" si="31"/>
        <v>-4.9520373558915344E-3</v>
      </c>
      <c r="W35" s="1">
        <f t="shared" si="31"/>
        <v>2.0408871631207033E-2</v>
      </c>
      <c r="X35" s="1">
        <f t="shared" si="31"/>
        <v>3.5023034789563104E-2</v>
      </c>
      <c r="Y35" s="1">
        <f t="shared" si="31"/>
        <v>4.1136905560489448E-2</v>
      </c>
      <c r="Z35" s="1"/>
    </row>
    <row r="36" spans="1:26" x14ac:dyDescent="0.25">
      <c r="A36" s="1"/>
      <c r="B36" s="77">
        <v>40603</v>
      </c>
      <c r="C36" s="50">
        <v>46.86</v>
      </c>
      <c r="D36" s="50">
        <v>41.48</v>
      </c>
      <c r="E36" s="50">
        <v>21.440909090909091</v>
      </c>
      <c r="F36" s="50">
        <v>15.63</v>
      </c>
      <c r="G36" s="50">
        <v>61.15</v>
      </c>
      <c r="H36" s="50">
        <v>44.16</v>
      </c>
      <c r="I36" s="50">
        <v>9.0299999999999994</v>
      </c>
      <c r="J36" s="50">
        <v>64.63</v>
      </c>
      <c r="K36" s="50">
        <v>32.86</v>
      </c>
      <c r="L36" s="50">
        <v>30.67</v>
      </c>
      <c r="M36" s="50">
        <v>7.4</v>
      </c>
      <c r="N36" s="51">
        <v>950.14</v>
      </c>
      <c r="O36" s="1">
        <f t="shared" ref="O36:Y36" si="32">LN(C36/C35)</f>
        <v>-0.14218991528481995</v>
      </c>
      <c r="P36" s="1">
        <f t="shared" si="32"/>
        <v>-0.19616771699084454</v>
      </c>
      <c r="Q36" s="1">
        <f t="shared" si="32"/>
        <v>-6.4644515096014724E-2</v>
      </c>
      <c r="R36" s="1">
        <f t="shared" si="32"/>
        <v>-3.8285190300146557E-2</v>
      </c>
      <c r="S36" s="1">
        <f t="shared" si="32"/>
        <v>-2.9487353539697159E-2</v>
      </c>
      <c r="T36" s="1">
        <f t="shared" si="32"/>
        <v>4.4688533022987746E-2</v>
      </c>
      <c r="U36" s="1">
        <f t="shared" si="32"/>
        <v>-7.0542058473780825E-2</v>
      </c>
      <c r="V36" s="1">
        <f t="shared" si="32"/>
        <v>2.6338228875122452E-3</v>
      </c>
      <c r="W36" s="1">
        <f t="shared" si="32"/>
        <v>-2.4054076153537808E-2</v>
      </c>
      <c r="X36" s="1">
        <f t="shared" si="32"/>
        <v>-2.2885769178726277E-2</v>
      </c>
      <c r="Y36" s="1">
        <f t="shared" si="32"/>
        <v>-7.0433275048920302E-2</v>
      </c>
      <c r="Z36" s="1"/>
    </row>
    <row r="37" spans="1:26" x14ac:dyDescent="0.25">
      <c r="A37" s="1"/>
      <c r="B37" s="77">
        <v>40575</v>
      </c>
      <c r="C37" s="50">
        <v>44.32</v>
      </c>
      <c r="D37" s="50">
        <v>35.97</v>
      </c>
      <c r="E37" s="50">
        <v>21.081818181818182</v>
      </c>
      <c r="F37" s="50">
        <v>15.98</v>
      </c>
      <c r="G37" s="50">
        <v>59.2</v>
      </c>
      <c r="H37" s="50">
        <v>42.87</v>
      </c>
      <c r="I37" s="50">
        <v>9.27</v>
      </c>
      <c r="J37" s="50">
        <v>62.699999999999996</v>
      </c>
      <c r="K37" s="50">
        <v>30.84</v>
      </c>
      <c r="L37" s="50">
        <v>30.41</v>
      </c>
      <c r="M37" s="50">
        <v>7.13</v>
      </c>
      <c r="N37" s="51">
        <v>939.1</v>
      </c>
      <c r="O37" s="1">
        <f t="shared" ref="O37:Y37" si="33">LN(C37/C36)</f>
        <v>-5.5728390640621253E-2</v>
      </c>
      <c r="P37" s="1">
        <f t="shared" si="33"/>
        <v>-0.14252612565379399</v>
      </c>
      <c r="Q37" s="1">
        <f t="shared" si="33"/>
        <v>-1.6889765468784679E-2</v>
      </c>
      <c r="R37" s="1">
        <f t="shared" si="33"/>
        <v>2.2145795904743325E-2</v>
      </c>
      <c r="S37" s="1">
        <f t="shared" si="33"/>
        <v>-3.2408320243221288E-2</v>
      </c>
      <c r="T37" s="1">
        <f t="shared" si="33"/>
        <v>-2.9647121358954146E-2</v>
      </c>
      <c r="U37" s="1">
        <f t="shared" si="33"/>
        <v>2.6231012148869685E-2</v>
      </c>
      <c r="V37" s="1">
        <f t="shared" si="33"/>
        <v>-3.0317251635929091E-2</v>
      </c>
      <c r="W37" s="1">
        <f t="shared" si="33"/>
        <v>-6.3443563913993251E-2</v>
      </c>
      <c r="X37" s="1">
        <f t="shared" si="33"/>
        <v>-8.5134764368869475E-3</v>
      </c>
      <c r="Y37" s="1">
        <f t="shared" si="33"/>
        <v>-3.7168765783919575E-2</v>
      </c>
      <c r="Z37" s="1"/>
    </row>
    <row r="38" spans="1:26" x14ac:dyDescent="0.25">
      <c r="A38" s="1"/>
      <c r="B38" s="77">
        <v>40546</v>
      </c>
      <c r="C38" s="50">
        <v>38.65</v>
      </c>
      <c r="D38" s="50">
        <v>36.67</v>
      </c>
      <c r="E38" s="50">
        <v>18.595454545454544</v>
      </c>
      <c r="F38" s="50">
        <v>16.559999999999999</v>
      </c>
      <c r="G38" s="50">
        <v>54.03</v>
      </c>
      <c r="H38" s="50">
        <v>41.8</v>
      </c>
      <c r="I38" s="50">
        <v>9.35</v>
      </c>
      <c r="J38" s="50">
        <v>60.37</v>
      </c>
      <c r="K38" s="50">
        <v>31.44</v>
      </c>
      <c r="L38" s="50">
        <v>29.02</v>
      </c>
      <c r="M38" s="50">
        <v>6.23</v>
      </c>
      <c r="N38" s="51">
        <v>919.89</v>
      </c>
      <c r="O38" s="1">
        <f t="shared" ref="O38:Y38" si="34">LN(C38/C37)</f>
        <v>-0.13688926740559745</v>
      </c>
      <c r="P38" s="1">
        <f t="shared" si="34"/>
        <v>1.9273724375702152E-2</v>
      </c>
      <c r="Q38" s="1">
        <f t="shared" si="34"/>
        <v>-0.12549379988607845</v>
      </c>
      <c r="R38" s="1">
        <f t="shared" si="34"/>
        <v>3.5652208618984854E-2</v>
      </c>
      <c r="S38" s="1">
        <f t="shared" si="34"/>
        <v>-9.1382094033985631E-2</v>
      </c>
      <c r="T38" s="1">
        <f t="shared" si="34"/>
        <v>-2.5275941079175152E-2</v>
      </c>
      <c r="U38" s="1">
        <f t="shared" si="34"/>
        <v>8.5929637228318173E-3</v>
      </c>
      <c r="V38" s="1">
        <f t="shared" si="34"/>
        <v>-3.7869154830540146E-2</v>
      </c>
      <c r="W38" s="1">
        <f t="shared" si="34"/>
        <v>1.9268418865877206E-2</v>
      </c>
      <c r="X38" s="1">
        <f t="shared" si="34"/>
        <v>-4.6786254233231489E-2</v>
      </c>
      <c r="Y38" s="1">
        <f t="shared" si="34"/>
        <v>-0.13493490162684271</v>
      </c>
      <c r="Z38" s="1"/>
    </row>
    <row r="39" spans="1:26" x14ac:dyDescent="0.25">
      <c r="A39" s="1"/>
      <c r="B39" s="77">
        <v>40513</v>
      </c>
      <c r="C39" s="50">
        <v>37.25</v>
      </c>
      <c r="D39" s="50">
        <v>36.97</v>
      </c>
      <c r="E39" s="50">
        <v>17.836363636363636</v>
      </c>
      <c r="F39" s="50">
        <v>16</v>
      </c>
      <c r="G39" s="50">
        <v>46.65</v>
      </c>
      <c r="H39" s="50">
        <v>42.83</v>
      </c>
      <c r="I39" s="50">
        <v>9.74</v>
      </c>
      <c r="J39" s="50">
        <v>62.06</v>
      </c>
      <c r="K39" s="50">
        <v>33.380000000000003</v>
      </c>
      <c r="L39" s="50">
        <v>27.78</v>
      </c>
      <c r="M39" s="50">
        <v>6.68</v>
      </c>
      <c r="N39" s="51">
        <v>870.1</v>
      </c>
      <c r="O39" s="1">
        <f t="shared" ref="O39:Y39" si="35">LN(C39/C38)</f>
        <v>-3.689483020786237E-2</v>
      </c>
      <c r="P39" s="1">
        <f t="shared" si="35"/>
        <v>8.1477908653059192E-3</v>
      </c>
      <c r="Q39" s="1">
        <f t="shared" si="35"/>
        <v>-4.1677897244144814E-2</v>
      </c>
      <c r="R39" s="1">
        <f t="shared" si="35"/>
        <v>-3.4401426717332324E-2</v>
      </c>
      <c r="S39" s="1">
        <f t="shared" si="35"/>
        <v>-0.14686652056262156</v>
      </c>
      <c r="T39" s="1">
        <f t="shared" si="35"/>
        <v>2.4342452096568927E-2</v>
      </c>
      <c r="U39" s="1">
        <f t="shared" si="35"/>
        <v>4.0864774353848131E-2</v>
      </c>
      <c r="V39" s="1">
        <f t="shared" si="35"/>
        <v>2.760936621189948E-2</v>
      </c>
      <c r="W39" s="1">
        <f t="shared" si="35"/>
        <v>5.9875950672683205E-2</v>
      </c>
      <c r="X39" s="1">
        <f t="shared" si="35"/>
        <v>-4.3668910129844009E-2</v>
      </c>
      <c r="Y39" s="1">
        <f t="shared" si="35"/>
        <v>6.9741654749192389E-2</v>
      </c>
      <c r="Z39" s="1"/>
    </row>
    <row r="40" spans="1:26" x14ac:dyDescent="0.25">
      <c r="A40" s="1"/>
      <c r="B40" s="77">
        <v>40483</v>
      </c>
      <c r="C40" s="50">
        <v>36.340000000000003</v>
      </c>
      <c r="D40" s="50">
        <v>34.44</v>
      </c>
      <c r="E40" s="50">
        <v>16.795454545454547</v>
      </c>
      <c r="F40" s="50">
        <v>14.75</v>
      </c>
      <c r="G40" s="50">
        <v>42.11</v>
      </c>
      <c r="H40" s="50">
        <v>39.270000000000003</v>
      </c>
      <c r="I40" s="50">
        <v>9.7200000000000006</v>
      </c>
      <c r="J40" s="50">
        <v>57.25</v>
      </c>
      <c r="K40" s="50">
        <v>31.11</v>
      </c>
      <c r="L40" s="50">
        <v>26.77</v>
      </c>
      <c r="M40" s="50">
        <v>5.76</v>
      </c>
      <c r="N40" s="51">
        <v>828.64</v>
      </c>
      <c r="O40" s="1">
        <f t="shared" ref="O40:Y40" si="36">LN(C40/C39)</f>
        <v>-2.4732881857543309E-2</v>
      </c>
      <c r="P40" s="1">
        <f t="shared" si="36"/>
        <v>-7.0888093389010517E-2</v>
      </c>
      <c r="Q40" s="1">
        <f t="shared" si="36"/>
        <v>-6.0130987302951411E-2</v>
      </c>
      <c r="R40" s="1">
        <f t="shared" si="36"/>
        <v>-8.1345639453952401E-2</v>
      </c>
      <c r="S40" s="1">
        <f t="shared" si="36"/>
        <v>-0.10238768511951635</v>
      </c>
      <c r="T40" s="1">
        <f t="shared" si="36"/>
        <v>-8.6777923037361232E-2</v>
      </c>
      <c r="U40" s="1">
        <f t="shared" si="36"/>
        <v>-2.055499182095999E-3</v>
      </c>
      <c r="V40" s="1">
        <f t="shared" si="36"/>
        <v>-8.0674016585885147E-2</v>
      </c>
      <c r="W40" s="1">
        <f t="shared" si="36"/>
        <v>-7.0427607324143424E-2</v>
      </c>
      <c r="X40" s="1">
        <f t="shared" si="36"/>
        <v>-3.7034479793936578E-2</v>
      </c>
      <c r="Y40" s="1">
        <f t="shared" si="36"/>
        <v>-0.14818051284075445</v>
      </c>
      <c r="Z40" s="1"/>
    </row>
    <row r="41" spans="1:26" x14ac:dyDescent="0.25">
      <c r="A41" s="1"/>
      <c r="B41" s="77">
        <v>40452</v>
      </c>
      <c r="C41" s="50">
        <v>32.299999999999997</v>
      </c>
      <c r="D41" s="50">
        <v>33.69</v>
      </c>
      <c r="E41" s="50">
        <v>15.859090909090908</v>
      </c>
      <c r="F41" s="50">
        <v>14.3</v>
      </c>
      <c r="G41" s="50">
        <v>43.03</v>
      </c>
      <c r="H41" s="50">
        <v>39.85</v>
      </c>
      <c r="I41" s="50">
        <v>10.025</v>
      </c>
      <c r="J41" s="50">
        <v>57.33</v>
      </c>
      <c r="K41" s="50">
        <v>33.612536545410471</v>
      </c>
      <c r="L41" s="50">
        <v>25.93</v>
      </c>
      <c r="M41" s="50">
        <v>5.36</v>
      </c>
      <c r="N41" s="51">
        <v>803.89</v>
      </c>
      <c r="O41" s="1">
        <f t="shared" ref="O41:Y41" si="37">LN(C41/C40)</f>
        <v>-0.11785183273941446</v>
      </c>
      <c r="P41" s="1">
        <f t="shared" si="37"/>
        <v>-2.2017622141068536E-2</v>
      </c>
      <c r="Q41" s="1">
        <f t="shared" si="37"/>
        <v>-5.7365392195528254E-2</v>
      </c>
      <c r="R41" s="1">
        <f t="shared" si="37"/>
        <v>-3.0983545519967199E-2</v>
      </c>
      <c r="S41" s="1">
        <f t="shared" si="37"/>
        <v>2.1612304676671988E-2</v>
      </c>
      <c r="T41" s="1">
        <f t="shared" si="37"/>
        <v>1.4661536646305841E-2</v>
      </c>
      <c r="U41" s="1">
        <f t="shared" si="37"/>
        <v>3.0896354720285131E-2</v>
      </c>
      <c r="V41" s="1">
        <f t="shared" si="37"/>
        <v>1.3964044859422194E-3</v>
      </c>
      <c r="W41" s="1">
        <f t="shared" si="37"/>
        <v>7.7369797941386972E-2</v>
      </c>
      <c r="X41" s="1">
        <f t="shared" si="37"/>
        <v>-3.1881257981688102E-2</v>
      </c>
      <c r="Y41" s="1">
        <f t="shared" si="37"/>
        <v>-7.1973499625089102E-2</v>
      </c>
      <c r="Z41" s="1"/>
    </row>
    <row r="42" spans="1:26" x14ac:dyDescent="0.25">
      <c r="A42" s="1"/>
      <c r="B42" s="77">
        <v>40422</v>
      </c>
      <c r="C42" s="50">
        <v>29.96</v>
      </c>
      <c r="D42" s="50">
        <v>30.67</v>
      </c>
      <c r="E42" s="50">
        <v>16.34090909090909</v>
      </c>
      <c r="F42" s="50">
        <v>14.57</v>
      </c>
      <c r="G42" s="50">
        <v>44.07</v>
      </c>
      <c r="H42" s="50">
        <v>39.43</v>
      </c>
      <c r="I42" s="50">
        <v>9.6199999999999992</v>
      </c>
      <c r="J42" s="50">
        <v>59.11</v>
      </c>
      <c r="K42" s="50">
        <v>31.299635900523555</v>
      </c>
      <c r="L42" s="50">
        <v>25.75</v>
      </c>
      <c r="M42" s="50">
        <v>5.46</v>
      </c>
      <c r="N42" s="51">
        <v>745.96</v>
      </c>
      <c r="O42" s="1">
        <f t="shared" ref="O42:Y42" si="38">LN(C42/C41)</f>
        <v>-7.5204071579591969E-2</v>
      </c>
      <c r="P42" s="1">
        <f t="shared" si="38"/>
        <v>-9.3916079292301183E-2</v>
      </c>
      <c r="Q42" s="1">
        <f t="shared" si="38"/>
        <v>2.9928828968373039E-2</v>
      </c>
      <c r="R42" s="1">
        <f t="shared" si="38"/>
        <v>1.8705082941251863E-2</v>
      </c>
      <c r="S42" s="1">
        <f t="shared" si="38"/>
        <v>2.388173200338738E-2</v>
      </c>
      <c r="T42" s="1">
        <f t="shared" si="38"/>
        <v>-1.0595457346688276E-2</v>
      </c>
      <c r="U42" s="1">
        <f t="shared" si="38"/>
        <v>-4.1237708515017894E-2</v>
      </c>
      <c r="V42" s="1">
        <f t="shared" si="38"/>
        <v>3.0576067915986837E-2</v>
      </c>
      <c r="W42" s="1">
        <f t="shared" si="38"/>
        <v>-7.1292643943616438E-2</v>
      </c>
      <c r="X42" s="1">
        <f t="shared" si="38"/>
        <v>-6.9659724408278707E-3</v>
      </c>
      <c r="Y42" s="1">
        <f t="shared" si="38"/>
        <v>1.8484814674102942E-2</v>
      </c>
      <c r="Z42" s="1"/>
    </row>
    <row r="43" spans="1:26" x14ac:dyDescent="0.25">
      <c r="A43" s="1"/>
      <c r="B43" s="77">
        <v>40392</v>
      </c>
      <c r="C43" s="50">
        <v>24.61</v>
      </c>
      <c r="D43" s="50">
        <v>25.13</v>
      </c>
      <c r="E43" s="50">
        <v>13.84090909090909</v>
      </c>
      <c r="F43" s="50">
        <v>12.4</v>
      </c>
      <c r="G43" s="50">
        <v>41.14</v>
      </c>
      <c r="H43" s="50">
        <v>35.96</v>
      </c>
      <c r="I43" s="50">
        <v>7.4</v>
      </c>
      <c r="J43" s="50">
        <v>53.59</v>
      </c>
      <c r="K43" s="50">
        <v>27.398052938312066</v>
      </c>
      <c r="L43" s="50">
        <v>24.92</v>
      </c>
      <c r="M43" s="50">
        <v>4.66</v>
      </c>
      <c r="N43" s="51">
        <v>774.92</v>
      </c>
      <c r="O43" s="1">
        <f t="shared" ref="O43:Y43" si="39">LN(C43/C42)</f>
        <v>-0.19671029424605427</v>
      </c>
      <c r="P43" s="1">
        <f t="shared" si="39"/>
        <v>-0.19922262657065942</v>
      </c>
      <c r="Q43" s="1">
        <f t="shared" si="39"/>
        <v>-0.16604309001114967</v>
      </c>
      <c r="R43" s="1">
        <f t="shared" si="39"/>
        <v>-0.16126814759612226</v>
      </c>
      <c r="S43" s="1">
        <f t="shared" si="39"/>
        <v>-6.8798394629084492E-2</v>
      </c>
      <c r="T43" s="1">
        <f t="shared" si="39"/>
        <v>-9.2119738286116304E-2</v>
      </c>
      <c r="U43" s="1">
        <f t="shared" si="39"/>
        <v>-0.26236426446749084</v>
      </c>
      <c r="V43" s="1">
        <f t="shared" si="39"/>
        <v>-9.8037631329519107E-2</v>
      </c>
      <c r="W43" s="1">
        <f t="shared" si="39"/>
        <v>-0.13313451468376405</v>
      </c>
      <c r="X43" s="1">
        <f t="shared" si="39"/>
        <v>-3.2763933190492658E-2</v>
      </c>
      <c r="Y43" s="1">
        <f t="shared" si="39"/>
        <v>-0.15843334161925907</v>
      </c>
      <c r="Z43" s="1"/>
    </row>
    <row r="44" spans="1:26" x14ac:dyDescent="0.25">
      <c r="A44" s="1"/>
      <c r="B44" s="77">
        <v>40360</v>
      </c>
      <c r="C44" s="50">
        <v>27.81</v>
      </c>
      <c r="D44" s="50">
        <v>28.13</v>
      </c>
      <c r="E44" s="50">
        <v>15.309090909090907</v>
      </c>
      <c r="F44" s="50">
        <v>14.63</v>
      </c>
      <c r="G44" s="50">
        <v>42.71</v>
      </c>
      <c r="H44" s="50">
        <v>40.340000000000003</v>
      </c>
      <c r="I44" s="50">
        <v>9.32</v>
      </c>
      <c r="J44" s="50">
        <v>58.84</v>
      </c>
      <c r="K44" s="50">
        <v>31.008336648081062</v>
      </c>
      <c r="L44" s="50">
        <v>25.24</v>
      </c>
      <c r="M44" s="50">
        <v>5.29</v>
      </c>
      <c r="N44" s="51">
        <v>707.41</v>
      </c>
      <c r="O44" s="1">
        <f t="shared" ref="O44:Y44" si="40">LN(C44/C43)</f>
        <v>0.12224280384290902</v>
      </c>
      <c r="P44" s="1">
        <f t="shared" si="40"/>
        <v>0.1127742709462647</v>
      </c>
      <c r="Q44" s="1">
        <f t="shared" si="40"/>
        <v>0.10081819521821989</v>
      </c>
      <c r="R44" s="1">
        <f t="shared" si="40"/>
        <v>0.16537774242104183</v>
      </c>
      <c r="S44" s="1">
        <f t="shared" si="40"/>
        <v>3.7452200628563991E-2</v>
      </c>
      <c r="T44" s="1">
        <f t="shared" si="40"/>
        <v>0.11493632292264624</v>
      </c>
      <c r="U44" s="1">
        <f t="shared" si="40"/>
        <v>0.23068262848737575</v>
      </c>
      <c r="V44" s="1">
        <f t="shared" si="40"/>
        <v>9.3459412226477814E-2</v>
      </c>
      <c r="W44" s="1">
        <f t="shared" si="40"/>
        <v>0.12378414223962854</v>
      </c>
      <c r="X44" s="1">
        <f t="shared" si="40"/>
        <v>1.275934375375992E-2</v>
      </c>
      <c r="Y44" s="1">
        <f t="shared" si="40"/>
        <v>0.12680279773265346</v>
      </c>
      <c r="Z44" s="1"/>
    </row>
    <row r="45" spans="1:26" x14ac:dyDescent="0.25">
      <c r="A45" s="1"/>
      <c r="B45" s="77">
        <v>40330</v>
      </c>
      <c r="C45" s="50">
        <v>21.6</v>
      </c>
      <c r="D45" s="50">
        <v>25.56</v>
      </c>
      <c r="E45" s="50">
        <v>13.827272727272726</v>
      </c>
      <c r="F45" s="50">
        <v>11.82</v>
      </c>
      <c r="G45" s="50">
        <v>42.61</v>
      </c>
      <c r="H45" s="50">
        <v>35.29</v>
      </c>
      <c r="I45" s="50">
        <v>8.43</v>
      </c>
      <c r="J45" s="50">
        <v>51.78</v>
      </c>
      <c r="K45" s="50">
        <v>29.019961952094711</v>
      </c>
      <c r="L45" s="50">
        <v>23.53</v>
      </c>
      <c r="M45" s="50">
        <v>4.87</v>
      </c>
      <c r="N45" s="51">
        <v>742.58</v>
      </c>
      <c r="O45" s="1">
        <f t="shared" ref="O45:Y45" si="41">LN(C45/C44)</f>
        <v>-0.25270235355575404</v>
      </c>
      <c r="P45" s="1">
        <f t="shared" si="41"/>
        <v>-9.5807992992431479E-2</v>
      </c>
      <c r="Q45" s="1">
        <f t="shared" si="41"/>
        <v>-0.10180390254297911</v>
      </c>
      <c r="R45" s="1">
        <f t="shared" si="41"/>
        <v>-0.21328120305408085</v>
      </c>
      <c r="S45" s="1">
        <f t="shared" si="41"/>
        <v>-2.3441173415545218E-3</v>
      </c>
      <c r="T45" s="1">
        <f t="shared" si="41"/>
        <v>-0.13374389483888718</v>
      </c>
      <c r="U45" s="1">
        <f t="shared" si="41"/>
        <v>-0.10036585668373584</v>
      </c>
      <c r="V45" s="1">
        <f t="shared" si="41"/>
        <v>-0.12781792140984516</v>
      </c>
      <c r="W45" s="1">
        <f t="shared" si="41"/>
        <v>-6.6272156100530819E-2</v>
      </c>
      <c r="X45" s="1">
        <f t="shared" si="41"/>
        <v>-7.0153834933741138E-2</v>
      </c>
      <c r="Y45" s="1">
        <f t="shared" si="41"/>
        <v>-8.2724308775709576E-2</v>
      </c>
      <c r="Z45" s="1"/>
    </row>
    <row r="46" spans="1:26" x14ac:dyDescent="0.25">
      <c r="A46" s="1"/>
      <c r="B46" s="77">
        <v>40301</v>
      </c>
      <c r="C46" s="50">
        <v>24.7</v>
      </c>
      <c r="D46" s="50">
        <v>27.47</v>
      </c>
      <c r="E46" s="50">
        <v>13.886363636363635</v>
      </c>
      <c r="F46" s="50">
        <v>14.8</v>
      </c>
      <c r="G46" s="50">
        <v>42.55</v>
      </c>
      <c r="H46" s="50">
        <v>35.6</v>
      </c>
      <c r="I46" s="50">
        <v>8.1199999999999992</v>
      </c>
      <c r="J46" s="50">
        <v>53.85</v>
      </c>
      <c r="K46" s="50">
        <v>28.844379404631738</v>
      </c>
      <c r="L46" s="50">
        <v>23.6</v>
      </c>
      <c r="M46" s="50">
        <v>5.52</v>
      </c>
      <c r="N46" s="51">
        <v>836.24</v>
      </c>
      <c r="O46" s="1">
        <f t="shared" ref="O46:Y46" si="42">LN(C46/C45)</f>
        <v>0.13410992894381207</v>
      </c>
      <c r="P46" s="1">
        <f t="shared" si="42"/>
        <v>7.2065870597848358E-2</v>
      </c>
      <c r="Q46" s="1">
        <f t="shared" si="42"/>
        <v>4.264398786457518E-3</v>
      </c>
      <c r="R46" s="1">
        <f t="shared" si="42"/>
        <v>0.22483416879211734</v>
      </c>
      <c r="S46" s="1">
        <f t="shared" si="42"/>
        <v>-1.4091124924375952E-3</v>
      </c>
      <c r="T46" s="1">
        <f t="shared" si="42"/>
        <v>8.7460001708062184E-3</v>
      </c>
      <c r="U46" s="1">
        <f t="shared" si="42"/>
        <v>-3.7466617840177616E-2</v>
      </c>
      <c r="V46" s="1">
        <f t="shared" si="42"/>
        <v>3.9198429279005992E-2</v>
      </c>
      <c r="W46" s="1">
        <f t="shared" si="42"/>
        <v>-6.0687837186042997E-3</v>
      </c>
      <c r="X46" s="1">
        <f t="shared" si="42"/>
        <v>2.9705092922933567E-3</v>
      </c>
      <c r="Y46" s="1">
        <f t="shared" si="42"/>
        <v>0.12528392319450546</v>
      </c>
      <c r="Z46" s="1"/>
    </row>
    <row r="47" spans="1:26" x14ac:dyDescent="0.25">
      <c r="A47" s="1"/>
      <c r="B47" s="77">
        <v>40269</v>
      </c>
      <c r="C47" s="50">
        <v>28.51</v>
      </c>
      <c r="D47" s="50">
        <v>27.69</v>
      </c>
      <c r="E47" s="50">
        <v>16.127272727272725</v>
      </c>
      <c r="F47" s="50">
        <v>16.899999999999999</v>
      </c>
      <c r="G47" s="50">
        <v>46.84</v>
      </c>
      <c r="H47" s="50">
        <v>36.090000000000003</v>
      </c>
      <c r="I47" s="50">
        <v>9.3000000000000007</v>
      </c>
      <c r="J47" s="50">
        <v>55.300000000000004</v>
      </c>
      <c r="K47" s="50">
        <v>32.759784960250705</v>
      </c>
      <c r="L47" s="50">
        <v>25.42</v>
      </c>
      <c r="M47" s="50">
        <v>5.81</v>
      </c>
      <c r="N47" s="51">
        <v>797.29</v>
      </c>
      <c r="O47" s="1">
        <f t="shared" ref="O47:Y47" si="43">LN(C47/C46)</f>
        <v>0.14345165929064913</v>
      </c>
      <c r="P47" s="1">
        <f t="shared" si="43"/>
        <v>7.9768370756880345E-3</v>
      </c>
      <c r="Q47" s="1">
        <f t="shared" si="43"/>
        <v>0.14960447182377437</v>
      </c>
      <c r="R47" s="1">
        <f t="shared" si="43"/>
        <v>0.1326864411589582</v>
      </c>
      <c r="S47" s="1">
        <f t="shared" si="43"/>
        <v>9.6057683710133526E-2</v>
      </c>
      <c r="T47" s="1">
        <f t="shared" si="43"/>
        <v>1.3670180796712532E-2</v>
      </c>
      <c r="U47" s="1">
        <f t="shared" si="43"/>
        <v>0.13568424598562384</v>
      </c>
      <c r="V47" s="1">
        <f t="shared" si="43"/>
        <v>2.6570504925891653E-2</v>
      </c>
      <c r="W47" s="1">
        <f t="shared" si="43"/>
        <v>0.127286542224368</v>
      </c>
      <c r="X47" s="1">
        <f t="shared" si="43"/>
        <v>7.4289553729743663E-2</v>
      </c>
      <c r="Y47" s="1">
        <f t="shared" si="43"/>
        <v>5.1202710574815825E-2</v>
      </c>
      <c r="Z47" s="1"/>
    </row>
    <row r="48" spans="1:26" x14ac:dyDescent="0.25">
      <c r="A48" s="1"/>
      <c r="B48" s="77">
        <v>40238</v>
      </c>
      <c r="C48" s="50">
        <v>25.35</v>
      </c>
      <c r="D48" s="50">
        <v>23.79</v>
      </c>
      <c r="E48" s="50">
        <v>15.113636363636362</v>
      </c>
      <c r="F48" s="50">
        <v>16.5</v>
      </c>
      <c r="G48" s="50">
        <v>44.59</v>
      </c>
      <c r="H48" s="50">
        <v>35.49</v>
      </c>
      <c r="I48" s="50">
        <v>7.7750000000000004</v>
      </c>
      <c r="J48" s="50">
        <v>54.69</v>
      </c>
      <c r="K48" s="50">
        <v>29.226391655505765</v>
      </c>
      <c r="L48" s="50">
        <v>24.55</v>
      </c>
      <c r="M48" s="50">
        <v>6.12</v>
      </c>
      <c r="N48" s="51">
        <v>751.02</v>
      </c>
      <c r="O48" s="1">
        <f t="shared" ref="O48:Y48" si="44">LN(C48/C47)</f>
        <v>-0.1174761728873885</v>
      </c>
      <c r="P48" s="1">
        <f t="shared" si="44"/>
        <v>-0.15180601286800421</v>
      </c>
      <c r="Q48" s="1">
        <f t="shared" si="44"/>
        <v>-6.4914390339515599E-2</v>
      </c>
      <c r="R48" s="1">
        <f t="shared" si="44"/>
        <v>-2.3953241022492758E-2</v>
      </c>
      <c r="S48" s="1">
        <f t="shared" si="44"/>
        <v>-4.9227920090131362E-2</v>
      </c>
      <c r="T48" s="1">
        <f t="shared" si="44"/>
        <v>-1.6764851996292102E-2</v>
      </c>
      <c r="U48" s="1">
        <f t="shared" si="44"/>
        <v>-0.1791009420939125</v>
      </c>
      <c r="V48" s="1">
        <f t="shared" si="44"/>
        <v>-1.109203116960783E-2</v>
      </c>
      <c r="W48" s="1">
        <f t="shared" si="44"/>
        <v>-0.11412956997829082</v>
      </c>
      <c r="X48" s="1">
        <f t="shared" si="44"/>
        <v>-3.4824411520778475E-2</v>
      </c>
      <c r="Y48" s="1">
        <f t="shared" si="44"/>
        <v>5.1981525660415029E-2</v>
      </c>
      <c r="Z48" s="1"/>
    </row>
    <row r="49" spans="1:26" x14ac:dyDescent="0.25">
      <c r="A49" s="1"/>
      <c r="B49" s="77">
        <v>40210</v>
      </c>
      <c r="C49" s="50">
        <v>22.84</v>
      </c>
      <c r="D49" s="50">
        <v>21.27</v>
      </c>
      <c r="E49" s="50">
        <v>14.586363636363636</v>
      </c>
      <c r="F49" s="50">
        <v>16.100000000000001</v>
      </c>
      <c r="G49" s="50">
        <v>43.57</v>
      </c>
      <c r="H49" s="50">
        <v>31.42</v>
      </c>
      <c r="I49" s="50">
        <v>7.7450000000000001</v>
      </c>
      <c r="J49" s="50">
        <v>48.760000000000005</v>
      </c>
      <c r="K49" s="50">
        <v>26.949020528994549</v>
      </c>
      <c r="L49" s="50">
        <v>23.6</v>
      </c>
      <c r="M49" s="50">
        <v>4.9000000000000004</v>
      </c>
      <c r="N49" s="51">
        <v>713.55</v>
      </c>
      <c r="O49" s="1">
        <f t="shared" ref="O49:Y49" si="45">LN(C49/C48)</f>
        <v>-0.1042653452493828</v>
      </c>
      <c r="P49" s="1">
        <f t="shared" si="45"/>
        <v>-0.11196769510272048</v>
      </c>
      <c r="Q49" s="1">
        <f t="shared" si="45"/>
        <v>-3.5510311980097492E-2</v>
      </c>
      <c r="R49" s="1">
        <f t="shared" si="45"/>
        <v>-2.4541108916117545E-2</v>
      </c>
      <c r="S49" s="1">
        <f t="shared" si="45"/>
        <v>-2.3140778510034595E-2</v>
      </c>
      <c r="T49" s="1">
        <f t="shared" si="45"/>
        <v>-0.12180633383092995</v>
      </c>
      <c r="U49" s="1">
        <f t="shared" si="45"/>
        <v>-3.8659841964659059E-3</v>
      </c>
      <c r="V49" s="1">
        <f t="shared" si="45"/>
        <v>-0.11477057274561044</v>
      </c>
      <c r="W49" s="1">
        <f t="shared" si="45"/>
        <v>-8.1125172203199453E-2</v>
      </c>
      <c r="X49" s="1">
        <f t="shared" si="45"/>
        <v>-3.9465142208965145E-2</v>
      </c>
      <c r="Y49" s="1">
        <f t="shared" si="45"/>
        <v>-0.22232689140765374</v>
      </c>
      <c r="Z49" s="1"/>
    </row>
    <row r="50" spans="1:26" x14ac:dyDescent="0.25">
      <c r="A50" s="1"/>
      <c r="B50" s="77">
        <v>40182</v>
      </c>
      <c r="C50" s="50">
        <v>20.86</v>
      </c>
      <c r="D50" s="50">
        <v>20.55</v>
      </c>
      <c r="E50" s="50">
        <v>14.254545454545454</v>
      </c>
      <c r="F50" s="50">
        <v>15.2</v>
      </c>
      <c r="G50" s="50">
        <v>41.99</v>
      </c>
      <c r="H50" s="50">
        <v>31.37</v>
      </c>
      <c r="I50" s="50">
        <v>7.2050000000000001</v>
      </c>
      <c r="J50" s="50">
        <v>47.32</v>
      </c>
      <c r="K50" s="50">
        <v>26.453138511640173</v>
      </c>
      <c r="L50" s="50">
        <v>23.45</v>
      </c>
      <c r="M50" s="50">
        <v>4.6900000000000004</v>
      </c>
      <c r="N50" s="51">
        <v>738.15</v>
      </c>
      <c r="O50" s="1">
        <f t="shared" ref="O50:Y50" si="46">LN(C50/C49)</f>
        <v>-9.0679935215183111E-2</v>
      </c>
      <c r="P50" s="1">
        <f t="shared" si="46"/>
        <v>-3.4436688269902156E-2</v>
      </c>
      <c r="Q50" s="1">
        <f t="shared" si="46"/>
        <v>-2.3011259639558423E-2</v>
      </c>
      <c r="R50" s="1">
        <f t="shared" si="46"/>
        <v>-5.7523844138186717E-2</v>
      </c>
      <c r="S50" s="1">
        <f t="shared" si="46"/>
        <v>-3.6937345433248815E-2</v>
      </c>
      <c r="T50" s="1">
        <f t="shared" si="46"/>
        <v>-1.5926106248883509E-3</v>
      </c>
      <c r="U50" s="1">
        <f t="shared" si="46"/>
        <v>-7.2272244417346532E-2</v>
      </c>
      <c r="V50" s="1">
        <f t="shared" si="46"/>
        <v>-2.99772655028849E-2</v>
      </c>
      <c r="W50" s="1">
        <f t="shared" si="46"/>
        <v>-1.8572143136879604E-2</v>
      </c>
      <c r="X50" s="1">
        <f t="shared" si="46"/>
        <v>-6.3762171392761089E-3</v>
      </c>
      <c r="Y50" s="1">
        <f t="shared" si="46"/>
        <v>-4.3802622658392888E-2</v>
      </c>
      <c r="Z50" s="1"/>
    </row>
    <row r="51" spans="1:26" x14ac:dyDescent="0.25">
      <c r="A51" s="1"/>
      <c r="B51" s="77">
        <v>40148</v>
      </c>
      <c r="C51" s="50">
        <v>22.43</v>
      </c>
      <c r="D51" s="50">
        <v>20.100000000000001</v>
      </c>
      <c r="E51" s="50">
        <v>14.709090909090907</v>
      </c>
      <c r="F51" s="50">
        <v>17.600000000000001</v>
      </c>
      <c r="G51" s="50">
        <v>44.72</v>
      </c>
      <c r="H51" s="50">
        <v>36.380000000000003</v>
      </c>
      <c r="I51" s="50">
        <v>7.9749999999999996</v>
      </c>
      <c r="J51" s="50">
        <v>53.050000000000004</v>
      </c>
      <c r="K51" s="50">
        <v>27.571348367114755</v>
      </c>
      <c r="L51" s="50">
        <v>24.97</v>
      </c>
      <c r="M51" s="50">
        <v>4.92</v>
      </c>
      <c r="N51" s="51">
        <v>695.31</v>
      </c>
      <c r="O51" s="1">
        <f t="shared" ref="O51:Y51" si="47">LN(C51/C50)</f>
        <v>7.2565898959490588E-2</v>
      </c>
      <c r="P51" s="1">
        <f t="shared" si="47"/>
        <v>-2.2141125877213518E-2</v>
      </c>
      <c r="Q51" s="1">
        <f t="shared" si="47"/>
        <v>3.1389896708083703E-2</v>
      </c>
      <c r="R51" s="1">
        <f t="shared" si="47"/>
        <v>0.14660347419187544</v>
      </c>
      <c r="S51" s="1">
        <f t="shared" si="47"/>
        <v>6.2989334150741677E-2</v>
      </c>
      <c r="T51" s="1">
        <f t="shared" si="47"/>
        <v>0.14816715088738946</v>
      </c>
      <c r="U51" s="1">
        <f t="shared" si="47"/>
        <v>0.10153641921942282</v>
      </c>
      <c r="V51" s="1">
        <f t="shared" si="47"/>
        <v>0.11430182594980624</v>
      </c>
      <c r="W51" s="1">
        <f t="shared" si="47"/>
        <v>4.1402321330547838E-2</v>
      </c>
      <c r="X51" s="1">
        <f t="shared" si="47"/>
        <v>6.2804609399393516E-2</v>
      </c>
      <c r="Y51" s="1">
        <f t="shared" si="47"/>
        <v>4.7875948046028551E-2</v>
      </c>
      <c r="Z51" s="1"/>
    </row>
    <row r="52" spans="1:26" x14ac:dyDescent="0.25">
      <c r="A52" s="1"/>
      <c r="B52" s="77">
        <v>40119</v>
      </c>
      <c r="C52" s="50">
        <v>21.43</v>
      </c>
      <c r="D52" s="50">
        <v>20.100000000000001</v>
      </c>
      <c r="E52" s="50">
        <v>14.159090909090907</v>
      </c>
      <c r="F52" s="50">
        <v>16.399999999999999</v>
      </c>
      <c r="G52" s="50">
        <v>41.56</v>
      </c>
      <c r="H52" s="50">
        <v>31.96</v>
      </c>
      <c r="I52" s="50">
        <v>6.9550000000000001</v>
      </c>
      <c r="J52" s="50">
        <v>48.68</v>
      </c>
      <c r="K52" s="50">
        <v>25.632965776409517</v>
      </c>
      <c r="L52" s="50">
        <v>23.26</v>
      </c>
      <c r="M52" s="50">
        <v>4.72</v>
      </c>
      <c r="N52" s="51">
        <v>662.16</v>
      </c>
      <c r="O52" s="1">
        <f t="shared" ref="O52:Y52" si="48">LN(C52/C51)</f>
        <v>-4.5607539046631257E-2</v>
      </c>
      <c r="P52" s="1">
        <f t="shared" si="48"/>
        <v>0</v>
      </c>
      <c r="Q52" s="1">
        <f t="shared" si="48"/>
        <v>-3.8108846956828861E-2</v>
      </c>
      <c r="R52" s="1">
        <f t="shared" si="48"/>
        <v>-7.0617567213953528E-2</v>
      </c>
      <c r="S52" s="1">
        <f t="shared" si="48"/>
        <v>-7.3282662615817035E-2</v>
      </c>
      <c r="T52" s="1">
        <f t="shared" si="48"/>
        <v>-0.12953405219190228</v>
      </c>
      <c r="U52" s="1">
        <f t="shared" si="48"/>
        <v>-0.13685082329550194</v>
      </c>
      <c r="V52" s="1">
        <f t="shared" si="48"/>
        <v>-8.5966596940665815E-2</v>
      </c>
      <c r="W52" s="1">
        <f t="shared" si="48"/>
        <v>-7.2897882161642905E-2</v>
      </c>
      <c r="X52" s="1">
        <f t="shared" si="48"/>
        <v>-7.0939957201163417E-2</v>
      </c>
      <c r="Y52" s="1">
        <f t="shared" si="48"/>
        <v>-4.1499730906752734E-2</v>
      </c>
      <c r="Z52" s="1"/>
    </row>
    <row r="53" spans="1:26" x14ac:dyDescent="0.25">
      <c r="A53" s="1"/>
      <c r="B53" s="77">
        <v>40087</v>
      </c>
      <c r="C53" s="50">
        <v>18.93</v>
      </c>
      <c r="D53" s="50">
        <v>19.38</v>
      </c>
      <c r="E53" s="50">
        <v>12.904545454545454</v>
      </c>
      <c r="F53" s="50">
        <v>14.6</v>
      </c>
      <c r="G53" s="50">
        <v>41.81</v>
      </c>
      <c r="H53" s="50">
        <v>31.4</v>
      </c>
      <c r="I53" s="50">
        <v>7.28</v>
      </c>
      <c r="J53" s="50">
        <v>48.25</v>
      </c>
      <c r="K53" s="50">
        <v>26.967648888649197</v>
      </c>
      <c r="L53" s="50">
        <v>23.37</v>
      </c>
      <c r="M53" s="50">
        <v>5.13</v>
      </c>
      <c r="N53" s="51">
        <v>669.89</v>
      </c>
      <c r="O53" s="1">
        <f t="shared" ref="O53:Y53" si="49">LN(C53/C52)</f>
        <v>-0.12404384426425411</v>
      </c>
      <c r="P53" s="1">
        <f t="shared" si="49"/>
        <v>-3.647820860241005E-2</v>
      </c>
      <c r="Q53" s="1">
        <f t="shared" si="49"/>
        <v>-9.2777274748582217E-2</v>
      </c>
      <c r="R53" s="1">
        <f t="shared" si="49"/>
        <v>-0.11625980611586197</v>
      </c>
      <c r="S53" s="1">
        <f t="shared" si="49"/>
        <v>5.997379137446952E-3</v>
      </c>
      <c r="T53" s="1">
        <f t="shared" si="49"/>
        <v>-1.7677227983866346E-2</v>
      </c>
      <c r="U53" s="1">
        <f t="shared" si="49"/>
        <v>4.5670036833188481E-2</v>
      </c>
      <c r="V53" s="1">
        <f t="shared" si="49"/>
        <v>-8.8724403343314676E-3</v>
      </c>
      <c r="W53" s="1">
        <f t="shared" si="49"/>
        <v>5.0758709573368824E-2</v>
      </c>
      <c r="X53" s="1">
        <f t="shared" si="49"/>
        <v>4.7180014602481897E-3</v>
      </c>
      <c r="Y53" s="1">
        <f t="shared" si="49"/>
        <v>8.3296859585214253E-2</v>
      </c>
      <c r="Z53" s="1"/>
    </row>
    <row r="54" spans="1:26" x14ac:dyDescent="0.25">
      <c r="A54" s="1"/>
      <c r="B54" s="77">
        <v>40057</v>
      </c>
      <c r="C54" s="50">
        <v>19.59</v>
      </c>
      <c r="D54" s="50">
        <v>18.61</v>
      </c>
      <c r="E54" s="50">
        <v>13.749999999999998</v>
      </c>
      <c r="F54" s="50">
        <v>17.5</v>
      </c>
      <c r="G54" s="50">
        <v>41.07</v>
      </c>
      <c r="H54" s="50">
        <v>33.51</v>
      </c>
      <c r="I54" s="50">
        <v>7.5549999999999997</v>
      </c>
      <c r="J54" s="50">
        <v>51.72</v>
      </c>
      <c r="K54" s="50">
        <v>26.408838128337248</v>
      </c>
      <c r="L54" s="50">
        <v>23.64</v>
      </c>
      <c r="M54" s="50">
        <v>5.18</v>
      </c>
      <c r="N54" s="51">
        <v>640.1</v>
      </c>
      <c r="O54" s="1">
        <f t="shared" ref="O54:Y54" si="50">LN(C54/C53)</f>
        <v>3.4271266735217805E-2</v>
      </c>
      <c r="P54" s="1">
        <f t="shared" si="50"/>
        <v>-4.054253580846072E-2</v>
      </c>
      <c r="Q54" s="1">
        <f t="shared" si="50"/>
        <v>6.3459213991970478E-2</v>
      </c>
      <c r="R54" s="1">
        <f t="shared" si="50"/>
        <v>0.18117935221517772</v>
      </c>
      <c r="S54" s="1">
        <f t="shared" si="50"/>
        <v>-1.7857617400006461E-2</v>
      </c>
      <c r="T54" s="1">
        <f t="shared" si="50"/>
        <v>6.5036008835011289E-2</v>
      </c>
      <c r="U54" s="1">
        <f t="shared" si="50"/>
        <v>3.7078733516108159E-2</v>
      </c>
      <c r="V54" s="1">
        <f t="shared" si="50"/>
        <v>6.9448726118661847E-2</v>
      </c>
      <c r="W54" s="1">
        <f t="shared" si="50"/>
        <v>-2.0939226577027906E-2</v>
      </c>
      <c r="X54" s="1">
        <f t="shared" si="50"/>
        <v>1.1487043987130779E-2</v>
      </c>
      <c r="Y54" s="1">
        <f t="shared" si="50"/>
        <v>9.6993970887135784E-3</v>
      </c>
      <c r="Z54" s="1"/>
    </row>
    <row r="55" spans="1:26" x14ac:dyDescent="0.25">
      <c r="A55" s="1"/>
      <c r="B55" s="77">
        <v>40028</v>
      </c>
      <c r="C55" s="50">
        <v>19.39</v>
      </c>
      <c r="D55" s="50">
        <v>17.21</v>
      </c>
      <c r="E55" s="50">
        <v>13.268181818181818</v>
      </c>
      <c r="F55" s="50">
        <v>17.600000000000001</v>
      </c>
      <c r="G55" s="50">
        <v>40.01</v>
      </c>
      <c r="H55" s="50">
        <v>31.31</v>
      </c>
      <c r="I55" s="50">
        <v>7.4649999999999999</v>
      </c>
      <c r="J55" s="50">
        <v>48.379999999999995</v>
      </c>
      <c r="K55" s="50">
        <v>24.725998985363653</v>
      </c>
      <c r="L55" s="50">
        <v>22.86</v>
      </c>
      <c r="M55" s="50">
        <v>4.22</v>
      </c>
      <c r="N55" s="51">
        <v>640.94000000000005</v>
      </c>
      <c r="O55" s="1">
        <f t="shared" ref="O55:Y55" si="51">LN(C55/C54)</f>
        <v>-1.0261762701888924E-2</v>
      </c>
      <c r="P55" s="1">
        <f t="shared" si="51"/>
        <v>-7.820846043071128E-2</v>
      </c>
      <c r="Q55" s="1">
        <f t="shared" si="51"/>
        <v>-3.5669999610827043E-2</v>
      </c>
      <c r="R55" s="1">
        <f t="shared" si="51"/>
        <v>5.6980211146377959E-3</v>
      </c>
      <c r="S55" s="1">
        <f t="shared" si="51"/>
        <v>-2.6148505099323656E-2</v>
      </c>
      <c r="T55" s="1">
        <f t="shared" si="51"/>
        <v>-6.7906366410904709E-2</v>
      </c>
      <c r="U55" s="1">
        <f t="shared" si="51"/>
        <v>-1.1984164733549159E-2</v>
      </c>
      <c r="V55" s="1">
        <f t="shared" si="51"/>
        <v>-6.6758048721775556E-2</v>
      </c>
      <c r="W55" s="1">
        <f t="shared" si="51"/>
        <v>-6.5843451165754643E-2</v>
      </c>
      <c r="X55" s="1">
        <f t="shared" si="51"/>
        <v>-3.3551534171232897E-2</v>
      </c>
      <c r="Y55" s="1">
        <f t="shared" si="51"/>
        <v>-0.20496992822347121</v>
      </c>
      <c r="Z55" s="1"/>
    </row>
    <row r="56" spans="1:26" x14ac:dyDescent="0.25">
      <c r="A56" s="1"/>
      <c r="B56" s="77">
        <v>39995</v>
      </c>
      <c r="C56" s="50">
        <v>17.059999999999999</v>
      </c>
      <c r="D56" s="50">
        <v>17.29</v>
      </c>
      <c r="E56" s="50">
        <v>12.177272727272726</v>
      </c>
      <c r="F56" s="50">
        <v>15</v>
      </c>
      <c r="G56" s="50">
        <v>39.26</v>
      </c>
      <c r="H56" s="50">
        <v>30.72</v>
      </c>
      <c r="I56" s="50">
        <v>6.0449999999999999</v>
      </c>
      <c r="J56" s="50">
        <v>46.06</v>
      </c>
      <c r="K56" s="50">
        <v>26.202861963702826</v>
      </c>
      <c r="L56" s="50">
        <v>22.52</v>
      </c>
      <c r="M56" s="50">
        <v>3.06</v>
      </c>
      <c r="N56" s="51">
        <v>584.24</v>
      </c>
      <c r="O56" s="1">
        <f t="shared" ref="O56:Y56" si="52">LN(C56/C55)</f>
        <v>-0.12802092719102751</v>
      </c>
      <c r="P56" s="1">
        <f t="shared" si="52"/>
        <v>4.6376894717509035E-3</v>
      </c>
      <c r="Q56" s="1">
        <f t="shared" si="52"/>
        <v>-8.579750130950603E-2</v>
      </c>
      <c r="R56" s="1">
        <f t="shared" si="52"/>
        <v>-0.15984870094189613</v>
      </c>
      <c r="S56" s="1">
        <f t="shared" si="52"/>
        <v>-1.89232340208286E-2</v>
      </c>
      <c r="T56" s="1">
        <f t="shared" si="52"/>
        <v>-1.9023627058842949E-2</v>
      </c>
      <c r="U56" s="1">
        <f t="shared" si="52"/>
        <v>-0.21099394692439777</v>
      </c>
      <c r="V56" s="1">
        <f t="shared" si="52"/>
        <v>-4.9141610789341872E-2</v>
      </c>
      <c r="W56" s="1">
        <f t="shared" si="52"/>
        <v>5.8013359507613403E-2</v>
      </c>
      <c r="X56" s="1">
        <f t="shared" si="52"/>
        <v>-1.4984855095174913E-2</v>
      </c>
      <c r="Y56" s="1">
        <f t="shared" si="52"/>
        <v>-0.32142021208363097</v>
      </c>
      <c r="Z56" s="1"/>
    </row>
    <row r="57" spans="1:26" x14ac:dyDescent="0.25">
      <c r="A57" s="1"/>
      <c r="B57" s="77">
        <v>39965</v>
      </c>
      <c r="C57" s="50">
        <v>13.94</v>
      </c>
      <c r="D57" s="50">
        <v>14.51</v>
      </c>
      <c r="E57" s="50">
        <v>11.577272727272726</v>
      </c>
      <c r="F57" s="50">
        <v>12.9</v>
      </c>
      <c r="G57" s="50">
        <v>37.909999999999997</v>
      </c>
      <c r="H57" s="50">
        <v>32.979999999999997</v>
      </c>
      <c r="I57" s="50">
        <v>5.665</v>
      </c>
      <c r="J57" s="50">
        <v>46.879999999999995</v>
      </c>
      <c r="K57" s="50">
        <v>22.808889134939342</v>
      </c>
      <c r="L57" s="50">
        <v>20.76</v>
      </c>
      <c r="M57" s="50">
        <v>2.33</v>
      </c>
      <c r="N57" s="51">
        <v>596.51</v>
      </c>
      <c r="O57" s="1">
        <f t="shared" ref="O57:Y57" si="53">LN(C57/C56)</f>
        <v>-0.20197413673115516</v>
      </c>
      <c r="P57" s="1">
        <f t="shared" si="53"/>
        <v>-0.17529023279910258</v>
      </c>
      <c r="Q57" s="1">
        <f t="shared" si="53"/>
        <v>-5.0527394565151748E-2</v>
      </c>
      <c r="R57" s="1">
        <f t="shared" si="53"/>
        <v>-0.15082288973458366</v>
      </c>
      <c r="S57" s="1">
        <f t="shared" si="53"/>
        <v>-3.4991259320071605E-2</v>
      </c>
      <c r="T57" s="1">
        <f t="shared" si="53"/>
        <v>7.0987408851981362E-2</v>
      </c>
      <c r="U57" s="1">
        <f t="shared" si="53"/>
        <v>-6.4924589586786402E-2</v>
      </c>
      <c r="V57" s="1">
        <f t="shared" si="53"/>
        <v>1.7646250876217927E-2</v>
      </c>
      <c r="W57" s="1">
        <f t="shared" si="53"/>
        <v>-0.13871830573856031</v>
      </c>
      <c r="X57" s="1">
        <f t="shared" si="53"/>
        <v>-8.1375744973801609E-2</v>
      </c>
      <c r="Y57" s="1">
        <f t="shared" si="53"/>
        <v>-0.27254664838668025</v>
      </c>
      <c r="Z57" s="1"/>
    </row>
    <row r="58" spans="1:26" x14ac:dyDescent="0.25">
      <c r="A58" s="1"/>
      <c r="B58" s="77">
        <v>39934</v>
      </c>
      <c r="C58" s="50">
        <v>14.21</v>
      </c>
      <c r="D58" s="50">
        <v>14.35</v>
      </c>
      <c r="E58" s="50">
        <v>11.24090909090909</v>
      </c>
      <c r="F58" s="50">
        <v>14.4</v>
      </c>
      <c r="G58" s="50">
        <v>35.36</v>
      </c>
      <c r="H58" s="50">
        <v>35.619999999999997</v>
      </c>
      <c r="I58" s="50">
        <v>5.2750000000000004</v>
      </c>
      <c r="J58" s="50">
        <v>49.78</v>
      </c>
      <c r="K58" s="50">
        <v>22.394896439633669</v>
      </c>
      <c r="L58" s="50">
        <v>19.899999999999999</v>
      </c>
      <c r="M58" s="50">
        <v>2.37</v>
      </c>
      <c r="N58" s="51">
        <v>558.87</v>
      </c>
      <c r="O58" s="1">
        <f t="shared" ref="O58:Y58" si="54">LN(C58/C57)</f>
        <v>1.918353677663159E-2</v>
      </c>
      <c r="P58" s="1">
        <f t="shared" si="54"/>
        <v>-1.1088124690466408E-2</v>
      </c>
      <c r="Q58" s="1">
        <f t="shared" si="54"/>
        <v>-2.948420745804075E-2</v>
      </c>
      <c r="R58" s="1">
        <f t="shared" si="54"/>
        <v>0.11000089521432849</v>
      </c>
      <c r="S58" s="1">
        <f t="shared" si="54"/>
        <v>-6.9633691758800756E-2</v>
      </c>
      <c r="T58" s="1">
        <f t="shared" si="54"/>
        <v>7.7005960730062689E-2</v>
      </c>
      <c r="U58" s="1">
        <f t="shared" si="54"/>
        <v>-7.1328215117839405E-2</v>
      </c>
      <c r="V58" s="1">
        <f t="shared" si="54"/>
        <v>6.0022151670688827E-2</v>
      </c>
      <c r="W58" s="1">
        <f t="shared" si="54"/>
        <v>-1.83172389328576E-2</v>
      </c>
      <c r="X58" s="1">
        <f t="shared" si="54"/>
        <v>-4.2308326567241338E-2</v>
      </c>
      <c r="Y58" s="1">
        <f t="shared" si="54"/>
        <v>1.7021687569430743E-2</v>
      </c>
      <c r="Z58" s="1"/>
    </row>
    <row r="59" spans="1:26" x14ac:dyDescent="0.25">
      <c r="A59" s="1"/>
      <c r="B59" s="77">
        <v>39904</v>
      </c>
      <c r="C59" s="50">
        <v>11.71</v>
      </c>
      <c r="D59" s="50">
        <v>15.11</v>
      </c>
      <c r="E59" s="50">
        <v>11.122727272727271</v>
      </c>
      <c r="F59" s="50">
        <v>14.3</v>
      </c>
      <c r="G59" s="50">
        <v>34.200000000000003</v>
      </c>
      <c r="H59" s="50">
        <v>29.16</v>
      </c>
      <c r="I59" s="50">
        <v>5.7</v>
      </c>
      <c r="J59" s="50">
        <v>46.07</v>
      </c>
      <c r="K59" s="50">
        <v>18.563801183178736</v>
      </c>
      <c r="L59" s="50">
        <v>20.21</v>
      </c>
      <c r="M59" s="50">
        <v>1.58</v>
      </c>
      <c r="N59" s="51">
        <v>494.45</v>
      </c>
      <c r="O59" s="1">
        <f t="shared" ref="O59:Y59" si="55">LN(C59/C58)</f>
        <v>-0.19350276449938333</v>
      </c>
      <c r="P59" s="1">
        <f t="shared" si="55"/>
        <v>5.1606834079018012E-2</v>
      </c>
      <c r="Q59" s="1">
        <f t="shared" si="55"/>
        <v>-1.056920407874464E-2</v>
      </c>
      <c r="R59" s="1">
        <f t="shared" si="55"/>
        <v>-6.9686693160933158E-3</v>
      </c>
      <c r="S59" s="1">
        <f t="shared" si="55"/>
        <v>-3.3355593700883097E-2</v>
      </c>
      <c r="T59" s="1">
        <f t="shared" si="55"/>
        <v>-0.20010937072105811</v>
      </c>
      <c r="U59" s="1">
        <f t="shared" si="55"/>
        <v>7.748749547837433E-2</v>
      </c>
      <c r="V59" s="1">
        <f t="shared" si="55"/>
        <v>-7.7451317991620389E-2</v>
      </c>
      <c r="W59" s="1">
        <f t="shared" si="55"/>
        <v>-0.18761958386921812</v>
      </c>
      <c r="X59" s="1">
        <f t="shared" si="55"/>
        <v>1.5457799685083009E-2</v>
      </c>
      <c r="Y59" s="1">
        <f t="shared" si="55"/>
        <v>-0.40546510810816444</v>
      </c>
      <c r="Z59" s="1"/>
    </row>
    <row r="60" spans="1:26" x14ac:dyDescent="0.25">
      <c r="A60" s="1"/>
      <c r="B60" s="77">
        <v>39874</v>
      </c>
      <c r="C60" s="50">
        <v>7.56</v>
      </c>
      <c r="D60" s="50">
        <v>9.56</v>
      </c>
      <c r="E60" s="50">
        <v>8.8181818181818166</v>
      </c>
      <c r="F60" s="50">
        <v>12.4</v>
      </c>
      <c r="G60" s="50">
        <v>27.58</v>
      </c>
      <c r="H60" s="50">
        <v>28.6</v>
      </c>
      <c r="I60" s="50">
        <v>4.0650000000000004</v>
      </c>
      <c r="J60" s="50">
        <v>46.010000000000005</v>
      </c>
      <c r="K60" s="50">
        <v>14.252643699347875</v>
      </c>
      <c r="L60" s="50">
        <v>18.91</v>
      </c>
      <c r="M60" s="50">
        <v>0.91</v>
      </c>
      <c r="N60" s="51">
        <v>422.07</v>
      </c>
      <c r="O60" s="1">
        <f t="shared" ref="O60:Y60" si="56">LN(C60/C59)</f>
        <v>-0.43757198741818454</v>
      </c>
      <c r="P60" s="1">
        <f t="shared" si="56"/>
        <v>-0.45776904922133826</v>
      </c>
      <c r="Q60" s="1">
        <f t="shared" si="56"/>
        <v>-0.23217481138529789</v>
      </c>
      <c r="R60" s="1">
        <f t="shared" si="56"/>
        <v>-0.14256306465487048</v>
      </c>
      <c r="S60" s="1">
        <f t="shared" si="56"/>
        <v>-0.21513477170340381</v>
      </c>
      <c r="T60" s="1">
        <f t="shared" si="56"/>
        <v>-1.9391189314650441E-2</v>
      </c>
      <c r="U60" s="1">
        <f t="shared" si="56"/>
        <v>-0.33805243184073058</v>
      </c>
      <c r="V60" s="1">
        <f t="shared" si="56"/>
        <v>-1.3032147804482809E-3</v>
      </c>
      <c r="W60" s="1">
        <f t="shared" si="56"/>
        <v>-0.26427109924781739</v>
      </c>
      <c r="X60" s="1">
        <f t="shared" si="56"/>
        <v>-6.6486648745163593E-2</v>
      </c>
      <c r="Y60" s="1">
        <f t="shared" si="56"/>
        <v>-0.55173552651011681</v>
      </c>
      <c r="Z60" s="1"/>
    </row>
    <row r="61" spans="1:26" x14ac:dyDescent="0.25">
      <c r="A61" s="1"/>
      <c r="B61" s="77">
        <v>39846</v>
      </c>
      <c r="C61" s="50">
        <v>5.61</v>
      </c>
      <c r="D61" s="50">
        <v>8.2100000000000009</v>
      </c>
      <c r="E61" s="50">
        <v>7.8136363636363635</v>
      </c>
      <c r="F61" s="50">
        <v>8</v>
      </c>
      <c r="G61" s="50">
        <v>25.37</v>
      </c>
      <c r="H61" s="50">
        <v>29.51</v>
      </c>
      <c r="I61" s="50">
        <v>2.95</v>
      </c>
      <c r="J61" s="50">
        <v>44.59</v>
      </c>
      <c r="K61" s="50">
        <v>15.688388496049841</v>
      </c>
      <c r="L61" s="50">
        <v>17.86</v>
      </c>
      <c r="M61" s="50">
        <v>1.19</v>
      </c>
      <c r="N61" s="51"/>
      <c r="O61" s="1">
        <f t="shared" ref="O61:Y61" si="57">LN(C61/C60)</f>
        <v>-0.29832047065683664</v>
      </c>
      <c r="P61" s="1">
        <f t="shared" si="57"/>
        <v>-0.15223480359897298</v>
      </c>
      <c r="Q61" s="1">
        <f t="shared" si="57"/>
        <v>-0.12094524667452436</v>
      </c>
      <c r="R61" s="1">
        <f t="shared" si="57"/>
        <v>-0.43825493093115531</v>
      </c>
      <c r="S61" s="1">
        <f t="shared" si="57"/>
        <v>-8.35234987539651E-2</v>
      </c>
      <c r="T61" s="1">
        <f t="shared" si="57"/>
        <v>3.1322471129041067E-2</v>
      </c>
      <c r="U61" s="1">
        <f t="shared" si="57"/>
        <v>-0.32060857264804554</v>
      </c>
      <c r="V61" s="1">
        <f t="shared" si="57"/>
        <v>-3.1349145527991944E-2</v>
      </c>
      <c r="W61" s="1">
        <f t="shared" si="57"/>
        <v>9.5978440217878686E-2</v>
      </c>
      <c r="X61" s="1">
        <f t="shared" si="57"/>
        <v>-5.7127307222013202E-2</v>
      </c>
      <c r="Y61" s="1">
        <f t="shared" si="57"/>
        <v>0.2682639865946792</v>
      </c>
      <c r="Z61" s="1"/>
    </row>
    <row r="62" spans="1:26" x14ac:dyDescent="0.25">
      <c r="A62" s="1"/>
      <c r="B62" s="77">
        <v>39815</v>
      </c>
      <c r="C62" s="50">
        <v>7.15</v>
      </c>
      <c r="D62" s="50">
        <v>9.49</v>
      </c>
      <c r="E62" s="50">
        <v>8.3818181818181809</v>
      </c>
      <c r="F62" s="50">
        <v>11.4</v>
      </c>
      <c r="G62" s="50">
        <v>27.55</v>
      </c>
      <c r="H62" s="50">
        <v>35.979999999999997</v>
      </c>
      <c r="I62" s="50">
        <v>5.05</v>
      </c>
      <c r="J62" s="50">
        <v>50.519999999999996</v>
      </c>
      <c r="K62" s="50">
        <v>16.756190191251587</v>
      </c>
      <c r="L62" s="50">
        <v>19.8</v>
      </c>
      <c r="M62" s="50">
        <v>2.29</v>
      </c>
      <c r="N62" s="51"/>
      <c r="O62" s="1">
        <f t="shared" ref="O62:Y62" si="58">LN(C62/C61)</f>
        <v>0.24256163717131127</v>
      </c>
      <c r="P62" s="1">
        <f t="shared" si="58"/>
        <v>0.14488568915749955</v>
      </c>
      <c r="Q62" s="1">
        <f t="shared" si="58"/>
        <v>7.019439873368985E-2</v>
      </c>
      <c r="R62" s="1">
        <f t="shared" si="58"/>
        <v>0.3541718137206139</v>
      </c>
      <c r="S62" s="1">
        <f t="shared" si="58"/>
        <v>8.2435161987732944E-2</v>
      </c>
      <c r="T62" s="1">
        <f t="shared" si="58"/>
        <v>0.19823403956753885</v>
      </c>
      <c r="U62" s="1">
        <f t="shared" si="58"/>
        <v>0.53758307293553997</v>
      </c>
      <c r="V62" s="1">
        <f t="shared" si="58"/>
        <v>0.12485967884290491</v>
      </c>
      <c r="W62" s="1">
        <f t="shared" si="58"/>
        <v>6.5846901169485009E-2</v>
      </c>
      <c r="X62" s="1">
        <f t="shared" si="58"/>
        <v>0.10311836225213669</v>
      </c>
      <c r="Y62" s="1">
        <f t="shared" si="58"/>
        <v>0.65459851044271034</v>
      </c>
      <c r="Z62" s="1"/>
    </row>
    <row r="63" spans="1:26" x14ac:dyDescent="0.25">
      <c r="A63" s="1"/>
      <c r="B63" s="77">
        <v>39813</v>
      </c>
      <c r="C63" s="50">
        <v>10.28</v>
      </c>
      <c r="D63" s="50">
        <v>12.55</v>
      </c>
      <c r="E63" s="50">
        <v>8.8136363636363626</v>
      </c>
      <c r="F63" s="50">
        <v>11.5</v>
      </c>
      <c r="G63" s="50">
        <v>27.66</v>
      </c>
      <c r="H63" s="50">
        <v>37.090000000000003</v>
      </c>
      <c r="I63" s="50">
        <v>4.9649999999999999</v>
      </c>
      <c r="J63" s="50">
        <v>57.070000000000007</v>
      </c>
      <c r="K63" s="50">
        <v>18.107169444412715</v>
      </c>
      <c r="L63" s="50">
        <v>19.11</v>
      </c>
      <c r="M63" s="50">
        <v>5.0999999999999996</v>
      </c>
      <c r="N63" s="51"/>
      <c r="O63" s="1">
        <f t="shared" ref="O63:Y63" si="59">LN(C63/C62)</f>
        <v>0.36308790332110269</v>
      </c>
      <c r="P63" s="1">
        <f t="shared" si="59"/>
        <v>0.27948205295595646</v>
      </c>
      <c r="Q63" s="1">
        <f t="shared" si="59"/>
        <v>5.0235251126112643E-2</v>
      </c>
      <c r="R63" s="1">
        <f t="shared" si="59"/>
        <v>8.7336799687546315E-3</v>
      </c>
      <c r="S63" s="1">
        <f t="shared" si="59"/>
        <v>3.9847906376887007E-3</v>
      </c>
      <c r="T63" s="1">
        <f t="shared" si="59"/>
        <v>3.0384162979112499E-2</v>
      </c>
      <c r="U63" s="1">
        <f t="shared" si="59"/>
        <v>-1.6974945790132558E-2</v>
      </c>
      <c r="V63" s="1">
        <f t="shared" si="59"/>
        <v>0.12190928706632653</v>
      </c>
      <c r="W63" s="1">
        <f t="shared" si="59"/>
        <v>7.7540208089328086E-2</v>
      </c>
      <c r="X63" s="1">
        <f t="shared" si="59"/>
        <v>-3.5470179448307944E-2</v>
      </c>
      <c r="Y63" s="1">
        <f t="shared" si="59"/>
        <v>0.80068872216413167</v>
      </c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46"/>
      <c r="M64" s="1"/>
      <c r="N64" s="3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46"/>
      <c r="M65" s="1"/>
      <c r="N65" s="3"/>
      <c r="O65" s="20" t="s">
        <v>83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46"/>
      <c r="M66" s="1"/>
      <c r="N66" s="3"/>
      <c r="O66" s="47" t="s">
        <v>48</v>
      </c>
      <c r="P66" s="47" t="s">
        <v>49</v>
      </c>
      <c r="Q66" s="47" t="s">
        <v>50</v>
      </c>
      <c r="R66" s="47" t="s">
        <v>51</v>
      </c>
      <c r="S66" s="47" t="s">
        <v>52</v>
      </c>
      <c r="T66" s="47" t="s">
        <v>53</v>
      </c>
      <c r="U66" s="47" t="s">
        <v>54</v>
      </c>
      <c r="V66" s="47" t="s">
        <v>55</v>
      </c>
      <c r="W66" s="47" t="s">
        <v>56</v>
      </c>
      <c r="X66" s="47" t="s">
        <v>60</v>
      </c>
      <c r="Y66" s="47" t="s">
        <v>61</v>
      </c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46"/>
      <c r="M67" s="1"/>
      <c r="N67" s="3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46"/>
      <c r="M68" s="1"/>
      <c r="N68" s="3"/>
      <c r="O68" s="1">
        <f>O4-'Exhibit 13'!C$3</f>
        <v>-1.688218822571988E-2</v>
      </c>
      <c r="P68" s="1">
        <f>P4-'Exhibit 13'!D$3</f>
        <v>-4.6404137192348517E-2</v>
      </c>
      <c r="Q68" s="1">
        <f>Q4-'Exhibit 13'!E$3</f>
        <v>-3.1529448470804494E-2</v>
      </c>
      <c r="R68" s="1">
        <f>R4-'Exhibit 13'!F$3</f>
        <v>-8.2730540920250104E-2</v>
      </c>
      <c r="S68" s="1">
        <f>S4-'Exhibit 13'!G$3</f>
        <v>3.5391821547334439E-2</v>
      </c>
      <c r="T68" s="1">
        <f>T4-'Exhibit 13'!H$3</f>
        <v>6.1189326431980252E-2</v>
      </c>
      <c r="U68" s="1">
        <f>U4-'Exhibit 13'!I$3</f>
        <v>-6.9002764030375613E-2</v>
      </c>
      <c r="V68" s="1">
        <f>V4-'Exhibit 13'!J$3</f>
        <v>-1.1927498323215111E-2</v>
      </c>
      <c r="W68" s="1">
        <f>W4-'Exhibit 13'!K$3</f>
        <v>-7.7123537016736202E-2</v>
      </c>
      <c r="X68" s="1">
        <f>X4-'Exhibit 13'!L$3</f>
        <v>-7.1585617437449674E-3</v>
      </c>
      <c r="Y68" s="1">
        <f>Y4-'Exhibit 13'!M$3</f>
        <v>-2.554846121129498E-2</v>
      </c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46"/>
      <c r="M69" s="1"/>
      <c r="N69" s="3"/>
      <c r="O69" s="1">
        <f>O5-'Exhibit 13'!$C$3</f>
        <v>-5.3076129230176995E-2</v>
      </c>
      <c r="P69" s="1">
        <f>P5-'Exhibit 13'!D$3</f>
        <v>1.8659912349835221E-2</v>
      </c>
      <c r="Q69" s="1">
        <f>Q5-'Exhibit 13'!E$3</f>
        <v>-6.8630492498257686E-2</v>
      </c>
      <c r="R69" s="1">
        <f>R5-'Exhibit 13'!F$3</f>
        <v>-4.9091890177010294E-2</v>
      </c>
      <c r="S69" s="1">
        <f>S5-'Exhibit 13'!G$3</f>
        <v>9.551290623435342E-2</v>
      </c>
      <c r="T69" s="1">
        <f>T5-'Exhibit 13'!H$3</f>
        <v>8.8936703373417733E-2</v>
      </c>
      <c r="U69" s="1">
        <f>U5-'Exhibit 13'!I$3</f>
        <v>8.4437171749789541E-2</v>
      </c>
      <c r="V69" s="1">
        <f>V5-'Exhibit 13'!J$3</f>
        <v>2.75037201487765E-2</v>
      </c>
      <c r="W69" s="1">
        <f>W5-'Exhibit 13'!K$3</f>
        <v>-3.9721451643697156E-2</v>
      </c>
      <c r="X69" s="1">
        <f>X5-'Exhibit 13'!L$3</f>
        <v>2.2061355874661882E-3</v>
      </c>
      <c r="Y69" s="1">
        <f>Y5-'Exhibit 13'!M$3</f>
        <v>-6.1931776053775339E-2</v>
      </c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46"/>
      <c r="M70" s="1"/>
      <c r="N70" s="3"/>
      <c r="O70" s="1">
        <f>O6-'Exhibit 13'!$C$3</f>
        <v>8.8572784346542158E-2</v>
      </c>
      <c r="P70" s="1">
        <f>P6-'Exhibit 13'!D$3</f>
        <v>2.7282781531790201E-2</v>
      </c>
      <c r="Q70" s="1">
        <f>Q6-'Exhibit 13'!E$3</f>
        <v>-2.0389846020850897E-2</v>
      </c>
      <c r="R70" s="1">
        <f>R6-'Exhibit 13'!F$3</f>
        <v>-1.5624427544668789E-2</v>
      </c>
      <c r="S70" s="1">
        <f>S6-'Exhibit 13'!G$3</f>
        <v>-9.4318645082262301E-3</v>
      </c>
      <c r="T70" s="1">
        <f>T6-'Exhibit 13'!H$3</f>
        <v>-5.9127909334245485E-2</v>
      </c>
      <c r="U70" s="1">
        <f>U6-'Exhibit 13'!I$3</f>
        <v>-2.7428872351393761E-3</v>
      </c>
      <c r="V70" s="1">
        <f>V6-'Exhibit 13'!J$3</f>
        <v>-5.4783175825892469E-2</v>
      </c>
      <c r="W70" s="1">
        <f>W6-'Exhibit 13'!K$3</f>
        <v>-4.5619358287182749E-2</v>
      </c>
      <c r="X70" s="1">
        <f>X6-'Exhibit 13'!L$3</f>
        <v>-2.4345432201866031E-2</v>
      </c>
      <c r="Y70" s="1">
        <f>Y6-'Exhibit 13'!M$3</f>
        <v>-5.8188622393619466E-2</v>
      </c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46"/>
      <c r="M71" s="1"/>
      <c r="N71" s="3"/>
      <c r="O71" s="1">
        <f>O7-'Exhibit 13'!$C$3</f>
        <v>-2.1185137757622895E-2</v>
      </c>
      <c r="P71" s="1">
        <f>P7-'Exhibit 13'!D$3</f>
        <v>-0.12709405958812475</v>
      </c>
      <c r="Q71" s="1">
        <f>Q7-'Exhibit 13'!E$3</f>
        <v>8.8956758426793001E-4</v>
      </c>
      <c r="R71" s="1">
        <f>R7-'Exhibit 13'!F$3</f>
        <v>-0.15252962784958468</v>
      </c>
      <c r="S71" s="1">
        <f>S7-'Exhibit 13'!G$3</f>
        <v>-0.12590505833034671</v>
      </c>
      <c r="T71" s="1">
        <f>T7-'Exhibit 13'!H$3</f>
        <v>-6.0300290650781345E-2</v>
      </c>
      <c r="U71" s="1">
        <f>U7-'Exhibit 13'!I$3</f>
        <v>6.7721645898746852E-2</v>
      </c>
      <c r="V71" s="1">
        <f>V7-'Exhibit 13'!J$3</f>
        <v>-7.1695811690487957E-2</v>
      </c>
      <c r="W71" s="1">
        <f>W7-'Exhibit 13'!K$3</f>
        <v>-2.4764898332560879E-2</v>
      </c>
      <c r="X71" s="1">
        <f>X7-'Exhibit 13'!L$3</f>
        <v>-3.9559297268664771E-2</v>
      </c>
      <c r="Y71" s="1">
        <f>Y7-'Exhibit 13'!M$3</f>
        <v>-3.8765116466114399E-2</v>
      </c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46"/>
      <c r="M72" s="1"/>
      <c r="N72" s="3"/>
      <c r="O72" s="1">
        <f>O8-'Exhibit 13'!$C$3</f>
        <v>9.1281206404620424E-2</v>
      </c>
      <c r="P72" s="1">
        <f>P8-'Exhibit 13'!D$3</f>
        <v>6.3560434140744151E-2</v>
      </c>
      <c r="Q72" s="1">
        <f>Q8-'Exhibit 13'!E$3</f>
        <v>4.3107354879345999E-2</v>
      </c>
      <c r="R72" s="1">
        <f>R8-'Exhibit 13'!F$3</f>
        <v>6.8371168813033803E-2</v>
      </c>
      <c r="S72" s="1">
        <f>S8-'Exhibit 13'!G$3</f>
        <v>-8.8328487672230116E-2</v>
      </c>
      <c r="T72" s="1">
        <f>T8-'Exhibit 13'!H$3</f>
        <v>-7.246720346944964E-2</v>
      </c>
      <c r="U72" s="1">
        <f>U8-'Exhibit 13'!I$3</f>
        <v>7.1531355272279912E-2</v>
      </c>
      <c r="V72" s="1">
        <f>V8-'Exhibit 13'!J$3</f>
        <v>-1.2704617746324561E-2</v>
      </c>
      <c r="W72" s="1">
        <f>W8-'Exhibit 13'!K$3</f>
        <v>4.5253715726586936E-2</v>
      </c>
      <c r="X72" s="1">
        <f>X8-'Exhibit 13'!L$3</f>
        <v>9.804048055075508E-2</v>
      </c>
      <c r="Y72" s="1">
        <f>Y8-'Exhibit 13'!M$3</f>
        <v>6.973047303165629E-2</v>
      </c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46"/>
      <c r="M73" s="1"/>
      <c r="N73" s="3"/>
      <c r="O73" s="1">
        <f>O9-'Exhibit 13'!$C$3</f>
        <v>-2.3741717313433865E-2</v>
      </c>
      <c r="P73" s="1">
        <f>P9-'Exhibit 13'!D$3</f>
        <v>-0.12509576092006916</v>
      </c>
      <c r="Q73" s="1">
        <f>Q9-'Exhibit 13'!E$3</f>
        <v>5.1017736191059877E-2</v>
      </c>
      <c r="R73" s="1">
        <f>R9-'Exhibit 13'!F$3</f>
        <v>-0.15399344177609803</v>
      </c>
      <c r="S73" s="1">
        <f>S9-'Exhibit 13'!G$3</f>
        <v>-0.12060344343537342</v>
      </c>
      <c r="T73" s="1">
        <f>T9-'Exhibit 13'!H$3</f>
        <v>-7.7098351734319698E-2</v>
      </c>
      <c r="U73" s="1">
        <f>U9-'Exhibit 13'!I$3</f>
        <v>-0.1858600205862731</v>
      </c>
      <c r="V73" s="1">
        <f>V9-'Exhibit 13'!J$3</f>
        <v>-5.8073648617976231E-2</v>
      </c>
      <c r="W73" s="1">
        <f>W9-'Exhibit 13'!K$3</f>
        <v>7.9256583712877283E-3</v>
      </c>
      <c r="X73" s="1">
        <f>X9-'Exhibit 13'!L$3</f>
        <v>-6.022717087414331E-2</v>
      </c>
      <c r="Y73" s="1">
        <f>Y9-'Exhibit 13'!M$3</f>
        <v>-7.5917903375853524E-2</v>
      </c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46"/>
      <c r="M74" s="1"/>
      <c r="N74" s="3"/>
      <c r="O74" s="1">
        <f>O10-'Exhibit 13'!$C$3</f>
        <v>7.2598580774926202E-2</v>
      </c>
      <c r="P74" s="1">
        <f>P10-'Exhibit 13'!D$3</f>
        <v>4.6248371153731579E-2</v>
      </c>
      <c r="Q74" s="1">
        <f>Q10-'Exhibit 13'!E$3</f>
        <v>4.9122288567179921E-2</v>
      </c>
      <c r="R74" s="1">
        <f>R10-'Exhibit 13'!F$3</f>
        <v>-7.679931083297982E-2</v>
      </c>
      <c r="S74" s="1">
        <f>S10-'Exhibit 13'!G$3</f>
        <v>5.1918622003711168E-2</v>
      </c>
      <c r="T74" s="1">
        <f>T10-'Exhibit 13'!H$3</f>
        <v>-7.2673750730019554E-2</v>
      </c>
      <c r="U74" s="1">
        <f>U10-'Exhibit 13'!I$3</f>
        <v>1.9533584623827104E-2</v>
      </c>
      <c r="V74" s="1">
        <f>V10-'Exhibit 13'!J$3</f>
        <v>-5.6825060476685813E-3</v>
      </c>
      <c r="W74" s="1">
        <f>W10-'Exhibit 13'!K$3</f>
        <v>-2.1617961841436314E-3</v>
      </c>
      <c r="X74" s="1">
        <f>X10-'Exhibit 13'!L$3</f>
        <v>4.2269638946695727E-2</v>
      </c>
      <c r="Y74" s="1">
        <f>Y10-'Exhibit 13'!M$3</f>
        <v>-3.0930958209795596E-2</v>
      </c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46"/>
      <c r="M75" s="1"/>
      <c r="N75" s="3"/>
      <c r="O75" s="1">
        <f>O11-'Exhibit 13'!$C$3</f>
        <v>-4.9903500806764561E-4</v>
      </c>
      <c r="P75" s="1">
        <f>P11-'Exhibit 13'!D$3</f>
        <v>-6.6438309916929034E-2</v>
      </c>
      <c r="Q75" s="1">
        <f>Q11-'Exhibit 13'!E$3</f>
        <v>7.5117820140024633E-2</v>
      </c>
      <c r="R75" s="1">
        <f>R11-'Exhibit 13'!F$3</f>
        <v>-0.11263484711852166</v>
      </c>
      <c r="S75" s="1">
        <f>S11-'Exhibit 13'!G$3</f>
        <v>-0.12083353341386775</v>
      </c>
      <c r="T75" s="1">
        <f>T11-'Exhibit 13'!H$3</f>
        <v>-3.0231520470231886E-2</v>
      </c>
      <c r="U75" s="1">
        <f>U11-'Exhibit 13'!I$3</f>
        <v>-0.11643862583342635</v>
      </c>
      <c r="V75" s="1">
        <f>V11-'Exhibit 13'!J$3</f>
        <v>-1.3916734714141244E-2</v>
      </c>
      <c r="W75" s="1">
        <f>W11-'Exhibit 13'!K$3</f>
        <v>-5.867472527699738E-2</v>
      </c>
      <c r="X75" s="1">
        <f>X11-'Exhibit 13'!L$3</f>
        <v>5.6175435570009813E-2</v>
      </c>
      <c r="Y75" s="1">
        <f>Y11-'Exhibit 13'!M$3</f>
        <v>-6.5244485716946007E-2</v>
      </c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46"/>
      <c r="M76" s="1"/>
      <c r="N76" s="3"/>
      <c r="O76" s="1">
        <f>O12-'Exhibit 13'!$C$3</f>
        <v>4.0872001047730526E-2</v>
      </c>
      <c r="P76" s="1">
        <f>P12-'Exhibit 13'!D$3</f>
        <v>0.11142917096988925</v>
      </c>
      <c r="Q76" s="1">
        <f>Q12-'Exhibit 13'!E$3</f>
        <v>0.11648023789026077</v>
      </c>
      <c r="R76" s="1">
        <f>R12-'Exhibit 13'!F$3</f>
        <v>4.8925689072984682E-2</v>
      </c>
      <c r="S76" s="1">
        <f>S12-'Exhibit 13'!G$3</f>
        <v>0.1080431329643554</v>
      </c>
      <c r="T76" s="1">
        <f>T12-'Exhibit 13'!H$3</f>
        <v>-6.3488876885414464E-2</v>
      </c>
      <c r="U76" s="1">
        <f>U12-'Exhibit 13'!I$3</f>
        <v>-0.10136975789350106</v>
      </c>
      <c r="V76" s="1">
        <f>V12-'Exhibit 13'!J$3</f>
        <v>-4.367029779101711E-2</v>
      </c>
      <c r="W76" s="1">
        <f>W12-'Exhibit 13'!K$3</f>
        <v>-5.3622747958913988E-2</v>
      </c>
      <c r="X76" s="1">
        <f>X12-'Exhibit 13'!L$3</f>
        <v>-2.4191279867283706E-2</v>
      </c>
      <c r="Y76" s="1">
        <f>Y12-'Exhibit 13'!M$3</f>
        <v>3.2218616188445945E-2</v>
      </c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46"/>
      <c r="M77" s="1"/>
      <c r="N77" s="3"/>
      <c r="O77" s="1">
        <f>O13-'Exhibit 13'!$C$3</f>
        <v>-1.8231281682344065E-2</v>
      </c>
      <c r="P77" s="1">
        <f>P13-'Exhibit 13'!D$3</f>
        <v>-1.6076306255317009E-2</v>
      </c>
      <c r="Q77" s="1">
        <f>Q13-'Exhibit 13'!E$3</f>
        <v>-4.7844722045355281E-2</v>
      </c>
      <c r="R77" s="1">
        <f>R13-'Exhibit 13'!F$3</f>
        <v>8.9203544592852575E-3</v>
      </c>
      <c r="S77" s="1">
        <f>S13-'Exhibit 13'!G$3</f>
        <v>-0.10201778734400878</v>
      </c>
      <c r="T77" s="1">
        <f>T13-'Exhibit 13'!H$3</f>
        <v>2.3782225862747954E-2</v>
      </c>
      <c r="U77" s="1">
        <f>U13-'Exhibit 13'!I$3</f>
        <v>-2.7211549133588774E-2</v>
      </c>
      <c r="V77" s="1">
        <f>V13-'Exhibit 13'!J$3</f>
        <v>3.6141479878512442E-3</v>
      </c>
      <c r="W77" s="1">
        <f>W13-'Exhibit 13'!K$3</f>
        <v>-6.3434221961759935E-3</v>
      </c>
      <c r="X77" s="1">
        <f>X13-'Exhibit 13'!L$3</f>
        <v>-9.7488903230231475E-2</v>
      </c>
      <c r="Y77" s="1">
        <f>Y13-'Exhibit 13'!M$3</f>
        <v>-2.6963032571026124E-2</v>
      </c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46"/>
      <c r="M78" s="1"/>
      <c r="N78" s="3"/>
      <c r="O78" s="1">
        <f>O14-'Exhibit 13'!$C$3</f>
        <v>-0.10192869757428705</v>
      </c>
      <c r="P78" s="1">
        <f>P14-'Exhibit 13'!D$3</f>
        <v>3.2602531523854589E-2</v>
      </c>
      <c r="Q78" s="1">
        <f>Q14-'Exhibit 13'!E$3</f>
        <v>2.1950933926368224E-2</v>
      </c>
      <c r="R78" s="1">
        <f>R14-'Exhibit 13'!F$3</f>
        <v>-1.4035288823507578E-3</v>
      </c>
      <c r="S78" s="1">
        <f>S14-'Exhibit 13'!G$3</f>
        <v>5.2891135652092316E-2</v>
      </c>
      <c r="T78" s="1">
        <f>T14-'Exhibit 13'!H$3</f>
        <v>3.5342069669205625E-2</v>
      </c>
      <c r="U78" s="1">
        <f>U14-'Exhibit 13'!I$3</f>
        <v>9.4518864010191328E-2</v>
      </c>
      <c r="V78" s="1">
        <f>V14-'Exhibit 13'!J$3</f>
        <v>1.6458131072174607E-2</v>
      </c>
      <c r="W78" s="1">
        <f>W14-'Exhibit 13'!K$3</f>
        <v>6.6388070769870702E-2</v>
      </c>
      <c r="X78" s="1">
        <f>X14-'Exhibit 13'!L$3</f>
        <v>-1.6107710886327918E-2</v>
      </c>
      <c r="Y78" s="1">
        <f>Y14-'Exhibit 13'!M$3</f>
        <v>-4.2028916611144856E-2</v>
      </c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46"/>
      <c r="M79" s="1"/>
      <c r="N79" s="3"/>
      <c r="O79" s="1">
        <f>O15-'Exhibit 13'!$C$3</f>
        <v>-6.8697481500731544E-2</v>
      </c>
      <c r="P79" s="1">
        <f>P15-'Exhibit 13'!D$3</f>
        <v>6.5366573389034552E-3</v>
      </c>
      <c r="Q79" s="1">
        <f>Q15-'Exhibit 13'!E$3</f>
        <v>-7.9297572752749415E-2</v>
      </c>
      <c r="R79" s="1">
        <f>R15-'Exhibit 13'!F$3</f>
        <v>-0.1602801143719722</v>
      </c>
      <c r="S79" s="1">
        <f>S15-'Exhibit 13'!G$3</f>
        <v>-4.9760177050902188E-2</v>
      </c>
      <c r="T79" s="1">
        <f>T15-'Exhibit 13'!H$3</f>
        <v>-7.4396846772212838E-2</v>
      </c>
      <c r="U79" s="1">
        <f>U15-'Exhibit 13'!I$3</f>
        <v>2.5627674527029617E-2</v>
      </c>
      <c r="V79" s="1">
        <f>V15-'Exhibit 13'!J$3</f>
        <v>-6.7014456204134307E-2</v>
      </c>
      <c r="W79" s="1">
        <f>W15-'Exhibit 13'!K$3</f>
        <v>-0.15141699934669126</v>
      </c>
      <c r="X79" s="1">
        <f>X15-'Exhibit 13'!L$3</f>
        <v>-4.7234354131884204E-2</v>
      </c>
      <c r="Y79" s="1">
        <f>Y15-'Exhibit 13'!M$3</f>
        <v>-7.6053979569609367E-2</v>
      </c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46"/>
      <c r="M80" s="1"/>
      <c r="N80" s="3"/>
      <c r="O80" s="1">
        <f>O16-'Exhibit 13'!$C$3</f>
        <v>-4.2946709336035831E-2</v>
      </c>
      <c r="P80" s="1">
        <f>P16-'Exhibit 13'!D$3</f>
        <v>4.8679364500318775E-2</v>
      </c>
      <c r="Q80" s="1">
        <f>Q16-'Exhibit 13'!E$3</f>
        <v>3.0584493913945333E-2</v>
      </c>
      <c r="R80" s="1">
        <f>R16-'Exhibit 13'!F$3</f>
        <v>-5.2123349573243258E-2</v>
      </c>
      <c r="S80" s="1">
        <f>S16-'Exhibit 13'!G$3</f>
        <v>2.9699222986708743E-3</v>
      </c>
      <c r="T80" s="1">
        <f>T16-'Exhibit 13'!H$3</f>
        <v>-9.3103774538704168E-3</v>
      </c>
      <c r="U80" s="1">
        <f>U16-'Exhibit 13'!I$3</f>
        <v>2.8072700093344064E-2</v>
      </c>
      <c r="V80" s="1">
        <f>V16-'Exhibit 13'!J$3</f>
        <v>6.5085971879775828E-3</v>
      </c>
      <c r="W80" s="1">
        <f>W16-'Exhibit 13'!K$3</f>
        <v>1.0479267671074996E-2</v>
      </c>
      <c r="X80" s="1">
        <f>X16-'Exhibit 13'!L$3</f>
        <v>1.1184650888891255E-2</v>
      </c>
      <c r="Y80" s="1">
        <f>Y16-'Exhibit 13'!M$3</f>
        <v>-5.5591637633971118E-3</v>
      </c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46"/>
      <c r="M81" s="1"/>
      <c r="N81" s="3"/>
      <c r="O81" s="1">
        <f>O17-'Exhibit 13'!$C$3</f>
        <v>2.5014296094164397E-2</v>
      </c>
      <c r="P81" s="1">
        <f>P17-'Exhibit 13'!D$3</f>
        <v>3.2792878117197062E-2</v>
      </c>
      <c r="Q81" s="1">
        <f>Q17-'Exhibit 13'!E$3</f>
        <v>-0.11501968319236974</v>
      </c>
      <c r="R81" s="1">
        <f>R17-'Exhibit 13'!F$3</f>
        <v>1.7689533016601294E-3</v>
      </c>
      <c r="S81" s="1">
        <f>S17-'Exhibit 13'!G$3</f>
        <v>5.8993602755184518E-2</v>
      </c>
      <c r="T81" s="1">
        <f>T17-'Exhibit 13'!H$3</f>
        <v>6.173908434090758E-2</v>
      </c>
      <c r="U81" s="1">
        <f>U17-'Exhibit 13'!I$3</f>
        <v>-3.1526681538324074E-2</v>
      </c>
      <c r="V81" s="1">
        <f>V17-'Exhibit 13'!J$3</f>
        <v>1.5141521283050527E-3</v>
      </c>
      <c r="W81" s="1">
        <f>W17-'Exhibit 13'!K$3</f>
        <v>5.3009172811007491E-2</v>
      </c>
      <c r="X81" s="1">
        <f>X17-'Exhibit 13'!L$3</f>
        <v>3.1127804398863229E-2</v>
      </c>
      <c r="Y81" s="1">
        <f>Y17-'Exhibit 13'!M$3</f>
        <v>7.1578560787374276E-2</v>
      </c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46"/>
      <c r="M82" s="1"/>
      <c r="N82" s="3"/>
      <c r="O82" s="1">
        <f>O18-'Exhibit 13'!$C$3</f>
        <v>4.7628586335256226E-2</v>
      </c>
      <c r="P82" s="1">
        <f>P18-'Exhibit 13'!D$3</f>
        <v>-2.9907628079680407E-3</v>
      </c>
      <c r="Q82" s="1">
        <f>Q18-'Exhibit 13'!E$3</f>
        <v>2.7335106370666412E-2</v>
      </c>
      <c r="R82" s="1">
        <f>R18-'Exhibit 13'!F$3</f>
        <v>6.0213648846835943E-2</v>
      </c>
      <c r="S82" s="1">
        <f>S18-'Exhibit 13'!G$3</f>
        <v>0.1319989957545443</v>
      </c>
      <c r="T82" s="1">
        <f>T18-'Exhibit 13'!H$3</f>
        <v>5.8072731045551128E-2</v>
      </c>
      <c r="U82" s="1">
        <f>U18-'Exhibit 13'!I$3</f>
        <v>5.6316780477019691E-2</v>
      </c>
      <c r="V82" s="1">
        <f>V18-'Exhibit 13'!J$3</f>
        <v>3.7851698227480211E-2</v>
      </c>
      <c r="W82" s="1">
        <f>W18-'Exhibit 13'!K$3</f>
        <v>-6.748811172445128E-3</v>
      </c>
      <c r="X82" s="1">
        <f>X18-'Exhibit 13'!L$3</f>
        <v>9.4777868985947353E-3</v>
      </c>
      <c r="Y82" s="1">
        <f>Y18-'Exhibit 13'!M$3</f>
        <v>2.8086154366398646E-2</v>
      </c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46"/>
      <c r="M83" s="1"/>
      <c r="N83" s="3"/>
      <c r="O83" s="1">
        <f>O19-'Exhibit 13'!$C$3</f>
        <v>4.8056488497058021E-2</v>
      </c>
      <c r="P83" s="1">
        <f>P19-'Exhibit 13'!D$3</f>
        <v>-3.2066794810930839E-2</v>
      </c>
      <c r="Q83" s="1">
        <f>Q19-'Exhibit 13'!E$3</f>
        <v>-8.8309229350403126E-2</v>
      </c>
      <c r="R83" s="1">
        <f>R19-'Exhibit 13'!F$3</f>
        <v>-1.7563634415187213E-2</v>
      </c>
      <c r="S83" s="1">
        <f>S19-'Exhibit 13'!G$3</f>
        <v>-1.068723360129108E-2</v>
      </c>
      <c r="T83" s="1">
        <f>T19-'Exhibit 13'!H$3</f>
        <v>-2.8557057902777492E-2</v>
      </c>
      <c r="U83" s="1">
        <f>U19-'Exhibit 13'!I$3</f>
        <v>-0.13349202394937842</v>
      </c>
      <c r="V83" s="1">
        <f>V19-'Exhibit 13'!J$3</f>
        <v>-6.2979745790867375E-2</v>
      </c>
      <c r="W83" s="1">
        <f>W19-'Exhibit 13'!K$3</f>
        <v>2.056040247930032E-2</v>
      </c>
      <c r="X83" s="1">
        <f>X19-'Exhibit 13'!L$3</f>
        <v>-9.5047635179796499E-3</v>
      </c>
      <c r="Y83" s="1">
        <f>Y19-'Exhibit 13'!M$3</f>
        <v>-6.2197126654863127E-2</v>
      </c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46"/>
      <c r="M84" s="1"/>
      <c r="N84" s="3"/>
      <c r="O84" s="1">
        <f>O20-'Exhibit 13'!$C$3</f>
        <v>-4.3350626615711492E-2</v>
      </c>
      <c r="P84" s="1">
        <f>P20-'Exhibit 13'!D$3</f>
        <v>3.5546121054508432E-2</v>
      </c>
      <c r="Q84" s="1">
        <f>Q20-'Exhibit 13'!E$3</f>
        <v>6.9485729535483792E-2</v>
      </c>
      <c r="R84" s="1">
        <f>R20-'Exhibit 13'!F$3</f>
        <v>-0.10725953285403757</v>
      </c>
      <c r="S84" s="1">
        <f>S20-'Exhibit 13'!G$3</f>
        <v>1.6017513334250069E-2</v>
      </c>
      <c r="T84" s="1">
        <f>T20-'Exhibit 13'!H$3</f>
        <v>8.2255830635032279E-2</v>
      </c>
      <c r="U84" s="1">
        <f>U20-'Exhibit 13'!I$3</f>
        <v>-3.5664684844647132E-2</v>
      </c>
      <c r="V84" s="1">
        <f>V20-'Exhibit 13'!J$3</f>
        <v>3.9573785844649323E-2</v>
      </c>
      <c r="W84" s="1">
        <f>W20-'Exhibit 13'!K$3</f>
        <v>-1.1186881373024565E-2</v>
      </c>
      <c r="X84" s="1">
        <f>X20-'Exhibit 13'!L$3</f>
        <v>3.044834100103895E-2</v>
      </c>
      <c r="Y84" s="1">
        <f>Y20-'Exhibit 13'!M$3</f>
        <v>-4.9971497691417358E-2</v>
      </c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46"/>
      <c r="M85" s="1"/>
      <c r="N85" s="3"/>
      <c r="O85" s="1">
        <f>O21-'Exhibit 13'!$C$3</f>
        <v>3.5481754654761236E-2</v>
      </c>
      <c r="P85" s="1">
        <f>P21-'Exhibit 13'!D$3</f>
        <v>-9.2585022396308309E-3</v>
      </c>
      <c r="Q85" s="1">
        <f>Q21-'Exhibit 13'!E$3</f>
        <v>-6.0872293749399425E-2</v>
      </c>
      <c r="R85" s="1">
        <f>R21-'Exhibit 13'!F$3</f>
        <v>6.1261592353794497E-2</v>
      </c>
      <c r="S85" s="1">
        <f>S21-'Exhibit 13'!G$3</f>
        <v>-0.11075046688998423</v>
      </c>
      <c r="T85" s="1">
        <f>T21-'Exhibit 13'!H$3</f>
        <v>-6.0894959689252015E-2</v>
      </c>
      <c r="U85" s="1">
        <f>U21-'Exhibit 13'!I$3</f>
        <v>-0.10953453341110253</v>
      </c>
      <c r="V85" s="1">
        <f>V21-'Exhibit 13'!J$3</f>
        <v>-2.5691824866009474E-2</v>
      </c>
      <c r="W85" s="1">
        <f>W21-'Exhibit 13'!K$3</f>
        <v>0.20250100398517881</v>
      </c>
      <c r="X85" s="1">
        <f>X21-'Exhibit 13'!L$3</f>
        <v>-7.5891332827845801E-3</v>
      </c>
      <c r="Y85" s="1">
        <f>Y21-'Exhibit 13'!M$3</f>
        <v>-4.0964252864649539E-2</v>
      </c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46"/>
      <c r="M86" s="1"/>
      <c r="N86" s="3"/>
      <c r="O86" s="1">
        <f>O22-'Exhibit 13'!$C$3</f>
        <v>0.11188674018985256</v>
      </c>
      <c r="P86" s="1">
        <f>P22-'Exhibit 13'!D$3</f>
        <v>0.101701104145976</v>
      </c>
      <c r="Q86" s="1">
        <f>Q22-'Exhibit 13'!E$3</f>
        <v>-3.1141401123095519E-3</v>
      </c>
      <c r="R86" s="1">
        <f>R22-'Exhibit 13'!F$3</f>
        <v>6.3380271591666301E-2</v>
      </c>
      <c r="S86" s="1">
        <f>S22-'Exhibit 13'!G$3</f>
        <v>-6.2789444527768523E-3</v>
      </c>
      <c r="T86" s="1">
        <f>T22-'Exhibit 13'!H$3</f>
        <v>-3.0215860770345444E-2</v>
      </c>
      <c r="U86" s="1">
        <f>U22-'Exhibit 13'!I$3</f>
        <v>-1.8103525629057746E-2</v>
      </c>
      <c r="V86" s="1">
        <f>V22-'Exhibit 13'!J$3</f>
        <v>-3.5451461779076869E-2</v>
      </c>
      <c r="W86" s="1">
        <f>W22-'Exhibit 13'!K$3</f>
        <v>-2.6301027831667208E-2</v>
      </c>
      <c r="X86" s="1">
        <f>X22-'Exhibit 13'!L$3</f>
        <v>-4.2198643462938425E-2</v>
      </c>
      <c r="Y86" s="1">
        <f>Y22-'Exhibit 13'!M$3</f>
        <v>-0.10946812266407524</v>
      </c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46"/>
      <c r="M87" s="1"/>
      <c r="N87" s="3"/>
      <c r="O87" s="1">
        <f>O23-'Exhibit 13'!$C$3</f>
        <v>0.16646923666916441</v>
      </c>
      <c r="P87" s="1">
        <f>P23-'Exhibit 13'!D$3</f>
        <v>8.0841097939941792E-2</v>
      </c>
      <c r="Q87" s="1">
        <f>Q23-'Exhibit 13'!E$3</f>
        <v>5.6438904057272421E-2</v>
      </c>
      <c r="R87" s="1">
        <f>R23-'Exhibit 13'!F$3</f>
        <v>0.2337115464898859</v>
      </c>
      <c r="S87" s="1">
        <f>S23-'Exhibit 13'!G$3</f>
        <v>0.18357818512464696</v>
      </c>
      <c r="T87" s="1">
        <f>T23-'Exhibit 13'!H$3</f>
        <v>4.9795276441333511E-2</v>
      </c>
      <c r="U87" s="1">
        <f>U23-'Exhibit 13'!I$3</f>
        <v>7.3949138563029426E-2</v>
      </c>
      <c r="V87" s="1">
        <f>V23-'Exhibit 13'!J$3</f>
        <v>4.8991494056037567E-2</v>
      </c>
      <c r="W87" s="1">
        <f>W23-'Exhibit 13'!K$3</f>
        <v>5.9346191619368507E-2</v>
      </c>
      <c r="X87" s="1">
        <f>X23-'Exhibit 13'!L$3</f>
        <v>-1.3005336278481662E-2</v>
      </c>
      <c r="Y87" s="1">
        <f>Y23-'Exhibit 13'!M$3</f>
        <v>7.8216407058371837E-2</v>
      </c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46"/>
      <c r="M88" s="1"/>
      <c r="N88" s="3"/>
      <c r="O88" s="1">
        <f>O24-'Exhibit 13'!$C$3</f>
        <v>-2.7004724894407077E-2</v>
      </c>
      <c r="P88" s="1">
        <f>P24-'Exhibit 13'!D$3</f>
        <v>-5.5388122197758634E-2</v>
      </c>
      <c r="Q88" s="1">
        <f>Q24-'Exhibit 13'!E$3</f>
        <v>-3.1795832424990025E-2</v>
      </c>
      <c r="R88" s="1">
        <f>R24-'Exhibit 13'!F$3</f>
        <v>3.8579618367938467E-2</v>
      </c>
      <c r="S88" s="1">
        <f>S24-'Exhibit 13'!G$3</f>
        <v>-4.7970377231298267E-2</v>
      </c>
      <c r="T88" s="1">
        <f>T24-'Exhibit 13'!H$3</f>
        <v>4.4770610117243426E-2</v>
      </c>
      <c r="U88" s="1">
        <f>U24-'Exhibit 13'!I$3</f>
        <v>1.8003324055533013E-2</v>
      </c>
      <c r="V88" s="1">
        <f>V24-'Exhibit 13'!J$3</f>
        <v>2.1209816540668835E-2</v>
      </c>
      <c r="W88" s="1">
        <f>W24-'Exhibit 13'!K$3</f>
        <v>7.1419257995315455E-2</v>
      </c>
      <c r="X88" s="1">
        <f>X24-'Exhibit 13'!L$3</f>
        <v>-2.0872687978791674E-2</v>
      </c>
      <c r="Y88" s="1">
        <f>Y24-'Exhibit 13'!M$3</f>
        <v>8.8231318920635876E-2</v>
      </c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46"/>
      <c r="M89" s="1"/>
      <c r="N89" s="3"/>
      <c r="O89" s="1">
        <f>O25-'Exhibit 13'!$C$3</f>
        <v>5.3350088941561805E-2</v>
      </c>
      <c r="P89" s="1">
        <f>P25-'Exhibit 13'!D$3</f>
        <v>-4.7376298659787978E-2</v>
      </c>
      <c r="Q89" s="1">
        <f>Q25-'Exhibit 13'!E$3</f>
        <v>1.1762126742041964E-2</v>
      </c>
      <c r="R89" s="1">
        <f>R25-'Exhibit 13'!F$3</f>
        <v>-0.11849799318077024</v>
      </c>
      <c r="S89" s="1">
        <f>S25-'Exhibit 13'!G$3</f>
        <v>9.5262809796486964E-2</v>
      </c>
      <c r="T89" s="1">
        <f>T25-'Exhibit 13'!H$3</f>
        <v>5.4432377505533446E-2</v>
      </c>
      <c r="U89" s="1">
        <f>U25-'Exhibit 13'!I$3</f>
        <v>9.8843195073194362E-2</v>
      </c>
      <c r="V89" s="1">
        <f>V25-'Exhibit 13'!J$3</f>
        <v>1.9059713991635439E-2</v>
      </c>
      <c r="W89" s="1">
        <f>W25-'Exhibit 13'!K$3</f>
        <v>-9.0978328254485527E-2</v>
      </c>
      <c r="X89" s="1">
        <f>X25-'Exhibit 13'!L$3</f>
        <v>-8.8916598006442363E-3</v>
      </c>
      <c r="Y89" s="1">
        <f>Y25-'Exhibit 13'!M$3</f>
        <v>-2.6039393850122623E-2</v>
      </c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46"/>
      <c r="M90" s="1"/>
      <c r="N90" s="3"/>
      <c r="O90" s="1">
        <f>O26-'Exhibit 13'!$C$3</f>
        <v>-2.0637051534579634E-2</v>
      </c>
      <c r="P90" s="1">
        <f>P26-'Exhibit 13'!D$3</f>
        <v>9.7877235491055509E-3</v>
      </c>
      <c r="Q90" s="1">
        <f>Q26-'Exhibit 13'!E$3</f>
        <v>-2.5184232049291894E-2</v>
      </c>
      <c r="R90" s="1">
        <f>R26-'Exhibit 13'!F$3</f>
        <v>-0.15408685629819108</v>
      </c>
      <c r="S90" s="1">
        <f>S26-'Exhibit 13'!G$3</f>
        <v>-8.7143315444827008E-2</v>
      </c>
      <c r="T90" s="1">
        <f>T26-'Exhibit 13'!H$3</f>
        <v>6.3324355358338399E-2</v>
      </c>
      <c r="U90" s="1">
        <f>U26-'Exhibit 13'!I$3</f>
        <v>-2.8267780563762321E-2</v>
      </c>
      <c r="V90" s="1">
        <f>V26-'Exhibit 13'!J$3</f>
        <v>4.881941190631954E-2</v>
      </c>
      <c r="W90" s="1">
        <f>W26-'Exhibit 13'!K$3</f>
        <v>-2.1198586102829615E-2</v>
      </c>
      <c r="X90" s="1">
        <f>X26-'Exhibit 13'!L$3</f>
        <v>5.6887419402815449E-2</v>
      </c>
      <c r="Y90" s="1">
        <f>Y26-'Exhibit 13'!M$3</f>
        <v>-7.8418587672080042E-2</v>
      </c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46"/>
      <c r="M91" s="1"/>
      <c r="N91" s="3"/>
      <c r="O91" s="1">
        <f>O27-'Exhibit 13'!$C$3</f>
        <v>-0.21663626402112496</v>
      </c>
      <c r="P91" s="1">
        <f>P27-'Exhibit 13'!D$3</f>
        <v>-9.9251209712191979E-2</v>
      </c>
      <c r="Q91" s="1">
        <f>Q27-'Exhibit 13'!E$3</f>
        <v>-1.8842483489400454E-2</v>
      </c>
      <c r="R91" s="1">
        <f>R27-'Exhibit 13'!F$3</f>
        <v>-1.9564543549401049E-2</v>
      </c>
      <c r="S91" s="1">
        <f>S27-'Exhibit 13'!G$3</f>
        <v>5.2974109862718208E-2</v>
      </c>
      <c r="T91" s="1">
        <f>T27-'Exhibit 13'!H$3</f>
        <v>-4.8036037073319701E-2</v>
      </c>
      <c r="U91" s="1">
        <f>U27-'Exhibit 13'!I$3</f>
        <v>2.0311799203895781E-3</v>
      </c>
      <c r="V91" s="1">
        <f>V27-'Exhibit 13'!J$3</f>
        <v>-6.542647337540522E-2</v>
      </c>
      <c r="W91" s="1">
        <f>W27-'Exhibit 13'!K$3</f>
        <v>-5.6994509591730746E-2</v>
      </c>
      <c r="X91" s="1">
        <f>X27-'Exhibit 13'!L$3</f>
        <v>4.2950861118236199E-2</v>
      </c>
      <c r="Y91" s="1">
        <f>Y27-'Exhibit 13'!M$3</f>
        <v>-4.3205157862839197E-2</v>
      </c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46"/>
      <c r="M92" s="1"/>
      <c r="N92" s="3"/>
      <c r="O92" s="1">
        <f>O28-'Exhibit 13'!$C$3</f>
        <v>0.1564707706796179</v>
      </c>
      <c r="P92" s="1">
        <f>P28-'Exhibit 13'!D$3</f>
        <v>0.11181122585111</v>
      </c>
      <c r="Q92" s="1">
        <f>Q28-'Exhibit 13'!E$3</f>
        <v>7.4294411645633815E-2</v>
      </c>
      <c r="R92" s="1">
        <f>R28-'Exhibit 13'!F$3</f>
        <v>0.15151855923539267</v>
      </c>
      <c r="S92" s="1">
        <f>S28-'Exhibit 13'!G$3</f>
        <v>2.9856304266387475E-2</v>
      </c>
      <c r="T92" s="1">
        <f>T28-'Exhibit 13'!H$3</f>
        <v>4.1360671720712706E-3</v>
      </c>
      <c r="U92" s="1">
        <f>U28-'Exhibit 13'!I$3</f>
        <v>-0.19015544289317324</v>
      </c>
      <c r="V92" s="1">
        <f>V28-'Exhibit 13'!J$3</f>
        <v>6.5876928224684189E-3</v>
      </c>
      <c r="W92" s="1">
        <f>W28-'Exhibit 13'!K$3</f>
        <v>-2.0839976174142523E-3</v>
      </c>
      <c r="X92" s="1">
        <f>X28-'Exhibit 13'!L$3</f>
        <v>3.9956882927096704E-2</v>
      </c>
      <c r="Y92" s="1">
        <f>Y28-'Exhibit 13'!M$3</f>
        <v>2.2338326946390923E-2</v>
      </c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46"/>
      <c r="M93" s="1"/>
      <c r="N93" s="3"/>
      <c r="O93" s="1">
        <f>O29-'Exhibit 13'!$C$3</f>
        <v>6.5113552261132412E-2</v>
      </c>
      <c r="P93" s="1">
        <f>P29-'Exhibit 13'!D$3</f>
        <v>9.3452021838017998E-2</v>
      </c>
      <c r="Q93" s="1">
        <f>Q29-'Exhibit 13'!E$3</f>
        <v>4.6045016257363479E-2</v>
      </c>
      <c r="R93" s="1">
        <f>R29-'Exhibit 13'!F$3</f>
        <v>0.17605822981335467</v>
      </c>
      <c r="S93" s="1">
        <f>S29-'Exhibit 13'!G$3</f>
        <v>-2.0359060119609477E-2</v>
      </c>
      <c r="T93" s="1">
        <f>T29-'Exhibit 13'!H$3</f>
        <v>-9.0114833866155819E-2</v>
      </c>
      <c r="U93" s="1">
        <f>U29-'Exhibit 13'!I$3</f>
        <v>0.14497478576632269</v>
      </c>
      <c r="V93" s="1">
        <f>V29-'Exhibit 13'!J$3</f>
        <v>-5.8510773544227054E-2</v>
      </c>
      <c r="W93" s="1">
        <f>W29-'Exhibit 13'!K$3</f>
        <v>-1.7698457782783724E-2</v>
      </c>
      <c r="X93" s="1">
        <f>X29-'Exhibit 13'!L$3</f>
        <v>7.4735628651692145E-3</v>
      </c>
      <c r="Y93" s="1">
        <f>Y29-'Exhibit 13'!M$3</f>
        <v>9.4114912080287775E-3</v>
      </c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46"/>
      <c r="M94" s="1"/>
      <c r="N94" s="3"/>
      <c r="O94" s="1">
        <f>O30-'Exhibit 13'!$C$3</f>
        <v>-0.27989129080584074</v>
      </c>
      <c r="P94" s="1">
        <f>P30-'Exhibit 13'!D$3</f>
        <v>-0.19987364323974446</v>
      </c>
      <c r="Q94" s="1">
        <f>Q30-'Exhibit 13'!E$3</f>
        <v>-0.23483907627685655</v>
      </c>
      <c r="R94" s="1">
        <f>R30-'Exhibit 13'!F$3</f>
        <v>-0.16587201425531642</v>
      </c>
      <c r="S94" s="1">
        <f>S30-'Exhibit 13'!G$3</f>
        <v>-0.16640878791095959</v>
      </c>
      <c r="T94" s="1">
        <f>T30-'Exhibit 13'!H$3</f>
        <v>-3.5705900078056639E-3</v>
      </c>
      <c r="U94" s="1">
        <f>U30-'Exhibit 13'!I$3</f>
        <v>-3.9683444439564855E-2</v>
      </c>
      <c r="V94" s="1">
        <f>V30-'Exhibit 13'!J$3</f>
        <v>-1.5284165510261615E-2</v>
      </c>
      <c r="W94" s="1">
        <f>W30-'Exhibit 13'!K$3</f>
        <v>-0.11600767852886035</v>
      </c>
      <c r="X94" s="1">
        <f>X30-'Exhibit 13'!L$3</f>
        <v>-4.1684858504565672E-2</v>
      </c>
      <c r="Y94" s="1">
        <f>Y30-'Exhibit 13'!M$3</f>
        <v>-0.1223715274999832</v>
      </c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46"/>
      <c r="M95" s="1"/>
      <c r="N95" s="3"/>
      <c r="O95" s="1">
        <f>O31-'Exhibit 13'!$C$3</f>
        <v>0.44698993258853498</v>
      </c>
      <c r="P95" s="1">
        <f>P31-'Exhibit 13'!D$3</f>
        <v>0.13575055254793245</v>
      </c>
      <c r="Q95" s="1">
        <f>Q31-'Exhibit 13'!E$3</f>
        <v>0.29903436143517675</v>
      </c>
      <c r="R95" s="1">
        <f>R31-'Exhibit 13'!F$3</f>
        <v>0.31401309521696308</v>
      </c>
      <c r="S95" s="1">
        <f>S31-'Exhibit 13'!G$3</f>
        <v>0.19848526485682252</v>
      </c>
      <c r="T95" s="1">
        <f>T31-'Exhibit 13'!H$3</f>
        <v>8.8693247524045352E-2</v>
      </c>
      <c r="U95" s="1">
        <f>U31-'Exhibit 13'!I$3</f>
        <v>9.7708779794708267E-2</v>
      </c>
      <c r="V95" s="1">
        <f>V31-'Exhibit 13'!J$3</f>
        <v>0.10850545964543014</v>
      </c>
      <c r="W95" s="1">
        <f>W31-'Exhibit 13'!K$3</f>
        <v>0.15121298949329767</v>
      </c>
      <c r="X95" s="1">
        <f>X31-'Exhibit 13'!L$3</f>
        <v>4.7435309441923923E-2</v>
      </c>
      <c r="Y95" s="1">
        <f>Y31-'Exhibit 13'!M$3</f>
        <v>0.19267831411902184</v>
      </c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46"/>
      <c r="M96" s="1"/>
      <c r="N96" s="3"/>
      <c r="O96" s="1">
        <f>O32-'Exhibit 13'!$C$3</f>
        <v>0.20262402077208111</v>
      </c>
      <c r="P96" s="1">
        <f>P32-'Exhibit 13'!D$3</f>
        <v>0.11687057540891252</v>
      </c>
      <c r="Q96" s="1">
        <f>Q32-'Exhibit 13'!E$3</f>
        <v>0.10885968427962504</v>
      </c>
      <c r="R96" s="1">
        <f>R32-'Exhibit 13'!F$3</f>
        <v>0.25951535824873034</v>
      </c>
      <c r="S96" s="1">
        <f>S32-'Exhibit 13'!G$3</f>
        <v>0.19318903487881328</v>
      </c>
      <c r="T96" s="1">
        <f>T32-'Exhibit 13'!H$3</f>
        <v>2.360417562853092E-2</v>
      </c>
      <c r="U96" s="1">
        <f>U32-'Exhibit 13'!I$3</f>
        <v>0.14753444989066647</v>
      </c>
      <c r="V96" s="1">
        <f>V32-'Exhibit 13'!J$3</f>
        <v>2.5843209853607448E-2</v>
      </c>
      <c r="W96" s="1">
        <f>W32-'Exhibit 13'!K$3</f>
        <v>0.14301434298338686</v>
      </c>
      <c r="X96" s="1">
        <f>X32-'Exhibit 13'!L$3</f>
        <v>3.6960205188246893E-4</v>
      </c>
      <c r="Y96" s="1">
        <f>Y32-'Exhibit 13'!M$3</f>
        <v>0.1550502863822304</v>
      </c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46"/>
      <c r="M97" s="1"/>
      <c r="N97" s="3"/>
      <c r="O97" s="1">
        <f>O33-'Exhibit 13'!$C$3</f>
        <v>-5.7102742835050714E-2</v>
      </c>
      <c r="P97" s="1">
        <f>P33-'Exhibit 13'!D$3</f>
        <v>-2.7233595313937119E-2</v>
      </c>
      <c r="Q97" s="1">
        <f>Q33-'Exhibit 13'!E$3</f>
        <v>1.7942220647149801E-2</v>
      </c>
      <c r="R97" s="1">
        <f>R33-'Exhibit 13'!F$3</f>
        <v>-0.13147150919654538</v>
      </c>
      <c r="S97" s="1">
        <f>S33-'Exhibit 13'!G$3</f>
        <v>-2.4399890297646731E-2</v>
      </c>
      <c r="T97" s="1">
        <f>T33-'Exhibit 13'!H$3</f>
        <v>9.3465400595931294E-2</v>
      </c>
      <c r="U97" s="1">
        <f>U33-'Exhibit 13'!I$3</f>
        <v>7.0701516891830754E-2</v>
      </c>
      <c r="V97" s="1">
        <f>V33-'Exhibit 13'!J$3</f>
        <v>6.683910155119635E-2</v>
      </c>
      <c r="W97" s="1">
        <f>W33-'Exhibit 13'!K$3</f>
        <v>5.0267097558139198E-2</v>
      </c>
      <c r="X97" s="1">
        <f>X33-'Exhibit 13'!L$3</f>
        <v>9.1467293146770441E-3</v>
      </c>
      <c r="Y97" s="1">
        <f>Y33-'Exhibit 13'!M$3</f>
        <v>9.3948969625722079E-2</v>
      </c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46"/>
      <c r="M98" s="1"/>
      <c r="N98" s="3"/>
      <c r="O98" s="1">
        <f>O34-'Exhibit 13'!$C$3</f>
        <v>-1.7631691839602545E-2</v>
      </c>
      <c r="P98" s="1">
        <f>P34-'Exhibit 13'!D$3</f>
        <v>3.3501898255505286E-2</v>
      </c>
      <c r="Q98" s="1">
        <f>Q34-'Exhibit 13'!E$3</f>
        <v>-1.5547325014269382E-2</v>
      </c>
      <c r="R98" s="1">
        <f>R34-'Exhibit 13'!F$3</f>
        <v>0.14489441351750684</v>
      </c>
      <c r="S98" s="1">
        <f>S34-'Exhibit 13'!G$3</f>
        <v>0.11281724469671561</v>
      </c>
      <c r="T98" s="1">
        <f>T34-'Exhibit 13'!H$3</f>
        <v>2.2024962037455346E-2</v>
      </c>
      <c r="U98" s="1">
        <f>U34-'Exhibit 13'!I$3</f>
        <v>-3.8739528912935473E-2</v>
      </c>
      <c r="V98" s="1">
        <f>V34-'Exhibit 13'!J$3</f>
        <v>2.0065082305950794E-2</v>
      </c>
      <c r="W98" s="1">
        <f>W34-'Exhibit 13'!K$3</f>
        <v>6.5326994682357295E-2</v>
      </c>
      <c r="X98" s="1">
        <f>X34-'Exhibit 13'!L$3</f>
        <v>1.740373009049672E-2</v>
      </c>
      <c r="Y98" s="1">
        <f>Y34-'Exhibit 13'!M$3</f>
        <v>-1.3351740434117305E-3</v>
      </c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46"/>
      <c r="M99" s="1"/>
      <c r="N99" s="3"/>
      <c r="O99" s="1">
        <f>O35-'Exhibit 13'!$C$3</f>
        <v>0.10835489085822192</v>
      </c>
      <c r="P99" s="1">
        <f>P35-'Exhibit 13'!D$3</f>
        <v>-4.8431581952294439E-3</v>
      </c>
      <c r="Q99" s="1">
        <f>Q35-'Exhibit 13'!E$3</f>
        <v>8.9880476745572604E-2</v>
      </c>
      <c r="R99" s="1">
        <f>R35-'Exhibit 13'!F$3</f>
        <v>3.5755037971436414E-2</v>
      </c>
      <c r="S99" s="1">
        <f>S35-'Exhibit 13'!G$3</f>
        <v>5.645496717642727E-2</v>
      </c>
      <c r="T99" s="1">
        <f>T35-'Exhibit 13'!H$3</f>
        <v>-1.3092406509658573E-3</v>
      </c>
      <c r="U99" s="1">
        <f>U35-'Exhibit 13'!I$3</f>
        <v>9.3143820823444023E-2</v>
      </c>
      <c r="V99" s="1">
        <f>V35-'Exhibit 13'!J$3</f>
        <v>2.999214566547859E-3</v>
      </c>
      <c r="W99" s="1">
        <f>W35-'Exhibit 13'!K$3</f>
        <v>3.6323920035973734E-2</v>
      </c>
      <c r="X99" s="1">
        <f>X35-'Exhibit 13'!L$3</f>
        <v>4.945204776331695E-2</v>
      </c>
      <c r="Y99" s="1">
        <f>Y35-'Exhibit 13'!M$3</f>
        <v>6.1866221701179683E-2</v>
      </c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46"/>
      <c r="M100" s="1"/>
      <c r="N100" s="3"/>
      <c r="O100" s="1">
        <f>O36-'Exhibit 13'!$C$3</f>
        <v>-0.10976734644921418</v>
      </c>
      <c r="P100" s="1">
        <f>P36-'Exhibit 13'!D$3</f>
        <v>-0.15531076436202054</v>
      </c>
      <c r="Q100" s="1">
        <f>Q36-'Exhibit 13'!E$3</f>
        <v>-4.3019049032568521E-2</v>
      </c>
      <c r="R100" s="1">
        <f>R36-'Exhibit 13'!F$3</f>
        <v>-2.93648358408613E-2</v>
      </c>
      <c r="S100" s="1">
        <f>S36-'Exhibit 13'!G$3</f>
        <v>-1.3867612684836439E-2</v>
      </c>
      <c r="T100" s="1">
        <f>T36-'Exhibit 13'!H$3</f>
        <v>4.6688988064637553E-2</v>
      </c>
      <c r="U100" s="1">
        <f>U36-'Exhibit 13'!I$3</f>
        <v>-4.904832947847932E-2</v>
      </c>
      <c r="V100" s="1">
        <f>V36-'Exhibit 13'!J$3</f>
        <v>1.0585074809951639E-2</v>
      </c>
      <c r="W100" s="1">
        <f>W36-'Exhibit 13'!K$3</f>
        <v>-8.1390277487711042E-3</v>
      </c>
      <c r="X100" s="1">
        <f>X36-'Exhibit 13'!L$3</f>
        <v>-8.4567562049724324E-3</v>
      </c>
      <c r="Y100" s="1">
        <f>Y36-'Exhibit 13'!M$3</f>
        <v>-4.9703958908230067E-2</v>
      </c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46"/>
      <c r="M101" s="1"/>
      <c r="N101" s="3"/>
      <c r="O101" s="1">
        <f>O37-'Exhibit 13'!$C$3</f>
        <v>-2.3305821805015482E-2</v>
      </c>
      <c r="P101" s="1">
        <f>P37-'Exhibit 13'!D$3</f>
        <v>-0.10166917302497</v>
      </c>
      <c r="Q101" s="1">
        <f>Q37-'Exhibit 13'!E$3</f>
        <v>4.7357005946615273E-3</v>
      </c>
      <c r="R101" s="1">
        <f>R37-'Exhibit 13'!F$3</f>
        <v>3.1066150364028582E-2</v>
      </c>
      <c r="S101" s="1">
        <f>S37-'Exhibit 13'!G$3</f>
        <v>-1.6788579388360567E-2</v>
      </c>
      <c r="T101" s="1">
        <f>T37-'Exhibit 13'!H$3</f>
        <v>-2.7646666317304339E-2</v>
      </c>
      <c r="U101" s="1">
        <f>U37-'Exhibit 13'!I$3</f>
        <v>4.772474114417119E-2</v>
      </c>
      <c r="V101" s="1">
        <f>V37-'Exhibit 13'!J$3</f>
        <v>-2.2365999713489695E-2</v>
      </c>
      <c r="W101" s="1">
        <f>W37-'Exhibit 13'!K$3</f>
        <v>-4.7528515509226543E-2</v>
      </c>
      <c r="X101" s="1">
        <f>X37-'Exhibit 13'!L$3</f>
        <v>5.9155365368668972E-3</v>
      </c>
      <c r="Y101" s="1">
        <f>Y37-'Exhibit 13'!M$3</f>
        <v>-1.6439449643229336E-2</v>
      </c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46"/>
      <c r="M102" s="1"/>
      <c r="N102" s="3"/>
      <c r="O102" s="1">
        <f>O38-'Exhibit 13'!$C$3</f>
        <v>-0.10446669856999169</v>
      </c>
      <c r="P102" s="1">
        <f>P38-'Exhibit 13'!D$3</f>
        <v>6.0130677004526151E-2</v>
      </c>
      <c r="Q102" s="1">
        <f>Q38-'Exhibit 13'!E$3</f>
        <v>-0.10386833382263225</v>
      </c>
      <c r="R102" s="1">
        <f>R38-'Exhibit 13'!F$3</f>
        <v>4.4572563078270108E-2</v>
      </c>
      <c r="S102" s="1">
        <f>S38-'Exhibit 13'!G$3</f>
        <v>-7.5762353179124914E-2</v>
      </c>
      <c r="T102" s="1">
        <f>T38-'Exhibit 13'!H$3</f>
        <v>-2.3275486037525345E-2</v>
      </c>
      <c r="U102" s="1">
        <f>U38-'Exhibit 13'!I$3</f>
        <v>3.0086692718133322E-2</v>
      </c>
      <c r="V102" s="1">
        <f>V38-'Exhibit 13'!J$3</f>
        <v>-2.9917902908100751E-2</v>
      </c>
      <c r="W102" s="1">
        <f>W38-'Exhibit 13'!K$3</f>
        <v>3.5183467270643906E-2</v>
      </c>
      <c r="X102" s="1">
        <f>X38-'Exhibit 13'!L$3</f>
        <v>-3.2357241259477643E-2</v>
      </c>
      <c r="Y102" s="1">
        <f>Y38-'Exhibit 13'!M$3</f>
        <v>-0.11420558548615248</v>
      </c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46"/>
      <c r="M103" s="1"/>
      <c r="N103" s="3"/>
      <c r="O103" s="1">
        <f>O39-'Exhibit 13'!$C$3</f>
        <v>-4.4722613722565988E-3</v>
      </c>
      <c r="P103" s="1">
        <f>P39-'Exhibit 13'!D$3</f>
        <v>4.9004743494129921E-2</v>
      </c>
      <c r="Q103" s="1">
        <f>Q39-'Exhibit 13'!E$3</f>
        <v>-2.0052431180698608E-2</v>
      </c>
      <c r="R103" s="1">
        <f>R39-'Exhibit 13'!F$3</f>
        <v>-2.5481072258047067E-2</v>
      </c>
      <c r="S103" s="1">
        <f>S39-'Exhibit 13'!G$3</f>
        <v>-0.13124677970776083</v>
      </c>
      <c r="T103" s="1">
        <f>T39-'Exhibit 13'!H$3</f>
        <v>2.6342907138218734E-2</v>
      </c>
      <c r="U103" s="1">
        <f>U39-'Exhibit 13'!I$3</f>
        <v>6.2358503349149635E-2</v>
      </c>
      <c r="V103" s="1">
        <f>V39-'Exhibit 13'!J$3</f>
        <v>3.5560618134338876E-2</v>
      </c>
      <c r="W103" s="1">
        <f>W39-'Exhibit 13'!K$3</f>
        <v>7.5790999077449905E-2</v>
      </c>
      <c r="X103" s="1">
        <f>X39-'Exhibit 13'!L$3</f>
        <v>-2.9239897156090162E-2</v>
      </c>
      <c r="Y103" s="1">
        <f>Y39-'Exhibit 13'!M$3</f>
        <v>9.0470970889882624E-2</v>
      </c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46"/>
      <c r="M104" s="1"/>
      <c r="N104" s="3"/>
      <c r="O104" s="1">
        <f>O40-'Exhibit 13'!$C$3</f>
        <v>7.689686978062462E-3</v>
      </c>
      <c r="P104" s="1">
        <f>P40-'Exhibit 13'!D$3</f>
        <v>-3.0031140760186516E-2</v>
      </c>
      <c r="Q104" s="1">
        <f>Q40-'Exhibit 13'!E$3</f>
        <v>-3.8505521239505208E-2</v>
      </c>
      <c r="R104" s="1">
        <f>R40-'Exhibit 13'!F$3</f>
        <v>-7.2425284994667147E-2</v>
      </c>
      <c r="S104" s="1">
        <f>S40-'Exhibit 13'!G$3</f>
        <v>-8.676794426465563E-2</v>
      </c>
      <c r="T104" s="1">
        <f>T40-'Exhibit 13'!H$3</f>
        <v>-8.4777467995711425E-2</v>
      </c>
      <c r="U104" s="1">
        <f>U40-'Exhibit 13'!I$3</f>
        <v>1.9438229813205504E-2</v>
      </c>
      <c r="V104" s="1">
        <f>V40-'Exhibit 13'!J$3</f>
        <v>-7.2722764663445752E-2</v>
      </c>
      <c r="W104" s="1">
        <f>W40-'Exhibit 13'!K$3</f>
        <v>-5.4512558919376716E-2</v>
      </c>
      <c r="X104" s="1">
        <f>X40-'Exhibit 13'!L$3</f>
        <v>-2.2605466820182732E-2</v>
      </c>
      <c r="Y104" s="1">
        <f>Y40-'Exhibit 13'!M$3</f>
        <v>-0.12745119670006422</v>
      </c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46"/>
      <c r="M105" s="1"/>
      <c r="N105" s="3"/>
      <c r="O105" s="1">
        <f>O41-'Exhibit 13'!$C$3</f>
        <v>-8.54292639038087E-2</v>
      </c>
      <c r="P105" s="1">
        <f>P41-'Exhibit 13'!D$3</f>
        <v>1.8839330487755466E-2</v>
      </c>
      <c r="Q105" s="1">
        <f>Q41-'Exhibit 13'!E$3</f>
        <v>-3.5739926132082045E-2</v>
      </c>
      <c r="R105" s="1">
        <f>R41-'Exhibit 13'!F$3</f>
        <v>-2.2063191060681941E-2</v>
      </c>
      <c r="S105" s="1">
        <f>S41-'Exhibit 13'!G$3</f>
        <v>3.7232045531532712E-2</v>
      </c>
      <c r="T105" s="1">
        <f>T41-'Exhibit 13'!H$3</f>
        <v>1.6661991687955648E-2</v>
      </c>
      <c r="U105" s="1">
        <f>U41-'Exhibit 13'!I$3</f>
        <v>5.2390083715586636E-2</v>
      </c>
      <c r="V105" s="1">
        <f>V41-'Exhibit 13'!J$3</f>
        <v>9.3476564083816126E-3</v>
      </c>
      <c r="W105" s="1">
        <f>W41-'Exhibit 13'!K$3</f>
        <v>9.328484634615368E-2</v>
      </c>
      <c r="X105" s="1">
        <f>X41-'Exhibit 13'!L$3</f>
        <v>-1.7452245007934256E-2</v>
      </c>
      <c r="Y105" s="1">
        <f>Y41-'Exhibit 13'!M$3</f>
        <v>-5.1244183484398867E-2</v>
      </c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46"/>
      <c r="M106" s="1"/>
      <c r="N106" s="3"/>
      <c r="O106" s="1">
        <f>O42-'Exhibit 13'!$C$3</f>
        <v>-4.2781502743986198E-2</v>
      </c>
      <c r="P106" s="1">
        <f>P42-'Exhibit 13'!D$3</f>
        <v>-5.3059126663477181E-2</v>
      </c>
      <c r="Q106" s="1">
        <f>Q42-'Exhibit 13'!E$3</f>
        <v>5.1554295031819242E-2</v>
      </c>
      <c r="R106" s="1">
        <f>R42-'Exhibit 13'!F$3</f>
        <v>2.762543740053712E-2</v>
      </c>
      <c r="S106" s="1">
        <f>S42-'Exhibit 13'!G$3</f>
        <v>3.95014728582481E-2</v>
      </c>
      <c r="T106" s="1">
        <f>T42-'Exhibit 13'!H$3</f>
        <v>-8.5950023050384676E-3</v>
      </c>
      <c r="U106" s="1">
        <f>U42-'Exhibit 13'!I$3</f>
        <v>-1.974397951971639E-2</v>
      </c>
      <c r="V106" s="1">
        <f>V42-'Exhibit 13'!J$3</f>
        <v>3.8527319838426229E-2</v>
      </c>
      <c r="W106" s="1">
        <f>W42-'Exhibit 13'!K$3</f>
        <v>-5.537759553884973E-2</v>
      </c>
      <c r="X106" s="1">
        <f>X42-'Exhibit 13'!L$3</f>
        <v>7.463040532925974E-3</v>
      </c>
      <c r="Y106" s="1">
        <f>Y42-'Exhibit 13'!M$3</f>
        <v>3.9214130814793177E-2</v>
      </c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46"/>
      <c r="M107" s="1"/>
      <c r="N107" s="3"/>
      <c r="O107" s="1">
        <f>O43-'Exhibit 13'!$C$3</f>
        <v>-0.1642877254104485</v>
      </c>
      <c r="P107" s="1">
        <f>P43-'Exhibit 13'!D$3</f>
        <v>-0.15836567394183543</v>
      </c>
      <c r="Q107" s="1">
        <f>Q43-'Exhibit 13'!E$3</f>
        <v>-0.14441762394770347</v>
      </c>
      <c r="R107" s="1">
        <f>R43-'Exhibit 13'!F$3</f>
        <v>-0.152347793136837</v>
      </c>
      <c r="S107" s="1">
        <f>S43-'Exhibit 13'!G$3</f>
        <v>-5.3178653774223775E-2</v>
      </c>
      <c r="T107" s="1">
        <f>T43-'Exhibit 13'!H$3</f>
        <v>-9.0119283244466497E-2</v>
      </c>
      <c r="U107" s="1">
        <f>U43-'Exhibit 13'!I$3</f>
        <v>-0.24087053547218934</v>
      </c>
      <c r="V107" s="1">
        <f>V43-'Exhibit 13'!J$3</f>
        <v>-9.0086379407079711E-2</v>
      </c>
      <c r="W107" s="1">
        <f>W43-'Exhibit 13'!K$3</f>
        <v>-0.11721946627899735</v>
      </c>
      <c r="X107" s="1">
        <f>X43-'Exhibit 13'!L$3</f>
        <v>-1.8334920216738812E-2</v>
      </c>
      <c r="Y107" s="1">
        <f>Y43-'Exhibit 13'!M$3</f>
        <v>-0.13770402547856883</v>
      </c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46"/>
      <c r="M108" s="1"/>
      <c r="N108" s="3"/>
      <c r="O108" s="1">
        <f>O44-'Exhibit 13'!$C$3</f>
        <v>0.1546653726785148</v>
      </c>
      <c r="P108" s="1">
        <f>P44-'Exhibit 13'!D$3</f>
        <v>0.15363122357508871</v>
      </c>
      <c r="Q108" s="1">
        <f>Q44-'Exhibit 13'!E$3</f>
        <v>0.12244366128166609</v>
      </c>
      <c r="R108" s="1">
        <f>R44-'Exhibit 13'!F$3</f>
        <v>0.1742980968803271</v>
      </c>
      <c r="S108" s="1">
        <f>S44-'Exhibit 13'!G$3</f>
        <v>5.3071941483424714E-2</v>
      </c>
      <c r="T108" s="1">
        <f>T44-'Exhibit 13'!H$3</f>
        <v>0.11693677796429605</v>
      </c>
      <c r="U108" s="1">
        <f>U44-'Exhibit 13'!I$3</f>
        <v>0.25217635748267725</v>
      </c>
      <c r="V108" s="1">
        <f>V44-'Exhibit 13'!J$3</f>
        <v>0.10141066414891721</v>
      </c>
      <c r="W108" s="1">
        <f>W44-'Exhibit 13'!K$3</f>
        <v>0.13969919064439523</v>
      </c>
      <c r="X108" s="1">
        <f>X44-'Exhibit 13'!L$3</f>
        <v>2.7188356727513765E-2</v>
      </c>
      <c r="Y108" s="1">
        <f>Y44-'Exhibit 13'!M$3</f>
        <v>0.1475321138733437</v>
      </c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46"/>
      <c r="M109" s="1"/>
      <c r="N109" s="3"/>
      <c r="O109" s="1">
        <f>O45-'Exhibit 13'!$C$3</f>
        <v>-0.22027978472014828</v>
      </c>
      <c r="P109" s="1">
        <f>P45-'Exhibit 13'!D$3</f>
        <v>-5.4951040363607477E-2</v>
      </c>
      <c r="Q109" s="1">
        <f>Q45-'Exhibit 13'!E$3</f>
        <v>-8.0178436479532905E-2</v>
      </c>
      <c r="R109" s="1">
        <f>R45-'Exhibit 13'!F$3</f>
        <v>-0.20436084859479559</v>
      </c>
      <c r="S109" s="1">
        <f>S45-'Exhibit 13'!G$3</f>
        <v>1.3275623513306198E-2</v>
      </c>
      <c r="T109" s="1">
        <f>T45-'Exhibit 13'!H$3</f>
        <v>-0.13174343979723738</v>
      </c>
      <c r="U109" s="1">
        <f>U45-'Exhibit 13'!I$3</f>
        <v>-7.8872127688434324E-2</v>
      </c>
      <c r="V109" s="1">
        <f>V45-'Exhibit 13'!J$3</f>
        <v>-0.11986666948740576</v>
      </c>
      <c r="W109" s="1">
        <f>W45-'Exhibit 13'!K$3</f>
        <v>-5.0357107695764111E-2</v>
      </c>
      <c r="X109" s="1">
        <f>X45-'Exhibit 13'!L$3</f>
        <v>-5.5724821959987292E-2</v>
      </c>
      <c r="Y109" s="1">
        <f>Y45-'Exhibit 13'!M$3</f>
        <v>-6.1994992635019341E-2</v>
      </c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46"/>
      <c r="M110" s="1"/>
      <c r="N110" s="3"/>
      <c r="O110" s="1">
        <f>O46-'Exhibit 13'!$C$3</f>
        <v>0.16653249777941784</v>
      </c>
      <c r="P110" s="1">
        <f>P46-'Exhibit 13'!D$3</f>
        <v>0.11292282322667235</v>
      </c>
      <c r="Q110" s="1">
        <f>Q46-'Exhibit 13'!E$3</f>
        <v>2.5889864849903722E-2</v>
      </c>
      <c r="R110" s="1">
        <f>R46-'Exhibit 13'!F$3</f>
        <v>0.23375452325140261</v>
      </c>
      <c r="S110" s="1">
        <f>S46-'Exhibit 13'!G$3</f>
        <v>1.4210628362423126E-2</v>
      </c>
      <c r="T110" s="1">
        <f>T46-'Exhibit 13'!H$3</f>
        <v>1.0746455212456027E-2</v>
      </c>
      <c r="U110" s="1">
        <f>U46-'Exhibit 13'!I$3</f>
        <v>-1.5972888844876111E-2</v>
      </c>
      <c r="V110" s="1">
        <f>V46-'Exhibit 13'!J$3</f>
        <v>4.7149681201445387E-2</v>
      </c>
      <c r="W110" s="1">
        <f>W46-'Exhibit 13'!K$3</f>
        <v>9.8462646861624051E-3</v>
      </c>
      <c r="X110" s="1">
        <f>X46-'Exhibit 13'!L$3</f>
        <v>1.7399522266047202E-2</v>
      </c>
      <c r="Y110" s="1">
        <f>Y46-'Exhibit 13'!M$3</f>
        <v>0.14601323933519569</v>
      </c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46"/>
      <c r="M111" s="1"/>
      <c r="N111" s="3"/>
      <c r="O111" s="1">
        <f>O47-'Exhibit 13'!$C$3</f>
        <v>0.17587422812625489</v>
      </c>
      <c r="P111" s="1">
        <f>P47-'Exhibit 13'!D$3</f>
        <v>4.8833789704512034E-2</v>
      </c>
      <c r="Q111" s="1">
        <f>Q47-'Exhibit 13'!E$3</f>
        <v>0.17122993788722057</v>
      </c>
      <c r="R111" s="1">
        <f>R47-'Exhibit 13'!F$3</f>
        <v>0.14160679561824346</v>
      </c>
      <c r="S111" s="1">
        <f>S47-'Exhibit 13'!G$3</f>
        <v>0.11167742456499424</v>
      </c>
      <c r="T111" s="1">
        <f>T47-'Exhibit 13'!H$3</f>
        <v>1.567063583836234E-2</v>
      </c>
      <c r="U111" s="1">
        <f>U47-'Exhibit 13'!I$3</f>
        <v>0.15717797498092534</v>
      </c>
      <c r="V111" s="1">
        <f>V47-'Exhibit 13'!J$3</f>
        <v>3.4521756848331045E-2</v>
      </c>
      <c r="W111" s="1">
        <f>W47-'Exhibit 13'!K$3</f>
        <v>0.14320159062913471</v>
      </c>
      <c r="X111" s="1">
        <f>X47-'Exhibit 13'!L$3</f>
        <v>8.8718566703497509E-2</v>
      </c>
      <c r="Y111" s="1">
        <f>Y47-'Exhibit 13'!M$3</f>
        <v>7.1932026715506067E-2</v>
      </c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46"/>
      <c r="M112" s="1"/>
      <c r="N112" s="3"/>
      <c r="O112" s="1">
        <f>O48-'Exhibit 13'!$C$3</f>
        <v>-8.5053604051782722E-2</v>
      </c>
      <c r="P112" s="1">
        <f>P48-'Exhibit 13'!D$3</f>
        <v>-0.11094906023918022</v>
      </c>
      <c r="Q112" s="1">
        <f>Q48-'Exhibit 13'!E$3</f>
        <v>-4.3288924276069396E-2</v>
      </c>
      <c r="R112" s="1">
        <f>R48-'Exhibit 13'!F$3</f>
        <v>-1.50328865632075E-2</v>
      </c>
      <c r="S112" s="1">
        <f>S48-'Exhibit 13'!G$3</f>
        <v>-3.3608179235270638E-2</v>
      </c>
      <c r="T112" s="1">
        <f>T48-'Exhibit 13'!H$3</f>
        <v>-1.4764396954642293E-2</v>
      </c>
      <c r="U112" s="1">
        <f>U48-'Exhibit 13'!I$3</f>
        <v>-0.157607213098611</v>
      </c>
      <c r="V112" s="1">
        <f>V48-'Exhibit 13'!J$3</f>
        <v>-3.1407792471684366E-3</v>
      </c>
      <c r="W112" s="1">
        <f>W48-'Exhibit 13'!K$3</f>
        <v>-9.8214521573524116E-2</v>
      </c>
      <c r="X112" s="1">
        <f>X48-'Exhibit 13'!L$3</f>
        <v>-2.0395398547024629E-2</v>
      </c>
      <c r="Y112" s="1">
        <f>Y48-'Exhibit 13'!M$3</f>
        <v>7.2710841801105264E-2</v>
      </c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46"/>
      <c r="M113" s="1"/>
      <c r="N113" s="3"/>
      <c r="O113" s="1">
        <f>O49-'Exhibit 13'!$C$3</f>
        <v>-7.1842776413777037E-2</v>
      </c>
      <c r="P113" s="1">
        <f>P49-'Exhibit 13'!D$3</f>
        <v>-7.1110742473896482E-2</v>
      </c>
      <c r="Q113" s="1">
        <f>Q49-'Exhibit 13'!E$3</f>
        <v>-1.3884845916651286E-2</v>
      </c>
      <c r="R113" s="1">
        <f>R49-'Exhibit 13'!F$3</f>
        <v>-1.5620754456832288E-2</v>
      </c>
      <c r="S113" s="1">
        <f>S49-'Exhibit 13'!G$3</f>
        <v>-7.5210376551738747E-3</v>
      </c>
      <c r="T113" s="1">
        <f>T49-'Exhibit 13'!H$3</f>
        <v>-0.11980587878928015</v>
      </c>
      <c r="U113" s="1">
        <f>U49-'Exhibit 13'!I$3</f>
        <v>1.7627744798835599E-2</v>
      </c>
      <c r="V113" s="1">
        <f>V49-'Exhibit 13'!J$3</f>
        <v>-0.10681932082317104</v>
      </c>
      <c r="W113" s="1">
        <f>W49-'Exhibit 13'!K$3</f>
        <v>-6.5210123798432745E-2</v>
      </c>
      <c r="X113" s="1">
        <f>X49-'Exhibit 13'!L$3</f>
        <v>-2.5036129235211299E-2</v>
      </c>
      <c r="Y113" s="1">
        <f>Y49-'Exhibit 13'!M$3</f>
        <v>-0.20159757526696351</v>
      </c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46"/>
      <c r="M114" s="1"/>
      <c r="N114" s="3"/>
      <c r="O114" s="1">
        <f>O50-'Exhibit 13'!$C$3</f>
        <v>-5.825736637957734E-2</v>
      </c>
      <c r="P114" s="1">
        <f>P50-'Exhibit 13'!D$3</f>
        <v>6.4202643589218455E-3</v>
      </c>
      <c r="Q114" s="1">
        <f>Q50-'Exhibit 13'!E$3</f>
        <v>-1.3857935761122167E-3</v>
      </c>
      <c r="R114" s="1">
        <f>R50-'Exhibit 13'!F$3</f>
        <v>-4.8603489678901463E-2</v>
      </c>
      <c r="S114" s="1">
        <f>S50-'Exhibit 13'!G$3</f>
        <v>-2.1317604578388095E-2</v>
      </c>
      <c r="T114" s="1">
        <f>T50-'Exhibit 13'!H$3</f>
        <v>4.0784441676145725E-4</v>
      </c>
      <c r="U114" s="1">
        <f>U50-'Exhibit 13'!I$3</f>
        <v>-5.0778515422045027E-2</v>
      </c>
      <c r="V114" s="1">
        <f>V50-'Exhibit 13'!J$3</f>
        <v>-2.2026013580445508E-2</v>
      </c>
      <c r="W114" s="1">
        <f>W50-'Exhibit 13'!K$3</f>
        <v>-2.6570947321129003E-3</v>
      </c>
      <c r="X114" s="1">
        <f>X50-'Exhibit 13'!L$3</f>
        <v>8.0527958344777349E-3</v>
      </c>
      <c r="Y114" s="1">
        <f>Y50-'Exhibit 13'!M$3</f>
        <v>-2.307330651770265E-2</v>
      </c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46"/>
      <c r="M115" s="1"/>
      <c r="N115" s="3"/>
      <c r="O115" s="1">
        <f>O51-'Exhibit 13'!$C$3</f>
        <v>0.10498846779509635</v>
      </c>
      <c r="P115" s="1">
        <f>P51-'Exhibit 13'!D$3</f>
        <v>1.8715826751610484E-2</v>
      </c>
      <c r="Q115" s="1">
        <f>Q51-'Exhibit 13'!E$3</f>
        <v>5.3015362771529906E-2</v>
      </c>
      <c r="R115" s="1">
        <f>R51-'Exhibit 13'!F$3</f>
        <v>0.15552382865116071</v>
      </c>
      <c r="S115" s="1">
        <f>S51-'Exhibit 13'!G$3</f>
        <v>7.8609075005602394E-2</v>
      </c>
      <c r="T115" s="1">
        <f>T51-'Exhibit 13'!H$3</f>
        <v>0.15016760592903927</v>
      </c>
      <c r="U115" s="1">
        <f>U51-'Exhibit 13'!I$3</f>
        <v>0.12303014821472433</v>
      </c>
      <c r="V115" s="1">
        <f>V51-'Exhibit 13'!J$3</f>
        <v>0.12225307787224564</v>
      </c>
      <c r="W115" s="1">
        <f>W51-'Exhibit 13'!K$3</f>
        <v>5.7317369735314538E-2</v>
      </c>
      <c r="X115" s="1">
        <f>X51-'Exhibit 13'!L$3</f>
        <v>7.7233622373147362E-2</v>
      </c>
      <c r="Y115" s="1">
        <f>Y51-'Exhibit 13'!M$3</f>
        <v>6.8605264186718792E-2</v>
      </c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46"/>
      <c r="M116" s="1"/>
      <c r="N116" s="3"/>
      <c r="O116" s="1">
        <f>O52-'Exhibit 13'!$C$3</f>
        <v>-1.3184970211025486E-2</v>
      </c>
      <c r="P116" s="1">
        <f>P52-'Exhibit 13'!D$3</f>
        <v>4.0856952628824002E-2</v>
      </c>
      <c r="Q116" s="1">
        <f>Q52-'Exhibit 13'!E$3</f>
        <v>-1.6483380893382655E-2</v>
      </c>
      <c r="R116" s="1">
        <f>R52-'Exhibit 13'!F$3</f>
        <v>-6.1697212754668274E-2</v>
      </c>
      <c r="S116" s="1">
        <f>S52-'Exhibit 13'!G$3</f>
        <v>-5.7662921760956318E-2</v>
      </c>
      <c r="T116" s="1">
        <f>T52-'Exhibit 13'!H$3</f>
        <v>-0.12753359715025248</v>
      </c>
      <c r="U116" s="1">
        <f>U52-'Exhibit 13'!I$3</f>
        <v>-0.11535709430020044</v>
      </c>
      <c r="V116" s="1">
        <f>V52-'Exhibit 13'!J$3</f>
        <v>-7.801534501822642E-2</v>
      </c>
      <c r="W116" s="1">
        <f>W52-'Exhibit 13'!K$3</f>
        <v>-5.6982833756876197E-2</v>
      </c>
      <c r="X116" s="1">
        <f>X52-'Exhibit 13'!L$3</f>
        <v>-5.6510944227409571E-2</v>
      </c>
      <c r="Y116" s="1">
        <f>Y52-'Exhibit 13'!M$3</f>
        <v>-2.0770414766062496E-2</v>
      </c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46"/>
      <c r="M117" s="1"/>
      <c r="N117" s="3"/>
      <c r="O117" s="1">
        <f>O53-'Exhibit 13'!$C$3</f>
        <v>-9.1621275428648341E-2</v>
      </c>
      <c r="P117" s="1">
        <f>P53-'Exhibit 13'!D$3</f>
        <v>4.3787440264139513E-3</v>
      </c>
      <c r="Q117" s="1">
        <f>Q53-'Exhibit 13'!E$3</f>
        <v>-7.1151808685136014E-2</v>
      </c>
      <c r="R117" s="1">
        <f>R53-'Exhibit 13'!F$3</f>
        <v>-0.10733945165657671</v>
      </c>
      <c r="S117" s="1">
        <f>S53-'Exhibit 13'!G$3</f>
        <v>2.1617119992307671E-2</v>
      </c>
      <c r="T117" s="1">
        <f>T53-'Exhibit 13'!H$3</f>
        <v>-1.5676772942216539E-2</v>
      </c>
      <c r="U117" s="1">
        <f>U53-'Exhibit 13'!I$3</f>
        <v>6.7163765828489985E-2</v>
      </c>
      <c r="V117" s="1">
        <f>V53-'Exhibit 13'!J$3</f>
        <v>-9.2118841189207414E-4</v>
      </c>
      <c r="W117" s="1">
        <f>W53-'Exhibit 13'!K$3</f>
        <v>6.6673757978135531E-2</v>
      </c>
      <c r="X117" s="1">
        <f>X53-'Exhibit 13'!L$3</f>
        <v>1.9147014434002033E-2</v>
      </c>
      <c r="Y117" s="1">
        <f>Y53-'Exhibit 13'!M$3</f>
        <v>0.10402617572590449</v>
      </c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46"/>
      <c r="M118" s="1"/>
      <c r="N118" s="3"/>
      <c r="O118" s="1">
        <f>O54-'Exhibit 13'!$C$3</f>
        <v>6.6693835570823576E-2</v>
      </c>
      <c r="P118" s="1">
        <f>P54-'Exhibit 13'!D$3</f>
        <v>3.1441682036328217E-4</v>
      </c>
      <c r="Q118" s="1">
        <f>Q54-'Exhibit 13'!E$3</f>
        <v>8.5084680055416681E-2</v>
      </c>
      <c r="R118" s="1">
        <f>R54-'Exhibit 13'!F$3</f>
        <v>0.19009970667446299</v>
      </c>
      <c r="S118" s="1">
        <f>S54-'Exhibit 13'!G$3</f>
        <v>-2.2378765451457408E-3</v>
      </c>
      <c r="T118" s="1">
        <f>T54-'Exhibit 13'!H$3</f>
        <v>6.7036463876661095E-2</v>
      </c>
      <c r="U118" s="1">
        <f>U54-'Exhibit 13'!I$3</f>
        <v>5.8572462511409663E-2</v>
      </c>
      <c r="V118" s="1">
        <f>V54-'Exhibit 13'!J$3</f>
        <v>7.7399978041101242E-2</v>
      </c>
      <c r="W118" s="1">
        <f>W54-'Exhibit 13'!K$3</f>
        <v>-5.0241781722612025E-3</v>
      </c>
      <c r="X118" s="1">
        <f>X54-'Exhibit 13'!L$3</f>
        <v>2.5916056960884622E-2</v>
      </c>
      <c r="Y118" s="1">
        <f>Y54-'Exhibit 13'!M$3</f>
        <v>3.0428713229403818E-2</v>
      </c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46"/>
      <c r="M119" s="1"/>
      <c r="N119" s="3"/>
      <c r="O119" s="1">
        <f>O55-'Exhibit 13'!$C$3</f>
        <v>2.2160806133716848E-2</v>
      </c>
      <c r="P119" s="1">
        <f>P55-'Exhibit 13'!D$3</f>
        <v>-3.7351507801887278E-2</v>
      </c>
      <c r="Q119" s="1">
        <f>Q55-'Exhibit 13'!E$3</f>
        <v>-1.4044533547380837E-2</v>
      </c>
      <c r="R119" s="1">
        <f>R55-'Exhibit 13'!F$3</f>
        <v>1.4618375573923054E-2</v>
      </c>
      <c r="S119" s="1">
        <f>S55-'Exhibit 13'!G$3</f>
        <v>-1.0528764244462935E-2</v>
      </c>
      <c r="T119" s="1">
        <f>T55-'Exhibit 13'!H$3</f>
        <v>-6.5905911369254902E-2</v>
      </c>
      <c r="U119" s="1">
        <f>U55-'Exhibit 13'!I$3</f>
        <v>9.5095642617523454E-3</v>
      </c>
      <c r="V119" s="1">
        <f>V55-'Exhibit 13'!J$3</f>
        <v>-5.8806796799336161E-2</v>
      </c>
      <c r="W119" s="1">
        <f>W55-'Exhibit 13'!K$3</f>
        <v>-4.9928402760987936E-2</v>
      </c>
      <c r="X119" s="1">
        <f>X55-'Exhibit 13'!L$3</f>
        <v>-1.912252119747905E-2</v>
      </c>
      <c r="Y119" s="1">
        <f>Y55-'Exhibit 13'!M$3</f>
        <v>-0.18424061208278097</v>
      </c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46"/>
      <c r="M120" s="1"/>
      <c r="N120" s="3"/>
      <c r="O120" s="1">
        <f>O56-'Exhibit 13'!$C$3</f>
        <v>-9.5598358355421742E-2</v>
      </c>
      <c r="P120" s="1">
        <f>P56-'Exhibit 13'!D$3</f>
        <v>4.5494642100574904E-2</v>
      </c>
      <c r="Q120" s="1">
        <f>Q56-'Exhibit 13'!E$3</f>
        <v>-6.4172035246059828E-2</v>
      </c>
      <c r="R120" s="1">
        <f>R56-'Exhibit 13'!F$3</f>
        <v>-0.15092834648261086</v>
      </c>
      <c r="S120" s="1">
        <f>S56-'Exhibit 13'!G$3</f>
        <v>-3.3034931659678794E-3</v>
      </c>
      <c r="T120" s="1">
        <f>T56-'Exhibit 13'!H$3</f>
        <v>-1.7023172017193142E-2</v>
      </c>
      <c r="U120" s="1">
        <f>U56-'Exhibit 13'!I$3</f>
        <v>-0.18950021792909627</v>
      </c>
      <c r="V120" s="1">
        <f>V56-'Exhibit 13'!J$3</f>
        <v>-4.1190358866902477E-2</v>
      </c>
      <c r="W120" s="1">
        <f>W56-'Exhibit 13'!K$3</f>
        <v>7.3928407912380104E-2</v>
      </c>
      <c r="X120" s="1">
        <f>X56-'Exhibit 13'!L$3</f>
        <v>-5.5584212142106848E-4</v>
      </c>
      <c r="Y120" s="1">
        <f>Y56-'Exhibit 13'!M$3</f>
        <v>-0.30069089594294074</v>
      </c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46"/>
      <c r="M121" s="1"/>
      <c r="N121" s="3"/>
      <c r="O121" s="1">
        <f>O57-'Exhibit 13'!$C$3</f>
        <v>-0.1695515678955494</v>
      </c>
      <c r="P121" s="1">
        <f>P57-'Exhibit 13'!D$3</f>
        <v>-0.13443328017027859</v>
      </c>
      <c r="Q121" s="1">
        <f>Q57-'Exhibit 13'!E$3</f>
        <v>-2.8901928501705542E-2</v>
      </c>
      <c r="R121" s="1">
        <f>R57-'Exhibit 13'!F$3</f>
        <v>-0.14190253527529839</v>
      </c>
      <c r="S121" s="1">
        <f>S57-'Exhibit 13'!G$3</f>
        <v>-1.9371518465210884E-2</v>
      </c>
      <c r="T121" s="1">
        <f>T57-'Exhibit 13'!H$3</f>
        <v>7.2987863893631169E-2</v>
      </c>
      <c r="U121" s="1">
        <f>U57-'Exhibit 13'!I$3</f>
        <v>-4.3430860591484897E-2</v>
      </c>
      <c r="V121" s="1">
        <f>V57-'Exhibit 13'!J$3</f>
        <v>2.5597502798657322E-2</v>
      </c>
      <c r="W121" s="1">
        <f>W57-'Exhibit 13'!K$3</f>
        <v>-0.1228032573337936</v>
      </c>
      <c r="X121" s="1">
        <f>X57-'Exhibit 13'!L$3</f>
        <v>-6.6946732000047762E-2</v>
      </c>
      <c r="Y121" s="1">
        <f>Y57-'Exhibit 13'!M$3</f>
        <v>-0.25181733224599001</v>
      </c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46"/>
      <c r="M122" s="1"/>
      <c r="N122" s="3"/>
      <c r="O122" s="1">
        <f>O58-'Exhibit 13'!$C$3</f>
        <v>5.1606105612237357E-2</v>
      </c>
      <c r="P122" s="1">
        <f>P58-'Exhibit 13'!D$3</f>
        <v>2.9768827938357594E-2</v>
      </c>
      <c r="Q122" s="1">
        <f>Q58-'Exhibit 13'!E$3</f>
        <v>-7.8587413945945435E-3</v>
      </c>
      <c r="R122" s="1">
        <f>R58-'Exhibit 13'!F$3</f>
        <v>0.11892124967361374</v>
      </c>
      <c r="S122" s="1">
        <f>S58-'Exhibit 13'!G$3</f>
        <v>-5.4013950903940039E-2</v>
      </c>
      <c r="T122" s="1">
        <f>T58-'Exhibit 13'!H$3</f>
        <v>7.9006415771712496E-2</v>
      </c>
      <c r="U122" s="1">
        <f>U58-'Exhibit 13'!I$3</f>
        <v>-4.9834486122537901E-2</v>
      </c>
      <c r="V122" s="1">
        <f>V58-'Exhibit 13'!J$3</f>
        <v>6.7973403593128215E-2</v>
      </c>
      <c r="W122" s="1">
        <f>W58-'Exhibit 13'!K$3</f>
        <v>-2.4021905280908959E-3</v>
      </c>
      <c r="X122" s="1">
        <f>X58-'Exhibit 13'!L$3</f>
        <v>-2.7879313593487491E-2</v>
      </c>
      <c r="Y122" s="1">
        <f>Y58-'Exhibit 13'!M$3</f>
        <v>3.7751003710120981E-2</v>
      </c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46"/>
      <c r="M123" s="1"/>
      <c r="N123" s="3"/>
      <c r="O123" s="1">
        <f>O59-'Exhibit 13'!$C$3</f>
        <v>-0.16108019566377757</v>
      </c>
      <c r="P123" s="1">
        <f>P59-'Exhibit 13'!D$3</f>
        <v>9.2463786707842013E-2</v>
      </c>
      <c r="Q123" s="1">
        <f>Q59-'Exhibit 13'!E$3</f>
        <v>1.1056261984701566E-2</v>
      </c>
      <c r="R123" s="1">
        <f>R59-'Exhibit 13'!F$3</f>
        <v>1.9516851431919417E-3</v>
      </c>
      <c r="S123" s="1">
        <f>S59-'Exhibit 13'!G$3</f>
        <v>-1.7735852846022377E-2</v>
      </c>
      <c r="T123" s="1">
        <f>T59-'Exhibit 13'!H$3</f>
        <v>-0.1981089156794083</v>
      </c>
      <c r="U123" s="1">
        <f>U59-'Exhibit 13'!I$3</f>
        <v>9.8981224473675827E-2</v>
      </c>
      <c r="V123" s="1">
        <f>V59-'Exhibit 13'!J$3</f>
        <v>-6.9500066069180993E-2</v>
      </c>
      <c r="W123" s="1">
        <f>W59-'Exhibit 13'!K$3</f>
        <v>-0.17170453546445141</v>
      </c>
      <c r="X123" s="1">
        <f>X59-'Exhibit 13'!L$3</f>
        <v>2.9886812658836852E-2</v>
      </c>
      <c r="Y123" s="1">
        <f>Y59-'Exhibit 13'!M$3</f>
        <v>-0.38473579196747421</v>
      </c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46"/>
      <c r="M124" s="1"/>
      <c r="N124" s="3"/>
      <c r="O124" s="1">
        <f>O60-'Exhibit 13'!$C$3</f>
        <v>-0.40514941858257875</v>
      </c>
      <c r="P124" s="1">
        <f>P60-'Exhibit 13'!D$3</f>
        <v>-0.41691209659251427</v>
      </c>
      <c r="Q124" s="1">
        <f>Q60-'Exhibit 13'!E$3</f>
        <v>-0.21054934532185168</v>
      </c>
      <c r="R124" s="1">
        <f>R60-'Exhibit 13'!F$3</f>
        <v>-0.13364271019558521</v>
      </c>
      <c r="S124" s="1">
        <f>S60-'Exhibit 13'!G$3</f>
        <v>-0.19951503084854308</v>
      </c>
      <c r="T124" s="1">
        <f>T60-'Exhibit 13'!H$3</f>
        <v>-1.7390734273000634E-2</v>
      </c>
      <c r="U124" s="1">
        <f>U60-'Exhibit 13'!I$3</f>
        <v>-0.31655870284542909</v>
      </c>
      <c r="V124" s="1">
        <f>V60-'Exhibit 13'!J$3</f>
        <v>6.6480371419911123E-3</v>
      </c>
      <c r="W124" s="1">
        <f>W60-'Exhibit 13'!K$3</f>
        <v>-0.24835605084305068</v>
      </c>
      <c r="X124" s="1">
        <f>X60-'Exhibit 13'!L$3</f>
        <v>-5.2057635771409747E-2</v>
      </c>
      <c r="Y124" s="1">
        <f>Y60-'Exhibit 13'!M$3</f>
        <v>-0.53100621036942652</v>
      </c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46"/>
      <c r="M125" s="1"/>
      <c r="N125" s="3"/>
      <c r="O125" s="1">
        <f>O61-'Exhibit 13'!$C$3</f>
        <v>-0.26589790182123085</v>
      </c>
      <c r="P125" s="1">
        <f>P61-'Exhibit 13'!D$3</f>
        <v>-0.11137785097014899</v>
      </c>
      <c r="Q125" s="1">
        <f>Q61-'Exhibit 13'!E$3</f>
        <v>-9.9319780611078157E-2</v>
      </c>
      <c r="R125" s="1">
        <f>R61-'Exhibit 13'!F$3</f>
        <v>-0.42933457647187007</v>
      </c>
      <c r="S125" s="1">
        <f>S61-'Exhibit 13'!G$3</f>
        <v>-6.7903757899104383E-2</v>
      </c>
      <c r="T125" s="1">
        <f>T61-'Exhibit 13'!H$3</f>
        <v>3.3322926170690874E-2</v>
      </c>
      <c r="U125" s="1">
        <f>U61-'Exhibit 13'!I$3</f>
        <v>-0.29911484365274404</v>
      </c>
      <c r="V125" s="1">
        <f>V61-'Exhibit 13'!J$3</f>
        <v>-2.3397893605552549E-2</v>
      </c>
      <c r="W125" s="1">
        <f>W61-'Exhibit 13'!K$3</f>
        <v>0.11189348862264539</v>
      </c>
      <c r="X125" s="1">
        <f>X61-'Exhibit 13'!L$3</f>
        <v>-4.2698294248259355E-2</v>
      </c>
      <c r="Y125" s="1">
        <f>Y61-'Exhibit 13'!M$3</f>
        <v>0.28899330273536944</v>
      </c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46"/>
      <c r="M126" s="1"/>
      <c r="N126" s="3"/>
      <c r="O126" s="1">
        <f>O62-'Exhibit 13'!$C$3</f>
        <v>0.27498420600691703</v>
      </c>
      <c r="P126" s="1">
        <f>P62-'Exhibit 13'!D$3</f>
        <v>0.18574264178632355</v>
      </c>
      <c r="Q126" s="1">
        <f>Q62-'Exhibit 13'!E$3</f>
        <v>9.1819864797136053E-2</v>
      </c>
      <c r="R126" s="1">
        <f>R62-'Exhibit 13'!F$3</f>
        <v>0.36309216817989914</v>
      </c>
      <c r="S126" s="1">
        <f>S62-'Exhibit 13'!G$3</f>
        <v>9.8054902842593661E-2</v>
      </c>
      <c r="T126" s="1">
        <f>T62-'Exhibit 13'!H$3</f>
        <v>0.20023449460918866</v>
      </c>
      <c r="U126" s="1">
        <f>U62-'Exhibit 13'!I$3</f>
        <v>0.55907680193084153</v>
      </c>
      <c r="V126" s="1">
        <f>V62-'Exhibit 13'!J$3</f>
        <v>0.13281093076534431</v>
      </c>
      <c r="W126" s="1">
        <f>W62-'Exhibit 13'!K$3</f>
        <v>8.1761949574251716E-2</v>
      </c>
      <c r="X126" s="1">
        <f>X62-'Exhibit 13'!L$3</f>
        <v>0.11754737522589054</v>
      </c>
      <c r="Y126" s="1">
        <f>Y62-'Exhibit 13'!M$3</f>
        <v>0.67532782658340063</v>
      </c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46"/>
      <c r="M127" s="1"/>
      <c r="N127" s="3"/>
      <c r="O127" s="1">
        <f>O63-'Exhibit 13'!$C$3</f>
        <v>0.39551047215670848</v>
      </c>
      <c r="P127" s="1">
        <f>P63-'Exhibit 13'!D$3</f>
        <v>0.32033900558478046</v>
      </c>
      <c r="Q127" s="1">
        <f>Q63-'Exhibit 13'!E$3</f>
        <v>7.1860717189558845E-2</v>
      </c>
      <c r="R127" s="1">
        <f>R63-'Exhibit 13'!F$3</f>
        <v>1.7654034428039887E-2</v>
      </c>
      <c r="S127" s="1">
        <f>S63-'Exhibit 13'!G$3</f>
        <v>1.9604531492549419E-2</v>
      </c>
      <c r="T127" s="1">
        <f>T63-'Exhibit 13'!H$3</f>
        <v>3.2384618020762306E-2</v>
      </c>
      <c r="U127" s="1">
        <f>U63-'Exhibit 13'!I$3</f>
        <v>4.5187832051689462E-3</v>
      </c>
      <c r="V127" s="1">
        <f>V63-'Exhibit 13'!J$3</f>
        <v>0.12986053898876593</v>
      </c>
      <c r="W127" s="1">
        <f>W63-'Exhibit 13'!K$3</f>
        <v>9.3455256494094793E-2</v>
      </c>
      <c r="X127" s="1">
        <f>X63-'Exhibit 13'!L$3</f>
        <v>-2.1041166474554097E-2</v>
      </c>
      <c r="Y127" s="1">
        <f>Y63-'Exhibit 13'!M$3</f>
        <v>0.82141803830482196</v>
      </c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46"/>
      <c r="M128" s="1"/>
      <c r="N128" s="3"/>
      <c r="O128" s="1">
        <f>O64-'Exhibit 13'!$C$3</f>
        <v>3.2422568835605771E-2</v>
      </c>
      <c r="P128" s="1">
        <f>P64-'Exhibit 13'!D$3</f>
        <v>4.0856952628824002E-2</v>
      </c>
      <c r="Q128" s="1">
        <f>Q64-'Exhibit 13'!E$3</f>
        <v>2.1625466063446206E-2</v>
      </c>
      <c r="R128" s="1">
        <f>R64-'Exhibit 13'!F$3</f>
        <v>8.9203544592852575E-3</v>
      </c>
      <c r="S128" s="1">
        <f>S64-'Exhibit 13'!G$3</f>
        <v>1.561974085486072E-2</v>
      </c>
      <c r="T128" s="1">
        <f>T64-'Exhibit 13'!H$3</f>
        <v>2.0004550416498081E-3</v>
      </c>
      <c r="U128" s="1">
        <f>U64-'Exhibit 13'!I$3</f>
        <v>2.1493728995301505E-2</v>
      </c>
      <c r="V128" s="1">
        <f>V64-'Exhibit 13'!J$3</f>
        <v>7.9512519224393934E-3</v>
      </c>
      <c r="W128" s="1">
        <f>W64-'Exhibit 13'!K$3</f>
        <v>1.5915048404766704E-2</v>
      </c>
      <c r="X128" s="1">
        <f>X64-'Exhibit 13'!L$3</f>
        <v>1.4429012973753845E-2</v>
      </c>
      <c r="Y128" s="1">
        <f>Y64-'Exhibit 13'!M$3</f>
        <v>2.0729316140690238E-2</v>
      </c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46"/>
      <c r="M129" s="1"/>
      <c r="N129" s="3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46"/>
      <c r="M130" s="1"/>
      <c r="N130" s="3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46"/>
      <c r="M131" s="1"/>
      <c r="N131" s="3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46"/>
      <c r="M132" s="1"/>
      <c r="N132" s="3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46"/>
      <c r="M133" s="1"/>
      <c r="N133" s="3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46"/>
      <c r="M134" s="1"/>
      <c r="N134" s="3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46"/>
      <c r="M135" s="1"/>
      <c r="N135" s="3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46"/>
      <c r="M136" s="1"/>
      <c r="N136" s="3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46"/>
      <c r="M137" s="1"/>
      <c r="N137" s="3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46"/>
      <c r="M138" s="1"/>
      <c r="N138" s="3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46"/>
      <c r="M139" s="1"/>
      <c r="N139" s="3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46"/>
      <c r="M140" s="1"/>
      <c r="N140" s="3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46"/>
      <c r="M141" s="1"/>
      <c r="N141" s="3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46"/>
      <c r="M142" s="1"/>
      <c r="N142" s="3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46"/>
      <c r="M143" s="1"/>
      <c r="N143" s="3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46"/>
      <c r="M144" s="1"/>
      <c r="N144" s="3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46"/>
      <c r="M145" s="1"/>
      <c r="N145" s="3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46"/>
      <c r="M146" s="1"/>
      <c r="N146" s="3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46"/>
      <c r="M147" s="1"/>
      <c r="N147" s="3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46"/>
      <c r="M148" s="1"/>
      <c r="N148" s="3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46"/>
      <c r="M149" s="1"/>
      <c r="N149" s="3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46"/>
      <c r="M150" s="1"/>
      <c r="N150" s="3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46"/>
      <c r="M151" s="1"/>
      <c r="N151" s="3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46"/>
      <c r="M152" s="1"/>
      <c r="N152" s="3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46"/>
      <c r="M153" s="1"/>
      <c r="N153" s="3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46"/>
      <c r="M154" s="1"/>
      <c r="N154" s="3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46"/>
      <c r="M155" s="1"/>
      <c r="N155" s="3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46"/>
      <c r="M156" s="1"/>
      <c r="N156" s="3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46"/>
      <c r="M157" s="1"/>
      <c r="N157" s="3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46"/>
      <c r="M158" s="1"/>
      <c r="N158" s="3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46"/>
      <c r="M159" s="1"/>
      <c r="N159" s="3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46"/>
      <c r="M160" s="1"/>
      <c r="N160" s="3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46"/>
      <c r="M161" s="1"/>
      <c r="N161" s="3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46"/>
      <c r="M162" s="1"/>
      <c r="N162" s="3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46"/>
      <c r="M163" s="1"/>
      <c r="N163" s="3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46"/>
      <c r="M164" s="1"/>
      <c r="N164" s="3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46"/>
      <c r="M165" s="1"/>
      <c r="N165" s="3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46"/>
      <c r="M166" s="1"/>
      <c r="N166" s="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46"/>
      <c r="M167" s="1"/>
      <c r="N167" s="3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46"/>
      <c r="M168" s="1"/>
      <c r="N168" s="3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46"/>
      <c r="M169" s="1"/>
      <c r="N169" s="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46"/>
      <c r="M170" s="1"/>
      <c r="N170" s="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46"/>
      <c r="M171" s="1"/>
      <c r="N171" s="3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46"/>
      <c r="M172" s="1"/>
      <c r="N172" s="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46"/>
      <c r="M173" s="1"/>
      <c r="N173" s="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46"/>
      <c r="M174" s="1"/>
      <c r="N174" s="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46"/>
      <c r="M175" s="1"/>
      <c r="N175" s="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46"/>
      <c r="M176" s="1"/>
      <c r="N176" s="3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46"/>
      <c r="M177" s="1"/>
      <c r="N177" s="3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46"/>
      <c r="M178" s="1"/>
      <c r="N178" s="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46"/>
      <c r="M179" s="1"/>
      <c r="N179" s="3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46"/>
      <c r="M180" s="1"/>
      <c r="N180" s="3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46"/>
      <c r="M181" s="1"/>
      <c r="N181" s="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46"/>
      <c r="M182" s="1"/>
      <c r="N182" s="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46"/>
      <c r="M183" s="1"/>
      <c r="N183" s="3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46"/>
      <c r="M184" s="1"/>
      <c r="N184" s="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46"/>
      <c r="M185" s="1"/>
      <c r="N185" s="3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46"/>
      <c r="M186" s="1"/>
      <c r="N186" s="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46"/>
      <c r="M187" s="1"/>
      <c r="N187" s="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46"/>
      <c r="M188" s="1"/>
      <c r="N188" s="3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46"/>
      <c r="M189" s="1"/>
      <c r="N189" s="3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46"/>
      <c r="M190" s="1"/>
      <c r="N190" s="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46"/>
      <c r="M191" s="1"/>
      <c r="N191" s="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46"/>
      <c r="M192" s="1"/>
      <c r="N192" s="3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46"/>
      <c r="M193" s="1"/>
      <c r="N193" s="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46"/>
      <c r="M194" s="1"/>
      <c r="N194" s="3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46"/>
      <c r="M195" s="1"/>
      <c r="N195" s="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46"/>
      <c r="M196" s="1"/>
      <c r="N196" s="3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46"/>
      <c r="M197" s="1"/>
      <c r="N197" s="3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46"/>
      <c r="M198" s="1"/>
      <c r="N198" s="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46"/>
      <c r="M199" s="1"/>
      <c r="N199" s="3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46"/>
      <c r="M200" s="1"/>
      <c r="N200" s="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46"/>
      <c r="M201" s="1"/>
      <c r="N201" s="3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46"/>
      <c r="M202" s="1"/>
      <c r="N202" s="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46"/>
      <c r="M203" s="1"/>
      <c r="N203" s="3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46"/>
      <c r="M204" s="1"/>
      <c r="N204" s="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46"/>
      <c r="M205" s="1"/>
      <c r="N205" s="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46"/>
      <c r="M206" s="1"/>
      <c r="N206" s="3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46"/>
      <c r="M207" s="1"/>
      <c r="N207" s="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46"/>
      <c r="M208" s="1"/>
      <c r="N208" s="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46"/>
      <c r="M209" s="1"/>
      <c r="N209" s="3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46"/>
      <c r="M210" s="1"/>
      <c r="N210" s="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46"/>
      <c r="M211" s="1"/>
      <c r="N211" s="3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46"/>
      <c r="M212" s="1"/>
      <c r="N212" s="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46"/>
      <c r="M213" s="1"/>
      <c r="N213" s="3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46"/>
      <c r="M214" s="1"/>
      <c r="N214" s="3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46"/>
      <c r="M215" s="1"/>
      <c r="N215" s="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46"/>
      <c r="M216" s="1"/>
      <c r="N216" s="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46"/>
      <c r="M217" s="1"/>
      <c r="N217" s="3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46"/>
      <c r="M218" s="1"/>
      <c r="N218" s="3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46"/>
      <c r="M219" s="1"/>
      <c r="N219" s="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46"/>
      <c r="M220" s="1"/>
      <c r="N220" s="3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46"/>
      <c r="M221" s="1"/>
      <c r="N221" s="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46"/>
      <c r="M222" s="1"/>
      <c r="N222" s="3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46"/>
      <c r="M223" s="1"/>
      <c r="N223" s="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46"/>
      <c r="M224" s="1"/>
      <c r="N224" s="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46"/>
      <c r="M225" s="1"/>
      <c r="N225" s="3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46"/>
      <c r="M226" s="1"/>
      <c r="N226" s="3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46"/>
      <c r="M227" s="1"/>
      <c r="N227" s="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46"/>
      <c r="M228" s="1"/>
      <c r="N228" s="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46"/>
      <c r="M229" s="1"/>
      <c r="N229" s="3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46"/>
      <c r="M230" s="1"/>
      <c r="N230" s="3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46"/>
      <c r="M231" s="1"/>
      <c r="N231" s="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46"/>
      <c r="M232" s="1"/>
      <c r="N232" s="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46"/>
      <c r="M233" s="1"/>
      <c r="N233" s="3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46"/>
      <c r="M234" s="1"/>
      <c r="N234" s="3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46"/>
      <c r="M235" s="1"/>
      <c r="N235" s="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46"/>
      <c r="M236" s="1"/>
      <c r="N236" s="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46"/>
      <c r="M237" s="1"/>
      <c r="N237" s="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46"/>
      <c r="M238" s="1"/>
      <c r="N238" s="3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46"/>
      <c r="M239" s="1"/>
      <c r="N239" s="3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46"/>
      <c r="M240" s="1"/>
      <c r="N240" s="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46"/>
      <c r="M241" s="1"/>
      <c r="N241" s="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46"/>
      <c r="M242" s="1"/>
      <c r="N242" s="3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46"/>
      <c r="M243" s="1"/>
      <c r="N243" s="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46"/>
      <c r="M244" s="1"/>
      <c r="N244" s="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46"/>
      <c r="M245" s="1"/>
      <c r="N245" s="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46"/>
      <c r="M246" s="1"/>
      <c r="N246" s="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46"/>
      <c r="M247" s="1"/>
      <c r="N247" s="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46"/>
      <c r="M248" s="1"/>
      <c r="N248" s="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46"/>
      <c r="M249" s="1"/>
      <c r="N249" s="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46"/>
      <c r="M250" s="1"/>
      <c r="N250" s="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46"/>
      <c r="M251" s="1"/>
      <c r="N251" s="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46"/>
      <c r="M252" s="1"/>
      <c r="N252" s="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46"/>
      <c r="M253" s="1"/>
      <c r="N253" s="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46"/>
      <c r="M254" s="1"/>
      <c r="N254" s="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46"/>
      <c r="M255" s="1"/>
      <c r="N255" s="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46"/>
      <c r="M256" s="1"/>
      <c r="N256" s="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46"/>
      <c r="M257" s="1"/>
      <c r="N257" s="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46"/>
      <c r="M258" s="1"/>
      <c r="N258" s="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46"/>
      <c r="M259" s="1"/>
      <c r="N259" s="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46"/>
      <c r="M260" s="1"/>
      <c r="N260" s="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46"/>
      <c r="M261" s="1"/>
      <c r="N261" s="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46"/>
      <c r="M262" s="1"/>
      <c r="N262" s="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46"/>
      <c r="M263" s="1"/>
      <c r="N263" s="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46"/>
      <c r="M264" s="1"/>
      <c r="N264" s="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46"/>
      <c r="M265" s="1"/>
      <c r="N265" s="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46"/>
      <c r="M266" s="1"/>
      <c r="N266" s="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46"/>
      <c r="M267" s="1"/>
      <c r="N267" s="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46"/>
      <c r="M268" s="1"/>
      <c r="N268" s="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46"/>
      <c r="M269" s="1"/>
      <c r="N269" s="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46"/>
      <c r="M270" s="1"/>
      <c r="N270" s="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46"/>
      <c r="M271" s="1"/>
      <c r="N271" s="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46"/>
      <c r="M272" s="1"/>
      <c r="N272" s="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46"/>
      <c r="M273" s="1"/>
      <c r="N273" s="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46"/>
      <c r="M274" s="1"/>
      <c r="N274" s="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46"/>
      <c r="M275" s="1"/>
      <c r="N275" s="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46"/>
      <c r="M276" s="1"/>
      <c r="N276" s="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46"/>
      <c r="M277" s="1"/>
      <c r="N277" s="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46"/>
      <c r="M278" s="1"/>
      <c r="N278" s="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46"/>
      <c r="M279" s="1"/>
      <c r="N279" s="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46"/>
      <c r="M280" s="1"/>
      <c r="N280" s="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46"/>
      <c r="M281" s="1"/>
      <c r="N281" s="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46"/>
      <c r="M282" s="1"/>
      <c r="N282" s="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46"/>
      <c r="M283" s="1"/>
      <c r="N283" s="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46"/>
      <c r="M284" s="1"/>
      <c r="N284" s="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46"/>
      <c r="M285" s="1"/>
      <c r="N285" s="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46"/>
      <c r="M286" s="1"/>
      <c r="N286" s="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46"/>
      <c r="M287" s="1"/>
      <c r="N287" s="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46"/>
      <c r="M288" s="1"/>
      <c r="N288" s="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46"/>
      <c r="M289" s="1"/>
      <c r="N289" s="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46"/>
      <c r="M290" s="1"/>
      <c r="N290" s="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46"/>
      <c r="M291" s="1"/>
      <c r="N291" s="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46"/>
      <c r="M292" s="1"/>
      <c r="N292" s="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46"/>
      <c r="M293" s="1"/>
      <c r="N293" s="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46"/>
      <c r="M294" s="1"/>
      <c r="N294" s="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46"/>
      <c r="M295" s="1"/>
      <c r="N295" s="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46"/>
      <c r="M296" s="1"/>
      <c r="N296" s="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46"/>
      <c r="M297" s="1"/>
      <c r="N297" s="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46"/>
      <c r="M298" s="1"/>
      <c r="N298" s="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46"/>
      <c r="M299" s="1"/>
      <c r="N299" s="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46"/>
      <c r="M300" s="1"/>
      <c r="N300" s="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46"/>
      <c r="M301" s="1"/>
      <c r="N301" s="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46"/>
      <c r="M302" s="1"/>
      <c r="N302" s="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46"/>
      <c r="M303" s="1"/>
      <c r="N303" s="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46"/>
      <c r="M304" s="1"/>
      <c r="N304" s="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46"/>
      <c r="M305" s="1"/>
      <c r="N305" s="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46"/>
      <c r="M306" s="1"/>
      <c r="N306" s="3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46"/>
      <c r="M307" s="1"/>
      <c r="N307" s="3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46"/>
      <c r="M308" s="1"/>
      <c r="N308" s="3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46"/>
      <c r="M309" s="1"/>
      <c r="N309" s="3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46"/>
      <c r="M310" s="1"/>
      <c r="N310" s="3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46"/>
      <c r="M311" s="1"/>
      <c r="N311" s="3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46"/>
      <c r="M312" s="1"/>
      <c r="N312" s="3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46"/>
      <c r="M313" s="1"/>
      <c r="N313" s="3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46"/>
      <c r="M314" s="1"/>
      <c r="N314" s="3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46"/>
      <c r="M315" s="1"/>
      <c r="N315" s="3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46"/>
      <c r="M316" s="1"/>
      <c r="N316" s="3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46"/>
      <c r="M317" s="1"/>
      <c r="N317" s="3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46"/>
      <c r="M318" s="1"/>
      <c r="N318" s="3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46"/>
      <c r="M319" s="1"/>
      <c r="N319" s="3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46"/>
      <c r="M320" s="1"/>
      <c r="N320" s="3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46"/>
      <c r="M321" s="1"/>
      <c r="N321" s="3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46"/>
      <c r="M322" s="1"/>
      <c r="N322" s="3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46"/>
      <c r="M323" s="1"/>
      <c r="N323" s="3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46"/>
      <c r="M324" s="1"/>
      <c r="N324" s="3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46"/>
      <c r="M325" s="1"/>
      <c r="N325" s="3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46"/>
      <c r="M326" s="1"/>
      <c r="N326" s="3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46"/>
      <c r="M327" s="1"/>
      <c r="N327" s="3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46"/>
      <c r="M328" s="1"/>
      <c r="N328" s="3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46"/>
      <c r="M329" s="1"/>
      <c r="N329" s="3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46"/>
      <c r="M330" s="1"/>
      <c r="N330" s="3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46"/>
      <c r="M331" s="1"/>
      <c r="N331" s="3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46"/>
      <c r="M332" s="1"/>
      <c r="N332" s="3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46"/>
      <c r="M333" s="1"/>
      <c r="N333" s="3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46"/>
      <c r="M334" s="1"/>
      <c r="N334" s="3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46"/>
      <c r="M335" s="1"/>
      <c r="N335" s="3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46"/>
      <c r="M336" s="1"/>
      <c r="N336" s="3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46"/>
      <c r="M337" s="1"/>
      <c r="N337" s="3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46"/>
      <c r="M338" s="1"/>
      <c r="N338" s="3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46"/>
      <c r="M339" s="1"/>
      <c r="N339" s="3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46"/>
      <c r="M340" s="1"/>
      <c r="N340" s="3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46"/>
      <c r="M341" s="1"/>
      <c r="N341" s="3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46"/>
      <c r="M342" s="1"/>
      <c r="N342" s="3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46"/>
      <c r="M343" s="1"/>
      <c r="N343" s="3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46"/>
      <c r="M344" s="1"/>
      <c r="N344" s="3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46"/>
      <c r="M345" s="1"/>
      <c r="N345" s="3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46"/>
      <c r="M346" s="1"/>
      <c r="N346" s="3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46"/>
      <c r="M347" s="1"/>
      <c r="N347" s="3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46"/>
      <c r="M348" s="1"/>
      <c r="N348" s="3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46"/>
      <c r="M349" s="1"/>
      <c r="N349" s="3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46"/>
      <c r="M350" s="1"/>
      <c r="N350" s="3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46"/>
      <c r="M351" s="1"/>
      <c r="N351" s="3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46"/>
      <c r="M352" s="1"/>
      <c r="N352" s="3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46"/>
      <c r="M353" s="1"/>
      <c r="N353" s="3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46"/>
      <c r="M354" s="1"/>
      <c r="N354" s="3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46"/>
      <c r="M355" s="1"/>
      <c r="N355" s="3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46"/>
      <c r="M356" s="1"/>
      <c r="N356" s="3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46"/>
      <c r="M357" s="1"/>
      <c r="N357" s="3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46"/>
      <c r="M358" s="1"/>
      <c r="N358" s="3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46"/>
      <c r="M359" s="1"/>
      <c r="N359" s="3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46"/>
      <c r="M360" s="1"/>
      <c r="N360" s="3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46"/>
      <c r="M361" s="1"/>
      <c r="N361" s="3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46"/>
      <c r="M362" s="1"/>
      <c r="N362" s="3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46"/>
      <c r="M363" s="1"/>
      <c r="N363" s="3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46"/>
      <c r="M364" s="1"/>
      <c r="N364" s="3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46"/>
      <c r="M365" s="1"/>
      <c r="N365" s="3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46"/>
      <c r="M366" s="1"/>
      <c r="N366" s="3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46"/>
      <c r="M367" s="1"/>
      <c r="N367" s="3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46"/>
      <c r="M368" s="1"/>
      <c r="N368" s="3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46"/>
      <c r="M369" s="1"/>
      <c r="N369" s="3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46"/>
      <c r="M370" s="1"/>
      <c r="N370" s="3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46"/>
      <c r="M371" s="1"/>
      <c r="N371" s="3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46"/>
      <c r="M372" s="1"/>
      <c r="N372" s="3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46"/>
      <c r="M373" s="1"/>
      <c r="N373" s="3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46"/>
      <c r="M374" s="1"/>
      <c r="N374" s="3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46"/>
      <c r="M375" s="1"/>
      <c r="N375" s="3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46"/>
      <c r="M376" s="1"/>
      <c r="N376" s="3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46"/>
      <c r="M377" s="1"/>
      <c r="N377" s="3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46"/>
      <c r="M378" s="1"/>
      <c r="N378" s="3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46"/>
      <c r="M379" s="1"/>
      <c r="N379" s="3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46"/>
      <c r="M380" s="1"/>
      <c r="N380" s="3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46"/>
      <c r="M381" s="1"/>
      <c r="N381" s="3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46"/>
      <c r="M382" s="1"/>
      <c r="N382" s="3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46"/>
      <c r="M383" s="1"/>
      <c r="N383" s="3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46"/>
      <c r="M384" s="1"/>
      <c r="N384" s="3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46"/>
      <c r="M385" s="1"/>
      <c r="N385" s="3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46"/>
      <c r="M386" s="1"/>
      <c r="N386" s="3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46"/>
      <c r="M387" s="1"/>
      <c r="N387" s="3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46"/>
      <c r="M388" s="1"/>
      <c r="N388" s="3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46"/>
      <c r="M389" s="1"/>
      <c r="N389" s="3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46"/>
      <c r="M390" s="1"/>
      <c r="N390" s="3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46"/>
      <c r="M391" s="1"/>
      <c r="N391" s="3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46"/>
      <c r="M392" s="1"/>
      <c r="N392" s="3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46"/>
      <c r="M393" s="1"/>
      <c r="N393" s="3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46"/>
      <c r="M394" s="1"/>
      <c r="N394" s="3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46"/>
      <c r="M395" s="1"/>
      <c r="N395" s="3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46"/>
      <c r="M396" s="1"/>
      <c r="N396" s="3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46"/>
      <c r="M397" s="1"/>
      <c r="N397" s="3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46"/>
      <c r="M398" s="1"/>
      <c r="N398" s="3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46"/>
      <c r="M399" s="1"/>
      <c r="N399" s="3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46"/>
      <c r="M400" s="1"/>
      <c r="N400" s="3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46"/>
      <c r="M401" s="1"/>
      <c r="N401" s="3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46"/>
      <c r="M402" s="1"/>
      <c r="N402" s="3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46"/>
      <c r="M403" s="1"/>
      <c r="N403" s="3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46"/>
      <c r="M404" s="1"/>
      <c r="N404" s="3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46"/>
      <c r="M405" s="1"/>
      <c r="N405" s="3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46"/>
      <c r="M406" s="1"/>
      <c r="N406" s="3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46"/>
      <c r="M407" s="1"/>
      <c r="N407" s="3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46"/>
      <c r="M408" s="1"/>
      <c r="N408" s="3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46"/>
      <c r="M409" s="1"/>
      <c r="N409" s="3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46"/>
      <c r="M410" s="1"/>
      <c r="N410" s="3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46"/>
      <c r="M411" s="1"/>
      <c r="N411" s="3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46"/>
      <c r="M412" s="1"/>
      <c r="N412" s="3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46"/>
      <c r="M413" s="1"/>
      <c r="N413" s="3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46"/>
      <c r="M414" s="1"/>
      <c r="N414" s="3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46"/>
      <c r="M415" s="1"/>
      <c r="N415" s="3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46"/>
      <c r="M416" s="1"/>
      <c r="N416" s="3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46"/>
      <c r="M417" s="1"/>
      <c r="N417" s="3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46"/>
      <c r="M418" s="1"/>
      <c r="N418" s="3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46"/>
      <c r="M419" s="1"/>
      <c r="N419" s="3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46"/>
      <c r="M420" s="1"/>
      <c r="N420" s="3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46"/>
      <c r="M421" s="1"/>
      <c r="N421" s="3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46"/>
      <c r="M422" s="1"/>
      <c r="N422" s="3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46"/>
      <c r="M423" s="1"/>
      <c r="N423" s="3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46"/>
      <c r="M424" s="1"/>
      <c r="N424" s="3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46"/>
      <c r="M425" s="1"/>
      <c r="N425" s="3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46"/>
      <c r="M426" s="1"/>
      <c r="N426" s="3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46"/>
      <c r="M427" s="1"/>
      <c r="N427" s="3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46"/>
      <c r="M428" s="1"/>
      <c r="N428" s="3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46"/>
      <c r="M429" s="1"/>
      <c r="N429" s="3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46"/>
      <c r="M430" s="1"/>
      <c r="N430" s="3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46"/>
      <c r="M431" s="1"/>
      <c r="N431" s="3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46"/>
      <c r="M432" s="1"/>
      <c r="N432" s="3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46"/>
      <c r="M433" s="1"/>
      <c r="N433" s="3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46"/>
      <c r="M434" s="1"/>
      <c r="N434" s="3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46"/>
      <c r="M435" s="1"/>
      <c r="N435" s="3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46"/>
      <c r="M436" s="1"/>
      <c r="N436" s="3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46"/>
      <c r="M437" s="1"/>
      <c r="N437" s="3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46"/>
      <c r="M438" s="1"/>
      <c r="N438" s="3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46"/>
      <c r="M439" s="1"/>
      <c r="N439" s="3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46"/>
      <c r="M440" s="1"/>
      <c r="N440" s="3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46"/>
      <c r="M441" s="1"/>
      <c r="N441" s="3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46"/>
      <c r="M442" s="1"/>
      <c r="N442" s="3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46"/>
      <c r="M443" s="1"/>
      <c r="N443" s="3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46"/>
      <c r="M444" s="1"/>
      <c r="N444" s="3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46"/>
      <c r="M445" s="1"/>
      <c r="N445" s="3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46"/>
      <c r="M446" s="1"/>
      <c r="N446" s="3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46"/>
      <c r="M447" s="1"/>
      <c r="N447" s="3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46"/>
      <c r="M448" s="1"/>
      <c r="N448" s="3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46"/>
      <c r="M449" s="1"/>
      <c r="N449" s="3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46"/>
      <c r="M450" s="1"/>
      <c r="N450" s="3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46"/>
      <c r="M451" s="1"/>
      <c r="N451" s="3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46"/>
      <c r="M452" s="1"/>
      <c r="N452" s="3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46"/>
      <c r="M453" s="1"/>
      <c r="N453" s="3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46"/>
      <c r="M454" s="1"/>
      <c r="N454" s="3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46"/>
      <c r="M455" s="1"/>
      <c r="N455" s="3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46"/>
      <c r="M456" s="1"/>
      <c r="N456" s="3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46"/>
      <c r="M457" s="1"/>
      <c r="N457" s="3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46"/>
      <c r="M458" s="1"/>
      <c r="N458" s="3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46"/>
      <c r="M459" s="1"/>
      <c r="N459" s="3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46"/>
      <c r="M460" s="1"/>
      <c r="N460" s="3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46"/>
      <c r="M461" s="1"/>
      <c r="N461" s="3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46"/>
      <c r="M462" s="1"/>
      <c r="N462" s="3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46"/>
      <c r="M463" s="1"/>
      <c r="N463" s="3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46"/>
      <c r="M464" s="1"/>
      <c r="N464" s="3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46"/>
      <c r="M465" s="1"/>
      <c r="N465" s="3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46"/>
      <c r="M466" s="1"/>
      <c r="N466" s="3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46"/>
      <c r="M467" s="1"/>
      <c r="N467" s="3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46"/>
      <c r="M468" s="1"/>
      <c r="N468" s="3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46"/>
      <c r="M469" s="1"/>
      <c r="N469" s="3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46"/>
      <c r="M470" s="1"/>
      <c r="N470" s="3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46"/>
      <c r="M471" s="1"/>
      <c r="N471" s="3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46"/>
      <c r="M472" s="1"/>
      <c r="N472" s="3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46"/>
      <c r="M473" s="1"/>
      <c r="N473" s="3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46"/>
      <c r="M474" s="1"/>
      <c r="N474" s="3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46"/>
      <c r="M475" s="1"/>
      <c r="N475" s="3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46"/>
      <c r="M476" s="1"/>
      <c r="N476" s="3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46"/>
      <c r="M477" s="1"/>
      <c r="N477" s="3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46"/>
      <c r="M478" s="1"/>
      <c r="N478" s="3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46"/>
      <c r="M479" s="1"/>
      <c r="N479" s="3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46"/>
      <c r="M480" s="1"/>
      <c r="N480" s="3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46"/>
      <c r="M481" s="1"/>
      <c r="N481" s="3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46"/>
      <c r="M482" s="1"/>
      <c r="N482" s="3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46"/>
      <c r="M483" s="1"/>
      <c r="N483" s="3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46"/>
      <c r="M484" s="1"/>
      <c r="N484" s="3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46"/>
      <c r="M485" s="1"/>
      <c r="N485" s="3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46"/>
      <c r="M486" s="1"/>
      <c r="N486" s="3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46"/>
      <c r="M487" s="1"/>
      <c r="N487" s="3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46"/>
      <c r="M488" s="1"/>
      <c r="N488" s="3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46"/>
      <c r="M489" s="1"/>
      <c r="N489" s="3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46"/>
      <c r="M490" s="1"/>
      <c r="N490" s="3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46"/>
      <c r="M491" s="1"/>
      <c r="N491" s="3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46"/>
      <c r="M492" s="1"/>
      <c r="N492" s="3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46"/>
      <c r="M493" s="1"/>
      <c r="N493" s="3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46"/>
      <c r="M494" s="1"/>
      <c r="N494" s="3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46"/>
      <c r="M495" s="1"/>
      <c r="N495" s="3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46"/>
      <c r="M496" s="1"/>
      <c r="N496" s="3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46"/>
      <c r="M497" s="1"/>
      <c r="N497" s="3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46"/>
      <c r="M498" s="1"/>
      <c r="N498" s="3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46"/>
      <c r="M499" s="1"/>
      <c r="N499" s="3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46"/>
      <c r="M500" s="1"/>
      <c r="N500" s="3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46"/>
      <c r="M501" s="1"/>
      <c r="N501" s="3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46"/>
      <c r="M502" s="1"/>
      <c r="N502" s="3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46"/>
      <c r="M503" s="1"/>
      <c r="N503" s="3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46"/>
      <c r="M504" s="1"/>
      <c r="N504" s="3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46"/>
      <c r="M505" s="1"/>
      <c r="N505" s="3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46"/>
      <c r="M506" s="1"/>
      <c r="N506" s="3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46"/>
      <c r="M507" s="1"/>
      <c r="N507" s="3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46"/>
      <c r="M508" s="1"/>
      <c r="N508" s="3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46"/>
      <c r="M509" s="1"/>
      <c r="N509" s="3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46"/>
      <c r="M510" s="1"/>
      <c r="N510" s="3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46"/>
      <c r="M511" s="1"/>
      <c r="N511" s="3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46"/>
      <c r="M512" s="1"/>
      <c r="N512" s="3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46"/>
      <c r="M513" s="1"/>
      <c r="N513" s="3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46"/>
      <c r="M514" s="1"/>
      <c r="N514" s="3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46"/>
      <c r="M515" s="1"/>
      <c r="N515" s="3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46"/>
      <c r="M516" s="1"/>
      <c r="N516" s="3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46"/>
      <c r="M517" s="1"/>
      <c r="N517" s="3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46"/>
      <c r="M518" s="1"/>
      <c r="N518" s="3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46"/>
      <c r="M519" s="1"/>
      <c r="N519" s="3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46"/>
      <c r="M520" s="1"/>
      <c r="N520" s="3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46"/>
      <c r="M521" s="1"/>
      <c r="N521" s="3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46"/>
      <c r="M522" s="1"/>
      <c r="N522" s="3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46"/>
      <c r="M523" s="1"/>
      <c r="N523" s="3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46"/>
      <c r="M524" s="1"/>
      <c r="N524" s="3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46"/>
      <c r="M525" s="1"/>
      <c r="N525" s="3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46"/>
      <c r="M526" s="1"/>
      <c r="N526" s="3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46"/>
      <c r="M527" s="1"/>
      <c r="N527" s="3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46"/>
      <c r="M528" s="1"/>
      <c r="N528" s="3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46"/>
      <c r="M529" s="1"/>
      <c r="N529" s="3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46"/>
      <c r="M530" s="1"/>
      <c r="N530" s="3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46"/>
      <c r="M531" s="1"/>
      <c r="N531" s="3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46"/>
      <c r="M532" s="1"/>
      <c r="N532" s="3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46"/>
      <c r="M533" s="1"/>
      <c r="N533" s="3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46"/>
      <c r="M534" s="1"/>
      <c r="N534" s="3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46"/>
      <c r="M535" s="1"/>
      <c r="N535" s="3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46"/>
      <c r="M536" s="1"/>
      <c r="N536" s="3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46"/>
      <c r="M537" s="1"/>
      <c r="N537" s="3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46"/>
      <c r="M538" s="1"/>
      <c r="N538" s="3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46"/>
      <c r="M539" s="1"/>
      <c r="N539" s="3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46"/>
      <c r="M540" s="1"/>
      <c r="N540" s="3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46"/>
      <c r="M541" s="1"/>
      <c r="N541" s="3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46"/>
      <c r="M542" s="1"/>
      <c r="N542" s="3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46"/>
      <c r="M543" s="1"/>
      <c r="N543" s="3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46"/>
      <c r="M544" s="1"/>
      <c r="N544" s="3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46"/>
      <c r="M545" s="1"/>
      <c r="N545" s="3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46"/>
      <c r="M546" s="1"/>
      <c r="N546" s="3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46"/>
      <c r="M547" s="1"/>
      <c r="N547" s="3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46"/>
      <c r="M548" s="1"/>
      <c r="N548" s="3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46"/>
      <c r="M549" s="1"/>
      <c r="N549" s="3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46"/>
      <c r="M550" s="1"/>
      <c r="N550" s="3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46"/>
      <c r="M551" s="1"/>
      <c r="N551" s="3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46"/>
      <c r="M552" s="1"/>
      <c r="N552" s="3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46"/>
      <c r="M553" s="1"/>
      <c r="N553" s="3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46"/>
      <c r="M554" s="1"/>
      <c r="N554" s="3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46"/>
      <c r="M555" s="1"/>
      <c r="N555" s="3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46"/>
      <c r="M556" s="1"/>
      <c r="N556" s="3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46"/>
      <c r="M557" s="1"/>
      <c r="N557" s="3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46"/>
      <c r="M558" s="1"/>
      <c r="N558" s="3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46"/>
      <c r="M559" s="1"/>
      <c r="N559" s="3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46"/>
      <c r="M560" s="1"/>
      <c r="N560" s="3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46"/>
      <c r="M561" s="1"/>
      <c r="N561" s="3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46"/>
      <c r="M562" s="1"/>
      <c r="N562" s="3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46"/>
      <c r="M563" s="1"/>
      <c r="N563" s="3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46"/>
      <c r="M564" s="1"/>
      <c r="N564" s="3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46"/>
      <c r="M565" s="1"/>
      <c r="N565" s="3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46"/>
      <c r="M566" s="1"/>
      <c r="N566" s="3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46"/>
      <c r="M567" s="1"/>
      <c r="N567" s="3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46"/>
      <c r="M568" s="1"/>
      <c r="N568" s="3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46"/>
      <c r="M569" s="1"/>
      <c r="N569" s="3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46"/>
      <c r="M570" s="1"/>
      <c r="N570" s="3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46"/>
      <c r="M571" s="1"/>
      <c r="N571" s="3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46"/>
      <c r="M572" s="1"/>
      <c r="N572" s="3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46"/>
      <c r="M573" s="1"/>
      <c r="N573" s="3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46"/>
      <c r="M574" s="1"/>
      <c r="N574" s="3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46"/>
      <c r="M575" s="1"/>
      <c r="N575" s="3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46"/>
      <c r="M576" s="1"/>
      <c r="N576" s="3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46"/>
      <c r="M577" s="1"/>
      <c r="N577" s="3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46"/>
      <c r="M578" s="1"/>
      <c r="N578" s="3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46"/>
      <c r="M579" s="1"/>
      <c r="N579" s="3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46"/>
      <c r="M580" s="1"/>
      <c r="N580" s="3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46"/>
      <c r="M581" s="1"/>
      <c r="N581" s="3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46"/>
      <c r="M582" s="1"/>
      <c r="N582" s="3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46"/>
      <c r="M583" s="1"/>
      <c r="N583" s="3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46"/>
      <c r="M584" s="1"/>
      <c r="N584" s="3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46"/>
      <c r="M585" s="1"/>
      <c r="N585" s="3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46"/>
      <c r="M586" s="1"/>
      <c r="N586" s="3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46"/>
      <c r="M587" s="1"/>
      <c r="N587" s="3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46"/>
      <c r="M588" s="1"/>
      <c r="N588" s="3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46"/>
      <c r="M589" s="1"/>
      <c r="N589" s="3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46"/>
      <c r="M590" s="1"/>
      <c r="N590" s="3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46"/>
      <c r="M591" s="1"/>
      <c r="N591" s="3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46"/>
      <c r="M592" s="1"/>
      <c r="N592" s="3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46"/>
      <c r="M593" s="1"/>
      <c r="N593" s="3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46"/>
      <c r="M594" s="1"/>
      <c r="N594" s="3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46"/>
      <c r="M595" s="1"/>
      <c r="N595" s="3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46"/>
      <c r="M596" s="1"/>
      <c r="N596" s="3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46"/>
      <c r="M597" s="1"/>
      <c r="N597" s="3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46"/>
      <c r="M598" s="1"/>
      <c r="N598" s="3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46"/>
      <c r="M599" s="1"/>
      <c r="N599" s="3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46"/>
      <c r="M600" s="1"/>
      <c r="N600" s="3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46"/>
      <c r="M601" s="1"/>
      <c r="N601" s="3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46"/>
      <c r="M602" s="1"/>
      <c r="N602" s="3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46"/>
      <c r="M603" s="1"/>
      <c r="N603" s="3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46"/>
      <c r="M604" s="1"/>
      <c r="N604" s="3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46"/>
      <c r="M605" s="1"/>
      <c r="N605" s="3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46"/>
      <c r="M606" s="1"/>
      <c r="N606" s="3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46"/>
      <c r="M607" s="1"/>
      <c r="N607" s="3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46"/>
      <c r="M608" s="1"/>
      <c r="N608" s="3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46"/>
      <c r="M609" s="1"/>
      <c r="N609" s="3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46"/>
      <c r="M610" s="1"/>
      <c r="N610" s="3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46"/>
      <c r="M611" s="1"/>
      <c r="N611" s="3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46"/>
      <c r="M612" s="1"/>
      <c r="N612" s="3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46"/>
      <c r="M613" s="1"/>
      <c r="N613" s="3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46"/>
      <c r="M614" s="1"/>
      <c r="N614" s="3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46"/>
      <c r="M615" s="1"/>
      <c r="N615" s="3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46"/>
      <c r="M616" s="1"/>
      <c r="N616" s="3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46"/>
      <c r="M617" s="1"/>
      <c r="N617" s="3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46"/>
      <c r="M618" s="1"/>
      <c r="N618" s="3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46"/>
      <c r="M619" s="1"/>
      <c r="N619" s="3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46"/>
      <c r="M620" s="1"/>
      <c r="N620" s="3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46"/>
      <c r="M621" s="1"/>
      <c r="N621" s="3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46"/>
      <c r="M622" s="1"/>
      <c r="N622" s="3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46"/>
      <c r="M623" s="1"/>
      <c r="N623" s="3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46"/>
      <c r="M624" s="1"/>
      <c r="N624" s="3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46"/>
      <c r="M625" s="1"/>
      <c r="N625" s="3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46"/>
      <c r="M626" s="1"/>
      <c r="N626" s="3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46"/>
      <c r="M627" s="1"/>
      <c r="N627" s="3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46"/>
      <c r="M628" s="1"/>
      <c r="N628" s="3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46"/>
      <c r="M629" s="1"/>
      <c r="N629" s="3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46"/>
      <c r="M630" s="1"/>
      <c r="N630" s="3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46"/>
      <c r="M631" s="1"/>
      <c r="N631" s="3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46"/>
      <c r="M632" s="1"/>
      <c r="N632" s="3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46"/>
      <c r="M633" s="1"/>
      <c r="N633" s="3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46"/>
      <c r="M634" s="1"/>
      <c r="N634" s="3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46"/>
      <c r="M635" s="1"/>
      <c r="N635" s="3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46"/>
      <c r="M636" s="1"/>
      <c r="N636" s="3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46"/>
      <c r="M637" s="1"/>
      <c r="N637" s="3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46"/>
      <c r="M638" s="1"/>
      <c r="N638" s="3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46"/>
      <c r="M639" s="1"/>
      <c r="N639" s="3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46"/>
      <c r="M640" s="1"/>
      <c r="N640" s="3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46"/>
      <c r="M641" s="1"/>
      <c r="N641" s="3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46"/>
      <c r="M642" s="1"/>
      <c r="N642" s="3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46"/>
      <c r="M643" s="1"/>
      <c r="N643" s="3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46"/>
      <c r="M644" s="1"/>
      <c r="N644" s="3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46"/>
      <c r="M645" s="1"/>
      <c r="N645" s="3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46"/>
      <c r="M646" s="1"/>
      <c r="N646" s="3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46"/>
      <c r="M647" s="1"/>
      <c r="N647" s="3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46"/>
      <c r="M648" s="1"/>
      <c r="N648" s="3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46"/>
      <c r="M649" s="1"/>
      <c r="N649" s="3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46"/>
      <c r="M650" s="1"/>
      <c r="N650" s="3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46"/>
      <c r="M651" s="1"/>
      <c r="N651" s="3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46"/>
      <c r="M652" s="1"/>
      <c r="N652" s="3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46"/>
      <c r="M653" s="1"/>
      <c r="N653" s="3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46"/>
      <c r="M654" s="1"/>
      <c r="N654" s="3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46"/>
      <c r="M655" s="1"/>
      <c r="N655" s="3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46"/>
      <c r="M656" s="1"/>
      <c r="N656" s="3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46"/>
      <c r="M657" s="1"/>
      <c r="N657" s="3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46"/>
      <c r="M658" s="1"/>
      <c r="N658" s="3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46"/>
      <c r="M659" s="1"/>
      <c r="N659" s="3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46"/>
      <c r="M660" s="1"/>
      <c r="N660" s="3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46"/>
      <c r="M661" s="1"/>
      <c r="N661" s="3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46"/>
      <c r="M662" s="1"/>
      <c r="N662" s="3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46"/>
      <c r="M663" s="1"/>
      <c r="N663" s="3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46"/>
      <c r="M664" s="1"/>
      <c r="N664" s="3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46"/>
      <c r="M665" s="1"/>
      <c r="N665" s="3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46"/>
      <c r="M666" s="1"/>
      <c r="N666" s="3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46"/>
      <c r="M667" s="1"/>
      <c r="N667" s="3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46"/>
      <c r="M668" s="1"/>
      <c r="N668" s="3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46"/>
      <c r="M669" s="1"/>
      <c r="N669" s="3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46"/>
      <c r="M670" s="1"/>
      <c r="N670" s="3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46"/>
      <c r="M671" s="1"/>
      <c r="N671" s="3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46"/>
      <c r="M672" s="1"/>
      <c r="N672" s="3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46"/>
      <c r="M673" s="1"/>
      <c r="N673" s="3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46"/>
      <c r="M674" s="1"/>
      <c r="N674" s="3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46"/>
      <c r="M675" s="1"/>
      <c r="N675" s="3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46"/>
      <c r="M676" s="1"/>
      <c r="N676" s="3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46"/>
      <c r="M677" s="1"/>
      <c r="N677" s="3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46"/>
      <c r="M678" s="1"/>
      <c r="N678" s="3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46"/>
      <c r="M679" s="1"/>
      <c r="N679" s="3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46"/>
      <c r="M680" s="1"/>
      <c r="N680" s="3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46"/>
      <c r="M681" s="1"/>
      <c r="N681" s="3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46"/>
      <c r="M682" s="1"/>
      <c r="N682" s="3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46"/>
      <c r="M683" s="1"/>
      <c r="N683" s="3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46"/>
      <c r="M684" s="1"/>
      <c r="N684" s="3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46"/>
      <c r="M685" s="1"/>
      <c r="N685" s="3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46"/>
      <c r="M686" s="1"/>
      <c r="N686" s="3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46"/>
      <c r="M687" s="1"/>
      <c r="N687" s="3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46"/>
      <c r="M688" s="1"/>
      <c r="N688" s="3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46"/>
      <c r="M689" s="1"/>
      <c r="N689" s="3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46"/>
      <c r="M690" s="1"/>
      <c r="N690" s="3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46"/>
      <c r="M691" s="1"/>
      <c r="N691" s="3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46"/>
      <c r="M692" s="1"/>
      <c r="N692" s="3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46"/>
      <c r="M693" s="1"/>
      <c r="N693" s="3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46"/>
      <c r="M694" s="1"/>
      <c r="N694" s="3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46"/>
      <c r="M695" s="1"/>
      <c r="N695" s="3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46"/>
      <c r="M696" s="1"/>
      <c r="N696" s="3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46"/>
      <c r="M697" s="1"/>
      <c r="N697" s="3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46"/>
      <c r="M698" s="1"/>
      <c r="N698" s="3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46"/>
      <c r="M699" s="1"/>
      <c r="N699" s="3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46"/>
      <c r="M700" s="1"/>
      <c r="N700" s="3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46"/>
      <c r="M701" s="1"/>
      <c r="N701" s="3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46"/>
      <c r="M702" s="1"/>
      <c r="N702" s="3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46"/>
      <c r="M703" s="1"/>
      <c r="N703" s="3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46"/>
      <c r="M704" s="1"/>
      <c r="N704" s="3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46"/>
      <c r="M705" s="1"/>
      <c r="N705" s="3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46"/>
      <c r="M706" s="1"/>
      <c r="N706" s="3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46"/>
      <c r="M707" s="1"/>
      <c r="N707" s="3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46"/>
      <c r="M708" s="1"/>
      <c r="N708" s="3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46"/>
      <c r="M709" s="1"/>
      <c r="N709" s="3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46"/>
      <c r="M710" s="1"/>
      <c r="N710" s="3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46"/>
      <c r="M711" s="1"/>
      <c r="N711" s="3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46"/>
      <c r="M712" s="1"/>
      <c r="N712" s="3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46"/>
      <c r="M713" s="1"/>
      <c r="N713" s="3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46"/>
      <c r="M714" s="1"/>
      <c r="N714" s="3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46"/>
      <c r="M715" s="1"/>
      <c r="N715" s="3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46"/>
      <c r="M716" s="1"/>
      <c r="N716" s="3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46"/>
      <c r="M717" s="1"/>
      <c r="N717" s="3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46"/>
      <c r="M718" s="1"/>
      <c r="N718" s="3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46"/>
      <c r="M719" s="1"/>
      <c r="N719" s="3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46"/>
      <c r="M720" s="1"/>
      <c r="N720" s="3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46"/>
      <c r="M721" s="1"/>
      <c r="N721" s="3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46"/>
      <c r="M722" s="1"/>
      <c r="N722" s="3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46"/>
      <c r="M723" s="1"/>
      <c r="N723" s="3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46"/>
      <c r="M724" s="1"/>
      <c r="N724" s="3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46"/>
      <c r="M725" s="1"/>
      <c r="N725" s="3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46"/>
      <c r="M726" s="1"/>
      <c r="N726" s="3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46"/>
      <c r="M727" s="1"/>
      <c r="N727" s="3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46"/>
      <c r="M728" s="1"/>
      <c r="N728" s="3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46"/>
      <c r="M729" s="1"/>
      <c r="N729" s="3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46"/>
      <c r="M730" s="1"/>
      <c r="N730" s="3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46"/>
      <c r="M731" s="1"/>
      <c r="N731" s="3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46"/>
      <c r="M732" s="1"/>
      <c r="N732" s="3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46"/>
      <c r="M733" s="1"/>
      <c r="N733" s="3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46"/>
      <c r="M734" s="1"/>
      <c r="N734" s="3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46"/>
      <c r="M735" s="1"/>
      <c r="N735" s="3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46"/>
      <c r="M736" s="1"/>
      <c r="N736" s="3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46"/>
      <c r="M737" s="1"/>
      <c r="N737" s="3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46"/>
      <c r="M738" s="1"/>
      <c r="N738" s="3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46"/>
      <c r="M739" s="1"/>
      <c r="N739" s="3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46"/>
      <c r="M740" s="1"/>
      <c r="N740" s="3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46"/>
      <c r="M741" s="1"/>
      <c r="N741" s="3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46"/>
      <c r="M742" s="1"/>
      <c r="N742" s="3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46"/>
      <c r="M743" s="1"/>
      <c r="N743" s="3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46"/>
      <c r="M744" s="1"/>
      <c r="N744" s="3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46"/>
      <c r="M745" s="1"/>
      <c r="N745" s="3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46"/>
      <c r="M746" s="1"/>
      <c r="N746" s="3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46"/>
      <c r="M747" s="1"/>
      <c r="N747" s="3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46"/>
      <c r="M748" s="1"/>
      <c r="N748" s="3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46"/>
      <c r="M749" s="1"/>
      <c r="N749" s="3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46"/>
      <c r="M750" s="1"/>
      <c r="N750" s="3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46"/>
      <c r="M751" s="1"/>
      <c r="N751" s="3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46"/>
      <c r="M752" s="1"/>
      <c r="N752" s="3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46"/>
      <c r="M753" s="1"/>
      <c r="N753" s="3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46"/>
      <c r="M754" s="1"/>
      <c r="N754" s="3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46"/>
      <c r="M755" s="1"/>
      <c r="N755" s="3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46"/>
      <c r="M756" s="1"/>
      <c r="N756" s="3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46"/>
      <c r="M757" s="1"/>
      <c r="N757" s="3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46"/>
      <c r="M758" s="1"/>
      <c r="N758" s="3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46"/>
      <c r="M759" s="1"/>
      <c r="N759" s="3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46"/>
      <c r="M760" s="1"/>
      <c r="N760" s="3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46"/>
      <c r="M761" s="1"/>
      <c r="N761" s="3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46"/>
      <c r="M762" s="1"/>
      <c r="N762" s="3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46"/>
      <c r="M763" s="1"/>
      <c r="N763" s="3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46"/>
      <c r="M764" s="1"/>
      <c r="N764" s="3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46"/>
      <c r="M765" s="1"/>
      <c r="N765" s="3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46"/>
      <c r="M766" s="1"/>
      <c r="N766" s="3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46"/>
      <c r="M767" s="1"/>
      <c r="N767" s="3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46"/>
      <c r="M768" s="1"/>
      <c r="N768" s="3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46"/>
      <c r="M769" s="1"/>
      <c r="N769" s="3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46"/>
      <c r="M770" s="1"/>
      <c r="N770" s="3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46"/>
      <c r="M771" s="1"/>
      <c r="N771" s="3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46"/>
      <c r="M772" s="1"/>
      <c r="N772" s="3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46"/>
      <c r="M773" s="1"/>
      <c r="N773" s="3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46"/>
      <c r="M774" s="1"/>
      <c r="N774" s="3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46"/>
      <c r="M775" s="1"/>
      <c r="N775" s="3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46"/>
      <c r="M776" s="1"/>
      <c r="N776" s="3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46"/>
      <c r="M777" s="1"/>
      <c r="N777" s="3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46"/>
      <c r="M778" s="1"/>
      <c r="N778" s="3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46"/>
      <c r="M779" s="1"/>
      <c r="N779" s="3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46"/>
      <c r="M780" s="1"/>
      <c r="N780" s="3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46"/>
      <c r="M781" s="1"/>
      <c r="N781" s="3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46"/>
      <c r="M782" s="1"/>
      <c r="N782" s="3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46"/>
      <c r="M783" s="1"/>
      <c r="N783" s="3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46"/>
      <c r="M784" s="1"/>
      <c r="N784" s="3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46"/>
      <c r="M785" s="1"/>
      <c r="N785" s="3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46"/>
      <c r="M786" s="1"/>
      <c r="N786" s="3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46"/>
      <c r="M787" s="1"/>
      <c r="N787" s="3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46"/>
      <c r="M788" s="1"/>
      <c r="N788" s="3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46"/>
      <c r="M789" s="1"/>
      <c r="N789" s="3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46"/>
      <c r="M790" s="1"/>
      <c r="N790" s="3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46"/>
      <c r="M791" s="1"/>
      <c r="N791" s="3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46"/>
      <c r="M792" s="1"/>
      <c r="N792" s="3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46"/>
      <c r="M793" s="1"/>
      <c r="N793" s="3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46"/>
      <c r="M794" s="1"/>
      <c r="N794" s="3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46"/>
      <c r="M795" s="1"/>
      <c r="N795" s="3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46"/>
      <c r="M796" s="1"/>
      <c r="N796" s="3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46"/>
      <c r="M797" s="1"/>
      <c r="N797" s="3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46"/>
      <c r="M798" s="1"/>
      <c r="N798" s="3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46"/>
      <c r="M799" s="1"/>
      <c r="N799" s="3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46"/>
      <c r="M800" s="1"/>
      <c r="N800" s="3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46"/>
      <c r="M801" s="1"/>
      <c r="N801" s="3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46"/>
      <c r="M802" s="1"/>
      <c r="N802" s="3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46"/>
      <c r="M803" s="1"/>
      <c r="N803" s="3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46"/>
      <c r="M804" s="1"/>
      <c r="N804" s="3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46"/>
      <c r="M805" s="1"/>
      <c r="N805" s="3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46"/>
      <c r="M806" s="1"/>
      <c r="N806" s="3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46"/>
      <c r="M807" s="1"/>
      <c r="N807" s="3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46"/>
      <c r="M808" s="1"/>
      <c r="N808" s="3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46"/>
      <c r="M809" s="1"/>
      <c r="N809" s="3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46"/>
      <c r="M810" s="1"/>
      <c r="N810" s="3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46"/>
      <c r="M811" s="1"/>
      <c r="N811" s="3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46"/>
      <c r="M812" s="1"/>
      <c r="N812" s="3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46"/>
      <c r="M813" s="1"/>
      <c r="N813" s="3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46"/>
      <c r="M814" s="1"/>
      <c r="N814" s="3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46"/>
      <c r="M815" s="1"/>
      <c r="N815" s="3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46"/>
      <c r="M816" s="1"/>
      <c r="N816" s="3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46"/>
      <c r="M817" s="1"/>
      <c r="N817" s="3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46"/>
      <c r="M818" s="1"/>
      <c r="N818" s="3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46"/>
      <c r="M819" s="1"/>
      <c r="N819" s="3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46"/>
      <c r="M820" s="1"/>
      <c r="N820" s="3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46"/>
      <c r="M821" s="1"/>
      <c r="N821" s="3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46"/>
      <c r="M822" s="1"/>
      <c r="N822" s="3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46"/>
      <c r="M823" s="1"/>
      <c r="N823" s="3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46"/>
      <c r="M824" s="1"/>
      <c r="N824" s="3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46"/>
      <c r="M825" s="1"/>
      <c r="N825" s="3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46"/>
      <c r="M826" s="1"/>
      <c r="N826" s="3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46"/>
      <c r="M827" s="1"/>
      <c r="N827" s="3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46"/>
      <c r="M828" s="1"/>
      <c r="N828" s="3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46"/>
      <c r="M829" s="1"/>
      <c r="N829" s="3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46"/>
      <c r="M830" s="1"/>
      <c r="N830" s="3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46"/>
      <c r="M831" s="1"/>
      <c r="N831" s="3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46"/>
      <c r="M832" s="1"/>
      <c r="N832" s="3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46"/>
      <c r="M833" s="1"/>
      <c r="N833" s="3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46"/>
      <c r="M834" s="1"/>
      <c r="N834" s="3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46"/>
      <c r="M835" s="1"/>
      <c r="N835" s="3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46"/>
      <c r="M836" s="1"/>
      <c r="N836" s="3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46"/>
      <c r="M837" s="1"/>
      <c r="N837" s="3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46"/>
      <c r="M838" s="1"/>
      <c r="N838" s="3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46"/>
      <c r="M839" s="1"/>
      <c r="N839" s="3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46"/>
      <c r="M840" s="1"/>
      <c r="N840" s="3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46"/>
      <c r="M841" s="1"/>
      <c r="N841" s="3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46"/>
      <c r="M842" s="1"/>
      <c r="N842" s="3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46"/>
      <c r="M843" s="1"/>
      <c r="N843" s="3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46"/>
      <c r="M844" s="1"/>
      <c r="N844" s="3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46"/>
      <c r="M845" s="1"/>
      <c r="N845" s="3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46"/>
      <c r="M846" s="1"/>
      <c r="N846" s="3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46"/>
      <c r="M847" s="1"/>
      <c r="N847" s="3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46"/>
      <c r="M848" s="1"/>
      <c r="N848" s="3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46"/>
      <c r="M849" s="1"/>
      <c r="N849" s="3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46"/>
      <c r="M850" s="1"/>
      <c r="N850" s="3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46"/>
      <c r="M851" s="1"/>
      <c r="N851" s="3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46"/>
      <c r="M852" s="1"/>
      <c r="N852" s="3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46"/>
      <c r="M853" s="1"/>
      <c r="N853" s="3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46"/>
      <c r="M854" s="1"/>
      <c r="N854" s="3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46"/>
      <c r="M855" s="1"/>
      <c r="N855" s="3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46"/>
      <c r="M856" s="1"/>
      <c r="N856" s="3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46"/>
      <c r="M857" s="1"/>
      <c r="N857" s="3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46"/>
      <c r="M858" s="1"/>
      <c r="N858" s="3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46"/>
      <c r="M859" s="1"/>
      <c r="N859" s="3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46"/>
      <c r="M860" s="1"/>
      <c r="N860" s="3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46"/>
      <c r="M861" s="1"/>
      <c r="N861" s="3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46"/>
      <c r="M862" s="1"/>
      <c r="N862" s="3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46"/>
      <c r="M863" s="1"/>
      <c r="N863" s="3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46"/>
      <c r="M864" s="1"/>
      <c r="N864" s="3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46"/>
      <c r="M865" s="1"/>
      <c r="N865" s="3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46"/>
      <c r="M866" s="1"/>
      <c r="N866" s="3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46"/>
      <c r="M867" s="1"/>
      <c r="N867" s="3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46"/>
      <c r="M868" s="1"/>
      <c r="N868" s="3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46"/>
      <c r="M869" s="1"/>
      <c r="N869" s="3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46"/>
      <c r="M870" s="1"/>
      <c r="N870" s="3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46"/>
      <c r="M871" s="1"/>
      <c r="N871" s="3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46"/>
      <c r="M872" s="1"/>
      <c r="N872" s="3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46"/>
      <c r="M873" s="1"/>
      <c r="N873" s="3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46"/>
      <c r="M874" s="1"/>
      <c r="N874" s="3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46"/>
      <c r="M875" s="1"/>
      <c r="N875" s="3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46"/>
      <c r="M876" s="1"/>
      <c r="N876" s="3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46"/>
      <c r="M877" s="1"/>
      <c r="N877" s="3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46"/>
      <c r="M878" s="1"/>
      <c r="N878" s="3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46"/>
      <c r="M879" s="1"/>
      <c r="N879" s="3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46"/>
      <c r="M880" s="1"/>
      <c r="N880" s="3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46"/>
      <c r="M881" s="1"/>
      <c r="N881" s="3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46"/>
      <c r="M882" s="1"/>
      <c r="N882" s="3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46"/>
      <c r="M883" s="1"/>
      <c r="N883" s="3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46"/>
      <c r="M884" s="1"/>
      <c r="N884" s="3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46"/>
      <c r="M885" s="1"/>
      <c r="N885" s="3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46"/>
      <c r="M886" s="1"/>
      <c r="N886" s="3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46"/>
      <c r="M887" s="1"/>
      <c r="N887" s="3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46"/>
      <c r="M888" s="1"/>
      <c r="N888" s="3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46"/>
      <c r="M889" s="1"/>
      <c r="N889" s="3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46"/>
      <c r="M890" s="1"/>
      <c r="N890" s="3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46"/>
      <c r="M891" s="1"/>
      <c r="N891" s="3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46"/>
      <c r="M892" s="1"/>
      <c r="N892" s="3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46"/>
      <c r="M893" s="1"/>
      <c r="N893" s="3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46"/>
      <c r="M894" s="1"/>
      <c r="N894" s="3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46"/>
      <c r="M895" s="1"/>
      <c r="N895" s="3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46"/>
      <c r="M896" s="1"/>
      <c r="N896" s="3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46"/>
      <c r="M897" s="1"/>
      <c r="N897" s="3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46"/>
      <c r="M898" s="1"/>
      <c r="N898" s="3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46"/>
      <c r="M899" s="1"/>
      <c r="N899" s="3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46"/>
      <c r="M900" s="1"/>
      <c r="N900" s="3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46"/>
      <c r="M901" s="1"/>
      <c r="N901" s="3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46"/>
      <c r="M902" s="1"/>
      <c r="N902" s="3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46"/>
      <c r="M903" s="1"/>
      <c r="N903" s="3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46"/>
      <c r="M904" s="1"/>
      <c r="N904" s="3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46"/>
      <c r="M905" s="1"/>
      <c r="N905" s="3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46"/>
      <c r="M906" s="1"/>
      <c r="N906" s="3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46"/>
      <c r="M907" s="1"/>
      <c r="N907" s="3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46"/>
      <c r="M908" s="1"/>
      <c r="N908" s="3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46"/>
      <c r="M909" s="1"/>
      <c r="N909" s="3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46"/>
      <c r="M910" s="1"/>
      <c r="N910" s="3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46"/>
      <c r="M911" s="1"/>
      <c r="N911" s="3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46"/>
      <c r="M912" s="1"/>
      <c r="N912" s="3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46"/>
      <c r="M913" s="1"/>
      <c r="N913" s="3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46"/>
      <c r="M914" s="1"/>
      <c r="N914" s="3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46"/>
      <c r="M915" s="1"/>
      <c r="N915" s="3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46"/>
      <c r="M916" s="1"/>
      <c r="N916" s="3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46"/>
      <c r="M917" s="1"/>
      <c r="N917" s="3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46"/>
      <c r="M918" s="1"/>
      <c r="N918" s="3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46"/>
      <c r="M919" s="1"/>
      <c r="N919" s="3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46"/>
      <c r="M920" s="1"/>
      <c r="N920" s="3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46"/>
      <c r="M921" s="1"/>
      <c r="N921" s="3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46"/>
      <c r="M922" s="1"/>
      <c r="N922" s="3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46"/>
      <c r="M923" s="1"/>
      <c r="N923" s="3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46"/>
      <c r="M924" s="1"/>
      <c r="N924" s="3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46"/>
      <c r="M925" s="1"/>
      <c r="N925" s="3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46"/>
      <c r="M926" s="1"/>
      <c r="N926" s="3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46"/>
      <c r="M927" s="1"/>
      <c r="N927" s="3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46"/>
      <c r="M928" s="1"/>
      <c r="N928" s="3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46"/>
      <c r="M929" s="1"/>
      <c r="N929" s="3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46"/>
      <c r="M930" s="1"/>
      <c r="N930" s="3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46"/>
      <c r="M931" s="1"/>
      <c r="N931" s="3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46"/>
      <c r="M932" s="1"/>
      <c r="N932" s="3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46"/>
      <c r="M933" s="1"/>
      <c r="N933" s="3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46"/>
      <c r="M934" s="1"/>
      <c r="N934" s="3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46"/>
      <c r="M935" s="1"/>
      <c r="N935" s="3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46"/>
      <c r="M936" s="1"/>
      <c r="N936" s="3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46"/>
      <c r="M937" s="1"/>
      <c r="N937" s="3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46"/>
      <c r="M938" s="1"/>
      <c r="N938" s="3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46"/>
      <c r="M939" s="1"/>
      <c r="N939" s="3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46"/>
      <c r="M940" s="1"/>
      <c r="N940" s="3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46"/>
      <c r="M941" s="1"/>
      <c r="N941" s="3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46"/>
      <c r="M942" s="1"/>
      <c r="N942" s="3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46"/>
      <c r="M943" s="1"/>
      <c r="N943" s="3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46"/>
      <c r="M944" s="1"/>
      <c r="N944" s="3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46"/>
      <c r="M945" s="1"/>
      <c r="N945" s="3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46"/>
      <c r="M946" s="1"/>
      <c r="N946" s="3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46"/>
      <c r="M947" s="1"/>
      <c r="N947" s="3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46"/>
      <c r="M948" s="1"/>
      <c r="N948" s="3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46"/>
      <c r="M949" s="1"/>
      <c r="N949" s="3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46"/>
      <c r="M950" s="1"/>
      <c r="N950" s="3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46"/>
      <c r="M951" s="1"/>
      <c r="N951" s="3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46"/>
      <c r="M952" s="1"/>
      <c r="N952" s="3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46"/>
      <c r="M953" s="1"/>
      <c r="N953" s="3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46"/>
      <c r="M954" s="1"/>
      <c r="N954" s="3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46"/>
      <c r="M955" s="1"/>
      <c r="N955" s="3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46"/>
      <c r="M956" s="1"/>
      <c r="N956" s="3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46"/>
      <c r="M957" s="1"/>
      <c r="N957" s="3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46"/>
      <c r="M958" s="1"/>
      <c r="N958" s="3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46"/>
      <c r="M959" s="1"/>
      <c r="N959" s="3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46"/>
      <c r="M960" s="1"/>
      <c r="N960" s="3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46"/>
      <c r="M961" s="1"/>
      <c r="N961" s="3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46"/>
      <c r="M962" s="1"/>
      <c r="N962" s="3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46"/>
      <c r="M963" s="1"/>
      <c r="N963" s="3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46"/>
      <c r="M964" s="1"/>
      <c r="N964" s="3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46"/>
      <c r="M965" s="1"/>
      <c r="N965" s="3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46"/>
      <c r="M966" s="1"/>
      <c r="N966" s="3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46"/>
      <c r="M967" s="1"/>
      <c r="N967" s="3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46"/>
      <c r="M968" s="1"/>
      <c r="N968" s="3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46"/>
      <c r="M969" s="1"/>
      <c r="N969" s="3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46"/>
      <c r="M970" s="1"/>
      <c r="N970" s="3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46"/>
      <c r="M971" s="1"/>
      <c r="N971" s="3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46"/>
      <c r="M972" s="1"/>
      <c r="N972" s="3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46"/>
      <c r="M973" s="1"/>
      <c r="N973" s="3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46"/>
      <c r="M974" s="1"/>
      <c r="N974" s="3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46"/>
      <c r="M975" s="1"/>
      <c r="N975" s="3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46"/>
      <c r="M976" s="1"/>
      <c r="N976" s="3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46"/>
      <c r="M977" s="1"/>
      <c r="N977" s="3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46"/>
      <c r="M978" s="1"/>
      <c r="N978" s="3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46"/>
      <c r="M979" s="1"/>
      <c r="N979" s="3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46"/>
      <c r="M980" s="1"/>
      <c r="N980" s="3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46"/>
      <c r="M981" s="1"/>
      <c r="N981" s="3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46"/>
      <c r="M982" s="1"/>
      <c r="N982" s="3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46"/>
      <c r="M983" s="1"/>
      <c r="N983" s="3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46"/>
      <c r="M984" s="1"/>
      <c r="N984" s="3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46"/>
      <c r="M985" s="1"/>
      <c r="N985" s="3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46"/>
      <c r="M986" s="1"/>
      <c r="N986" s="3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46"/>
      <c r="M987" s="1"/>
      <c r="N987" s="3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46"/>
      <c r="M988" s="1"/>
      <c r="N988" s="3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46"/>
      <c r="M989" s="1"/>
      <c r="N989" s="3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46"/>
      <c r="M990" s="1"/>
      <c r="N990" s="3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46"/>
      <c r="M991" s="1"/>
      <c r="N991" s="3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46"/>
      <c r="M992" s="1"/>
      <c r="N992" s="3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46"/>
      <c r="M993" s="1"/>
      <c r="N993" s="3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46"/>
      <c r="M994" s="1"/>
      <c r="N994" s="3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46"/>
      <c r="M995" s="1"/>
      <c r="N995" s="3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46"/>
      <c r="M996" s="1"/>
      <c r="N996" s="3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46"/>
      <c r="M997" s="1"/>
      <c r="N997" s="3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46"/>
      <c r="M998" s="1"/>
      <c r="N998" s="3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46"/>
      <c r="M999" s="1"/>
      <c r="N999" s="3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46"/>
      <c r="M1000" s="1"/>
      <c r="N1000" s="3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B1:M41"/>
  <sheetViews>
    <sheetView tabSelected="1" workbookViewId="0">
      <selection activeCell="O23" sqref="O23"/>
    </sheetView>
  </sheetViews>
  <sheetFormatPr defaultColWidth="14.42578125" defaultRowHeight="15" customHeight="1" x14ac:dyDescent="0.25"/>
  <cols>
    <col min="2" max="2" width="24" customWidth="1"/>
  </cols>
  <sheetData>
    <row r="1" spans="2:13" x14ac:dyDescent="0.25">
      <c r="B1" s="78" t="s">
        <v>84</v>
      </c>
    </row>
    <row r="2" spans="2:13" x14ac:dyDescent="0.25">
      <c r="C2" s="47" t="s">
        <v>48</v>
      </c>
      <c r="D2" s="47" t="s">
        <v>49</v>
      </c>
      <c r="E2" s="47" t="s">
        <v>50</v>
      </c>
      <c r="F2" s="47" t="s">
        <v>51</v>
      </c>
      <c r="G2" s="47" t="s">
        <v>52</v>
      </c>
      <c r="H2" s="47" t="s">
        <v>53</v>
      </c>
      <c r="I2" s="47" t="s">
        <v>54</v>
      </c>
      <c r="J2" s="47" t="s">
        <v>55</v>
      </c>
      <c r="K2" s="47" t="s">
        <v>56</v>
      </c>
      <c r="L2" s="47" t="s">
        <v>60</v>
      </c>
      <c r="M2" s="47" t="s">
        <v>61</v>
      </c>
    </row>
    <row r="3" spans="2:13" thickBot="1" x14ac:dyDescent="0.3">
      <c r="B3" s="79" t="s">
        <v>85</v>
      </c>
      <c r="C3">
        <f>AVERAGE('Exhibit 12'!O4:O63)</f>
        <v>-3.2422568835605771E-2</v>
      </c>
      <c r="D3">
        <f>AVERAGE('Exhibit 12'!P4:P63)</f>
        <v>-4.0856952628824002E-2</v>
      </c>
      <c r="E3">
        <f>AVERAGE('Exhibit 12'!Q4:Q63)</f>
        <v>-2.1625466063446206E-2</v>
      </c>
      <c r="F3">
        <f>AVERAGE('Exhibit 12'!R4:R63)</f>
        <v>-8.9203544592852575E-3</v>
      </c>
      <c r="G3">
        <f>AVERAGE('Exhibit 12'!S4:S63)</f>
        <v>-1.561974085486072E-2</v>
      </c>
      <c r="H3">
        <f>AVERAGE('Exhibit 12'!T4:T63)</f>
        <v>-2.0004550416498081E-3</v>
      </c>
      <c r="I3">
        <f>AVERAGE('Exhibit 12'!U4:U63)</f>
        <v>-2.1493728995301505E-2</v>
      </c>
      <c r="J3">
        <f>AVERAGE('Exhibit 12'!V4:V63)</f>
        <v>-7.9512519224393934E-3</v>
      </c>
      <c r="K3">
        <f>AVERAGE('Exhibit 12'!W4:W63)</f>
        <v>-1.5915048404766704E-2</v>
      </c>
      <c r="L3">
        <f>AVERAGE('Exhibit 12'!X4:X63)</f>
        <v>-1.4429012973753845E-2</v>
      </c>
      <c r="M3">
        <f>AVERAGE('Exhibit 12'!Y4:Y63)</f>
        <v>-2.0729316140690238E-2</v>
      </c>
    </row>
    <row r="4" spans="2:13" ht="15.75" thickBot="1" x14ac:dyDescent="0.3">
      <c r="B4" s="79" t="s">
        <v>86</v>
      </c>
      <c r="C4" s="86">
        <v>2.1555533759999999E-2</v>
      </c>
      <c r="D4" s="86">
        <v>1.148630543E-2</v>
      </c>
      <c r="E4" s="86">
        <v>7.3198740669999998E-3</v>
      </c>
      <c r="F4" s="86">
        <v>1.9765911779999999E-2</v>
      </c>
      <c r="G4" s="86">
        <v>7.2335416099999997E-3</v>
      </c>
      <c r="H4" s="86">
        <v>5.3212798149999997E-3</v>
      </c>
      <c r="I4" s="86">
        <v>1.747457245E-2</v>
      </c>
      <c r="J4" s="86">
        <v>3.295016209E-3</v>
      </c>
      <c r="K4" s="86">
        <v>7.1956623679999996E-3</v>
      </c>
      <c r="L4" s="86">
        <v>1.747493729E-3</v>
      </c>
      <c r="M4" s="86">
        <v>3.7029981439999998E-2</v>
      </c>
    </row>
    <row r="5" spans="2:13" ht="15.75" thickBot="1" x14ac:dyDescent="0.3">
      <c r="B5" s="79" t="s">
        <v>87</v>
      </c>
      <c r="C5" s="86">
        <v>0.14681802939999999</v>
      </c>
      <c r="D5" s="86">
        <v>0.1071741827</v>
      </c>
      <c r="E5" s="86">
        <v>8.555626258E-2</v>
      </c>
      <c r="F5" s="86">
        <v>0.14059129340000001</v>
      </c>
      <c r="G5" s="86">
        <v>8.5050229919999998E-2</v>
      </c>
      <c r="H5" s="86">
        <v>7.2947102860000002E-2</v>
      </c>
      <c r="I5" s="86">
        <v>0.13219142349999999</v>
      </c>
      <c r="J5" s="86">
        <v>5.7402231739999997E-2</v>
      </c>
      <c r="K5" s="86">
        <v>8.4827250150000005E-2</v>
      </c>
      <c r="L5" s="86">
        <v>4.1803034920000003E-2</v>
      </c>
      <c r="M5" s="86">
        <v>0.1924317579</v>
      </c>
    </row>
    <row r="7" spans="2:13" x14ac:dyDescent="0.25">
      <c r="B7" s="79" t="s">
        <v>88</v>
      </c>
    </row>
    <row r="8" spans="2:13" x14ac:dyDescent="0.25">
      <c r="C8" s="47" t="s">
        <v>48</v>
      </c>
      <c r="D8" s="47" t="s">
        <v>49</v>
      </c>
      <c r="E8" s="47" t="s">
        <v>50</v>
      </c>
      <c r="F8" s="47" t="s">
        <v>51</v>
      </c>
      <c r="G8" s="47" t="s">
        <v>52</v>
      </c>
      <c r="H8" s="47" t="s">
        <v>53</v>
      </c>
      <c r="I8" s="47" t="s">
        <v>54</v>
      </c>
      <c r="J8" s="47" t="s">
        <v>55</v>
      </c>
      <c r="K8" s="47" t="s">
        <v>56</v>
      </c>
      <c r="L8" s="47" t="s">
        <v>60</v>
      </c>
      <c r="M8" s="47" t="s">
        <v>61</v>
      </c>
    </row>
    <row r="9" spans="2:13" x14ac:dyDescent="0.25">
      <c r="B9" s="47" t="s">
        <v>48</v>
      </c>
      <c r="C9">
        <f t="array" ref="C9:M19">MMULT(TRANSPOSE('Exhibit 12'!O68:Y128),'Exhibit 12'!O68:Y128)/(COUNT('Exhibit 12'!O68:O128)-1)</f>
        <v>2.121379524980431E-2</v>
      </c>
      <c r="D9">
        <v>1.2041141185407882E-2</v>
      </c>
      <c r="E9">
        <v>9.5592432697119614E-3</v>
      </c>
      <c r="F9">
        <v>1.4794194434193048E-2</v>
      </c>
      <c r="G9">
        <v>6.69069069994567E-3</v>
      </c>
      <c r="H9">
        <v>3.5342079796077275E-3</v>
      </c>
      <c r="I9">
        <v>9.7900333540958829E-3</v>
      </c>
      <c r="J9">
        <v>4.4087786108130394E-3</v>
      </c>
      <c r="K9">
        <v>6.8362302777011091E-3</v>
      </c>
      <c r="L9">
        <v>2.6707941158065087E-3</v>
      </c>
      <c r="M9">
        <v>1.814313875886648E-2</v>
      </c>
    </row>
    <row r="10" spans="2:13" x14ac:dyDescent="0.25">
      <c r="B10" s="47" t="s">
        <v>49</v>
      </c>
      <c r="C10">
        <v>1.2041141185407882E-2</v>
      </c>
      <c r="D10">
        <v>1.1322688518242982E-2</v>
      </c>
      <c r="E10">
        <v>5.5179822244067764E-3</v>
      </c>
      <c r="F10">
        <v>8.6263297451991908E-3</v>
      </c>
      <c r="G10">
        <v>4.748494456973909E-3</v>
      </c>
      <c r="H10">
        <v>1.4938551921422779E-3</v>
      </c>
      <c r="I10">
        <v>7.335337711057279E-3</v>
      </c>
      <c r="J10">
        <v>2.42028899653019E-3</v>
      </c>
      <c r="K10">
        <v>4.9754255176766059E-3</v>
      </c>
      <c r="L10">
        <v>1.6862585973224937E-3</v>
      </c>
      <c r="M10">
        <v>1.2384541447249309E-2</v>
      </c>
    </row>
    <row r="11" spans="2:13" x14ac:dyDescent="0.25">
      <c r="B11" s="47" t="s">
        <v>50</v>
      </c>
      <c r="C11">
        <v>9.5592432697119614E-3</v>
      </c>
      <c r="D11">
        <v>5.5179822244067764E-3</v>
      </c>
      <c r="E11">
        <v>7.2056705119699343E-3</v>
      </c>
      <c r="F11">
        <v>7.2576234104172839E-3</v>
      </c>
      <c r="G11">
        <v>4.2559068076118275E-3</v>
      </c>
      <c r="H11">
        <v>1.5578101747665332E-3</v>
      </c>
      <c r="I11">
        <v>5.4678341060037747E-3</v>
      </c>
      <c r="J11">
        <v>2.2476719311164887E-3</v>
      </c>
      <c r="K11">
        <v>3.2250710240991545E-3</v>
      </c>
      <c r="L11">
        <v>1.8336248441608294E-3</v>
      </c>
      <c r="M11">
        <v>7.1818510938990105E-3</v>
      </c>
    </row>
    <row r="12" spans="2:13" x14ac:dyDescent="0.25">
      <c r="B12" s="47" t="s">
        <v>51</v>
      </c>
      <c r="C12">
        <v>1.4794194434193048E-2</v>
      </c>
      <c r="D12">
        <v>8.6263297451991908E-3</v>
      </c>
      <c r="E12">
        <v>7.2576234104172839E-3</v>
      </c>
      <c r="F12">
        <v>1.9437806129702868E-2</v>
      </c>
      <c r="G12">
        <v>6.558431453169763E-3</v>
      </c>
      <c r="H12">
        <v>3.3439919662590629E-3</v>
      </c>
      <c r="I12">
        <v>1.0852860875731197E-2</v>
      </c>
      <c r="J12">
        <v>4.0439316626350186E-3</v>
      </c>
      <c r="K12">
        <v>4.8727065982540263E-3</v>
      </c>
      <c r="L12">
        <v>2.7096076727351616E-3</v>
      </c>
      <c r="M12">
        <v>1.0194518696631785E-2</v>
      </c>
    </row>
    <row r="13" spans="2:13" x14ac:dyDescent="0.25">
      <c r="B13" s="47" t="s">
        <v>52</v>
      </c>
      <c r="C13">
        <v>6.69069069994567E-3</v>
      </c>
      <c r="D13">
        <v>4.748494456973909E-3</v>
      </c>
      <c r="E13">
        <v>4.2559068076118275E-3</v>
      </c>
      <c r="F13">
        <v>6.558431453169763E-3</v>
      </c>
      <c r="G13">
        <v>7.1170488551365596E-3</v>
      </c>
      <c r="H13">
        <v>2.2755647162001191E-3</v>
      </c>
      <c r="I13">
        <v>5.1436556819582516E-3</v>
      </c>
      <c r="J13">
        <v>1.8563087987036285E-3</v>
      </c>
      <c r="K13">
        <v>2.7004618942837394E-3</v>
      </c>
      <c r="L13">
        <v>1.4523323589146727E-3</v>
      </c>
      <c r="M13">
        <v>5.8956060467792257E-3</v>
      </c>
    </row>
    <row r="14" spans="2:13" x14ac:dyDescent="0.25">
      <c r="B14" s="47" t="s">
        <v>53</v>
      </c>
      <c r="C14">
        <v>3.5342079796077275E-3</v>
      </c>
      <c r="D14">
        <v>1.4938551921422779E-3</v>
      </c>
      <c r="E14">
        <v>1.5578101747665332E-3</v>
      </c>
      <c r="F14">
        <v>3.3439919662590629E-3</v>
      </c>
      <c r="G14">
        <v>2.2755647162001191E-3</v>
      </c>
      <c r="H14">
        <v>5.2326585153981914E-3</v>
      </c>
      <c r="I14">
        <v>3.6577283679152862E-3</v>
      </c>
      <c r="J14">
        <v>3.5698773322482029E-3</v>
      </c>
      <c r="K14">
        <v>2.513846215857202E-3</v>
      </c>
      <c r="L14">
        <v>9.8012468388974168E-4</v>
      </c>
      <c r="M14">
        <v>6.5996855382659952E-3</v>
      </c>
    </row>
    <row r="15" spans="2:13" x14ac:dyDescent="0.25">
      <c r="B15" s="47" t="s">
        <v>54</v>
      </c>
      <c r="C15">
        <v>9.7900333540958829E-3</v>
      </c>
      <c r="D15">
        <v>7.335337711057279E-3</v>
      </c>
      <c r="E15">
        <v>5.4678341060037747E-3</v>
      </c>
      <c r="F15">
        <v>1.0852860875731197E-2</v>
      </c>
      <c r="G15">
        <v>5.1436556819582516E-3</v>
      </c>
      <c r="H15">
        <v>3.6577283679152862E-3</v>
      </c>
      <c r="I15">
        <v>1.719102925240509E-2</v>
      </c>
      <c r="J15">
        <v>3.4011474573586308E-3</v>
      </c>
      <c r="K15">
        <v>3.7923473959582373E-3</v>
      </c>
      <c r="L15">
        <v>2.7421984650326157E-3</v>
      </c>
      <c r="M15">
        <v>1.1133027508541209E-2</v>
      </c>
    </row>
    <row r="16" spans="2:13" x14ac:dyDescent="0.25">
      <c r="B16" s="47" t="s">
        <v>55</v>
      </c>
      <c r="C16">
        <v>4.4087786108130394E-3</v>
      </c>
      <c r="D16">
        <v>2.42028899653019E-3</v>
      </c>
      <c r="E16">
        <v>2.2476719311164887E-3</v>
      </c>
      <c r="F16">
        <v>4.0439316626350186E-3</v>
      </c>
      <c r="G16">
        <v>1.8563087987036285E-3</v>
      </c>
      <c r="H16">
        <v>3.5698773322482029E-3</v>
      </c>
      <c r="I16">
        <v>3.4011474573586308E-3</v>
      </c>
      <c r="J16">
        <v>3.2411529786807304E-3</v>
      </c>
      <c r="K16">
        <v>2.1932988921024104E-3</v>
      </c>
      <c r="L16">
        <v>1.0420794781616609E-3</v>
      </c>
      <c r="M16">
        <v>6.4073950453692125E-3</v>
      </c>
    </row>
    <row r="17" spans="2:13" x14ac:dyDescent="0.25">
      <c r="B17" s="47" t="s">
        <v>56</v>
      </c>
      <c r="C17">
        <v>6.8362302777011091E-3</v>
      </c>
      <c r="D17">
        <v>4.9754255176766059E-3</v>
      </c>
      <c r="E17">
        <v>3.2250710240991545E-3</v>
      </c>
      <c r="F17">
        <v>4.8727065982540263E-3</v>
      </c>
      <c r="G17">
        <v>2.7004618942837394E-3</v>
      </c>
      <c r="H17">
        <v>2.513846215857202E-3</v>
      </c>
      <c r="I17">
        <v>3.7923473959582373E-3</v>
      </c>
      <c r="J17">
        <v>2.1932988921024104E-3</v>
      </c>
      <c r="K17">
        <v>7.0799561413682445E-3</v>
      </c>
      <c r="L17">
        <v>1.1958929905294302E-3</v>
      </c>
      <c r="M17">
        <v>9.377896363805269E-3</v>
      </c>
    </row>
    <row r="18" spans="2:13" x14ac:dyDescent="0.25">
      <c r="B18" s="47" t="s">
        <v>60</v>
      </c>
      <c r="C18">
        <v>2.6707941158065087E-3</v>
      </c>
      <c r="D18">
        <v>1.6862585973224937E-3</v>
      </c>
      <c r="E18">
        <v>1.8336248441608294E-3</v>
      </c>
      <c r="F18">
        <v>2.7096076727351616E-3</v>
      </c>
      <c r="G18">
        <v>1.4523323589146727E-3</v>
      </c>
      <c r="H18">
        <v>9.8012468388974168E-4</v>
      </c>
      <c r="I18">
        <v>2.7421984650326157E-3</v>
      </c>
      <c r="J18">
        <v>1.0420794781616609E-3</v>
      </c>
      <c r="K18">
        <v>1.1958929905294302E-3</v>
      </c>
      <c r="L18">
        <v>1.7218387734616405E-3</v>
      </c>
      <c r="M18">
        <v>2.581340038888717E-3</v>
      </c>
    </row>
    <row r="19" spans="2:13" x14ac:dyDescent="0.25">
      <c r="B19" s="47" t="s">
        <v>61</v>
      </c>
      <c r="C19">
        <v>1.814313875886648E-2</v>
      </c>
      <c r="D19">
        <v>1.2384541447249309E-2</v>
      </c>
      <c r="E19">
        <v>7.1818510938990105E-3</v>
      </c>
      <c r="F19">
        <v>1.0194518696631785E-2</v>
      </c>
      <c r="G19">
        <v>5.8956060467792257E-3</v>
      </c>
      <c r="H19">
        <v>6.5996855382659952E-3</v>
      </c>
      <c r="I19">
        <v>1.1133027508541209E-2</v>
      </c>
      <c r="J19">
        <v>6.4073950453692125E-3</v>
      </c>
      <c r="K19">
        <v>9.377896363805269E-3</v>
      </c>
      <c r="L19">
        <v>2.581340038888717E-3</v>
      </c>
      <c r="M19">
        <v>3.6419976824492488E-2</v>
      </c>
    </row>
    <row r="21" spans="2:13" x14ac:dyDescent="0.25">
      <c r="D21" s="79"/>
    </row>
    <row r="22" spans="2:13" x14ac:dyDescent="0.25">
      <c r="B22" s="79" t="s">
        <v>89</v>
      </c>
    </row>
    <row r="23" spans="2:13" x14ac:dyDescent="0.25">
      <c r="B23" s="47" t="s">
        <v>48</v>
      </c>
      <c r="C23" s="80">
        <v>6.0112600000000002E-2</v>
      </c>
    </row>
    <row r="24" spans="2:13" x14ac:dyDescent="0.25">
      <c r="B24" s="47" t="s">
        <v>49</v>
      </c>
      <c r="C24" s="80">
        <v>-0.25711260000000002</v>
      </c>
    </row>
    <row r="25" spans="2:13" x14ac:dyDescent="0.25">
      <c r="B25" s="47" t="s">
        <v>50</v>
      </c>
      <c r="C25" s="80">
        <v>-0.35393210000000003</v>
      </c>
    </row>
    <row r="26" spans="2:13" x14ac:dyDescent="0.25">
      <c r="B26" s="47" t="s">
        <v>51</v>
      </c>
      <c r="C26" s="80">
        <v>-0.22311339999999999</v>
      </c>
    </row>
    <row r="27" spans="2:13" x14ac:dyDescent="0.25">
      <c r="B27" s="47" t="s">
        <v>52</v>
      </c>
      <c r="C27" s="80">
        <v>9.7367499999999996E-2</v>
      </c>
    </row>
    <row r="28" spans="2:13" x14ac:dyDescent="0.25">
      <c r="B28" s="47" t="s">
        <v>53</v>
      </c>
      <c r="C28" s="80">
        <v>-0.78014919999999999</v>
      </c>
    </row>
    <row r="29" spans="2:13" x14ac:dyDescent="0.25">
      <c r="B29" s="47" t="s">
        <v>54</v>
      </c>
      <c r="C29" s="80">
        <v>0.49945830000000002</v>
      </c>
      <c r="E29" s="79"/>
    </row>
    <row r="30" spans="2:13" x14ac:dyDescent="0.25">
      <c r="B30" s="47" t="s">
        <v>55</v>
      </c>
      <c r="C30" s="80">
        <v>0.93434379999999995</v>
      </c>
    </row>
    <row r="31" spans="2:13" x14ac:dyDescent="0.25">
      <c r="B31" s="47" t="s">
        <v>56</v>
      </c>
      <c r="C31" s="80">
        <v>0.4970041</v>
      </c>
    </row>
    <row r="32" spans="2:13" x14ac:dyDescent="0.25">
      <c r="B32" s="47" t="s">
        <v>60</v>
      </c>
      <c r="C32" s="80">
        <v>0.61513930000000006</v>
      </c>
    </row>
    <row r="33" spans="2:3" x14ac:dyDescent="0.25">
      <c r="B33" s="47" t="s">
        <v>61</v>
      </c>
      <c r="C33" s="80">
        <v>-8.9118299999999998E-2</v>
      </c>
    </row>
    <row r="34" spans="2:3" x14ac:dyDescent="0.25">
      <c r="B34" s="79" t="s">
        <v>90</v>
      </c>
      <c r="C34">
        <f>SUM(C23:C33)</f>
        <v>0.99999999999999978</v>
      </c>
    </row>
    <row r="36" spans="2:3" x14ac:dyDescent="0.25">
      <c r="B36" s="80" t="s">
        <v>91</v>
      </c>
      <c r="C36" s="81">
        <f t="array" ref="C36">MMULT(C3:M3,C23:C33)</f>
        <v>-1.4862932195525324E-2</v>
      </c>
    </row>
    <row r="37" spans="2:3" x14ac:dyDescent="0.25">
      <c r="B37" s="80" t="s">
        <v>92</v>
      </c>
      <c r="C37" s="81">
        <f t="array" ref="C37">MMULT(TRANSPOSE(C23:C33),MMULT(C9:M19,C23:C33))</f>
        <v>4.3955238110533331E-3</v>
      </c>
    </row>
    <row r="38" spans="2:3" x14ac:dyDescent="0.25">
      <c r="B38" s="80" t="s">
        <v>93</v>
      </c>
      <c r="C38" s="81">
        <f>SQRT(C37)</f>
        <v>6.6298746677847034E-2</v>
      </c>
    </row>
    <row r="39" spans="2:3" x14ac:dyDescent="0.25">
      <c r="B39" s="80" t="s">
        <v>94</v>
      </c>
      <c r="C39" s="81">
        <f>2%/12</f>
        <v>1.6666666666666668E-3</v>
      </c>
    </row>
    <row r="40" spans="2:3" x14ac:dyDescent="0.25">
      <c r="B40" s="81"/>
      <c r="C40" s="81"/>
    </row>
    <row r="41" spans="2:3" x14ac:dyDescent="0.25">
      <c r="B41" s="80" t="s">
        <v>95</v>
      </c>
      <c r="C41" s="81">
        <f>(C36-C39)/C38</f>
        <v>-0.24931992971920186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Exhibit 1</vt:lpstr>
      <vt:lpstr>Exhibit 2</vt:lpstr>
      <vt:lpstr>Exhibit 3</vt:lpstr>
      <vt:lpstr>Exhibit 4</vt:lpstr>
      <vt:lpstr>Exhibit 5</vt:lpstr>
      <vt:lpstr>Exhibit 6</vt:lpstr>
      <vt:lpstr>Exhibit 7</vt:lpstr>
      <vt:lpstr>Exhibit 8</vt:lpstr>
      <vt:lpstr>Exhibit 9</vt:lpstr>
      <vt:lpstr>Exhibit 10</vt:lpstr>
      <vt:lpstr>Exhibit 12</vt:lpstr>
      <vt:lpstr>Exhibit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Zuerlein</dc:creator>
  <cp:lastModifiedBy>Reid Zuerlein</cp:lastModifiedBy>
  <dcterms:created xsi:type="dcterms:W3CDTF">2019-04-15T07:24:59Z</dcterms:created>
  <dcterms:modified xsi:type="dcterms:W3CDTF">2019-04-15T07:24:59Z</dcterms:modified>
</cp:coreProperties>
</file>