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TEOR\Desktop\"/>
    </mc:Choice>
  </mc:AlternateContent>
  <bookViews>
    <workbookView xWindow="0" yWindow="0" windowWidth="21750" windowHeight="10455"/>
  </bookViews>
  <sheets>
    <sheet name="工作表1" sheetId="1" r:id="rId1"/>
  </sheets>
  <definedNames>
    <definedName name="candela" localSheetId="0">工作表1!$A$1</definedName>
    <definedName name="Lumens" localSheetId="0">工作表1!$E$3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5" i="1"/>
  <c r="A2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5" i="1"/>
  <c r="E25" i="1" l="1"/>
</calcChain>
</file>

<file path=xl/sharedStrings.xml><?xml version="1.0" encoding="utf-8"?>
<sst xmlns="http://schemas.openxmlformats.org/spreadsheetml/2006/main" count="4" uniqueCount="4">
  <si>
    <t>40D</t>
    <phoneticPr fontId="5" type="noConversion"/>
  </si>
  <si>
    <t>7256.9lm</t>
    <phoneticPr fontId="5" type="noConversion"/>
  </si>
  <si>
    <t>Protometrics亮度</t>
    <phoneticPr fontId="5" type="noConversion"/>
  </si>
  <si>
    <t>E5~E22總流明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</si>
</sst>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2"/>
      <color theme="1"/>
      <name val="新細明體"/>
      <family val="2"/>
      <charset val="136"/>
      <scheme val="minor"/>
    </font>
    <font>
      <sz val="8"/>
      <color rgb="FF0000FF"/>
      <name val="Tahoma"/>
      <family val="2"/>
    </font>
    <font>
      <sz val="8"/>
      <color rgb="FF0033CC"/>
      <name val="Tahoma"/>
      <family val="2"/>
    </font>
    <font>
      <sz val="8"/>
      <color rgb="FF800000"/>
      <name val="Tahoma"/>
      <family val="2"/>
    </font>
    <font>
      <sz val="8"/>
      <color rgb="FF333333"/>
      <name val="Tahoma"/>
      <family val="2"/>
    </font>
    <font>
      <sz val="9"/>
      <name val="新細明體"/>
      <family val="2"/>
      <charset val="136"/>
      <scheme val="minor"/>
    </font>
    <font>
      <sz val="8"/>
      <color rgb="FF000000"/>
      <name val="新細明體"/>
      <family val="1"/>
      <charset val="136"/>
      <scheme val="minor"/>
    </font>
    <font>
      <b/>
      <sz val="8"/>
      <color rgb="FF0033CC"/>
      <name val="新細明體"/>
      <family val="1"/>
      <charset val="136"/>
      <scheme val="minor"/>
    </font>
    <font>
      <sz val="8"/>
      <color rgb="FF0033CC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3E5FA"/>
        <bgColor indexed="64"/>
      </patternFill>
    </fill>
    <fill>
      <patternFill patternType="solid">
        <fgColor rgb="FFFFE4CA"/>
        <bgColor indexed="64"/>
      </patternFill>
    </fill>
    <fill>
      <patternFill patternType="solid">
        <fgColor rgb="FFF1F2F1"/>
        <bgColor indexed="64"/>
      </patternFill>
    </fill>
  </fills>
  <borders count="7">
    <border>
      <left/>
      <right/>
      <top/>
      <bottom/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/>
      <right/>
      <top style="medium">
        <color rgb="FFC2D2E7"/>
      </top>
      <bottom/>
      <diagonal/>
    </border>
    <border>
      <left style="medium">
        <color rgb="FF95BDEE"/>
      </left>
      <right/>
      <top style="medium">
        <color rgb="FF95BDEE"/>
      </top>
      <bottom style="medium">
        <color rgb="FF95BDEE"/>
      </bottom>
      <diagonal/>
    </border>
    <border>
      <left/>
      <right/>
      <top style="medium">
        <color rgb="FF95BDEE"/>
      </top>
      <bottom style="medium">
        <color rgb="FF95BDEE"/>
      </bottom>
      <diagonal/>
    </border>
    <border>
      <left/>
      <right style="medium">
        <color rgb="FF95BDEE"/>
      </right>
      <top style="medium">
        <color rgb="FF95BDEE"/>
      </top>
      <bottom style="medium">
        <color rgb="FF95BDEE"/>
      </bottom>
      <diagonal/>
    </border>
    <border>
      <left/>
      <right/>
      <top style="medium">
        <color rgb="FF95BDEE"/>
      </top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1" fillId="2" borderId="1" xfId="0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4" borderId="1" xfId="0" applyFont="1" applyFill="1" applyBorder="1" applyAlignment="1">
      <alignment horizontal="right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top"/>
    </xf>
    <xf numFmtId="4" fontId="6" fillId="0" borderId="0" xfId="0" applyNumberFormat="1" applyFont="1" applyAlignment="1">
      <alignment horizontal="right" vertical="center" wrapText="1"/>
    </xf>
    <xf numFmtId="10" fontId="6" fillId="0" borderId="0" xfId="0" applyNumberFormat="1" applyFont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  <xf numFmtId="9" fontId="6" fillId="0" borderId="0" xfId="0" applyNumberFormat="1" applyFont="1" applyAlignment="1">
      <alignment horizontal="right" vertical="center" wrapText="1"/>
    </xf>
    <xf numFmtId="4" fontId="6" fillId="0" borderId="2" xfId="0" applyNumberFormat="1" applyFont="1" applyBorder="1" applyAlignment="1">
      <alignment horizontal="right" vertical="center" wrapText="1"/>
    </xf>
    <xf numFmtId="0" fontId="8" fillId="0" borderId="0" xfId="0" applyFont="1" applyAlignment="1">
      <alignment horizontal="right" vertical="top" wrapText="1"/>
    </xf>
    <xf numFmtId="0" fontId="8" fillId="0" borderId="0" xfId="0" applyFont="1" applyAlignment="1">
      <alignment horizontal="right" vertical="top"/>
    </xf>
    <xf numFmtId="0" fontId="6" fillId="0" borderId="2" xfId="0" applyFont="1" applyBorder="1" applyAlignment="1">
      <alignment horizontal="right" vertical="center" wrapText="1"/>
    </xf>
    <xf numFmtId="10" fontId="6" fillId="0" borderId="2" xfId="0" applyNumberFormat="1" applyFont="1" applyBorder="1" applyAlignment="1">
      <alignment horizontal="right" vertical="center" wrapText="1"/>
    </xf>
    <xf numFmtId="10" fontId="6" fillId="0" borderId="0" xfId="0" applyNumberFormat="1" applyFont="1" applyAlignment="1">
      <alignment horizontal="center" vertical="center" wrapText="1"/>
    </xf>
    <xf numFmtId="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4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5" xfId="0" applyFont="1" applyFill="1" applyBorder="1" applyAlignment="1">
      <alignment horizontal="left" vertical="center" wrapText="1"/>
    </xf>
    <xf numFmtId="0" fontId="6" fillId="0" borderId="6" xfId="0" applyFont="1" applyBorder="1" applyAlignment="1">
      <alignment horizontal="right" vertical="center" wrapText="1"/>
    </xf>
    <xf numFmtId="0" fontId="6" fillId="0" borderId="0" xfId="0" applyFont="1" applyAlignment="1">
      <alignment horizontal="right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5"/>
  <sheetViews>
    <sheetView tabSelected="1" workbookViewId="0">
      <selection activeCell="C10" sqref="C10"/>
    </sheetView>
  </sheetViews>
  <sheetFormatPr defaultRowHeight="16.5" x14ac:dyDescent="0.25"/>
  <cols>
    <col min="1" max="1" width="15.875" customWidth="1"/>
    <col min="4" max="4" width="13.375" customWidth="1"/>
  </cols>
  <sheetData>
    <row r="2" spans="1:17" ht="17.25" thickBot="1" x14ac:dyDescent="0.3"/>
    <row r="3" spans="1:17" ht="17.25" thickBot="1" x14ac:dyDescent="0.3">
      <c r="A3" t="s">
        <v>2</v>
      </c>
      <c r="B3" t="s">
        <v>1</v>
      </c>
      <c r="C3" t="s">
        <v>0</v>
      </c>
      <c r="E3" s="24"/>
      <c r="F3" s="24"/>
      <c r="G3" s="24"/>
      <c r="I3" s="25"/>
      <c r="J3" s="26"/>
      <c r="K3" s="27"/>
      <c r="M3" s="24"/>
      <c r="N3" s="24"/>
      <c r="O3" s="24"/>
      <c r="P3" s="24"/>
      <c r="Q3" s="24"/>
    </row>
    <row r="4" spans="1:17" ht="17.25" thickBot="1" x14ac:dyDescent="0.3">
      <c r="A4">
        <v>0</v>
      </c>
      <c r="C4" s="1">
        <v>0</v>
      </c>
      <c r="E4" s="6"/>
      <c r="F4" s="6"/>
      <c r="G4" s="6"/>
      <c r="I4" s="13"/>
      <c r="J4" s="28"/>
      <c r="K4" s="28"/>
      <c r="M4" s="13"/>
      <c r="N4" s="6"/>
      <c r="O4" s="6"/>
      <c r="P4" s="6"/>
      <c r="Q4" s="6"/>
    </row>
    <row r="5" spans="1:17" ht="17.25" thickBot="1" x14ac:dyDescent="0.3">
      <c r="A5">
        <f>(B5+B6)/2</f>
        <v>2.5</v>
      </c>
      <c r="B5" s="2">
        <v>0</v>
      </c>
      <c r="C5" s="3">
        <v>13419</v>
      </c>
      <c r="E5" s="7">
        <f>C5*(COS(PI()/180*A4)-COS(PI()/180*A5))*2*PI()</f>
        <v>80.248306115605587</v>
      </c>
      <c r="F5" s="8">
        <f>C5*(COS(PI()/180*B5)-COS(PI()/180*B6))*2*PI()</f>
        <v>320.84046725072676</v>
      </c>
      <c r="G5" s="23"/>
      <c r="I5" s="13"/>
      <c r="J5" s="29"/>
      <c r="K5" s="29"/>
      <c r="M5" s="14"/>
      <c r="N5" s="17"/>
      <c r="O5" s="18"/>
      <c r="P5" s="19"/>
      <c r="Q5" s="19"/>
    </row>
    <row r="6" spans="1:17" ht="17.25" thickBot="1" x14ac:dyDescent="0.3">
      <c r="A6">
        <f>(B6+B7)/2</f>
        <v>7.5</v>
      </c>
      <c r="B6" s="2">
        <v>5</v>
      </c>
      <c r="C6" s="3">
        <v>12734</v>
      </c>
      <c r="E6" s="7">
        <f t="shared" ref="E6:E23" si="0">C6*(COS(PI()/180*A5)-COS(PI()/180*A6))*2*PI()</f>
        <v>608.34547145275712</v>
      </c>
      <c r="F6" s="8">
        <f t="shared" ref="F6:F23" si="1">C6*(COS(PI()/180*B6)-COS(PI()/180*B7))*2*PI()</f>
        <v>911.07040614571247</v>
      </c>
      <c r="G6" s="23"/>
      <c r="I6" s="13"/>
      <c r="J6" s="29"/>
      <c r="K6" s="29"/>
      <c r="M6" s="14"/>
      <c r="N6" s="17"/>
      <c r="O6" s="18"/>
      <c r="P6" s="19"/>
      <c r="Q6" s="19"/>
    </row>
    <row r="7" spans="1:17" ht="17.25" thickBot="1" x14ac:dyDescent="0.3">
      <c r="A7">
        <f t="shared" ref="A7:A22" si="2">(B7+B8)/2</f>
        <v>12.5</v>
      </c>
      <c r="B7" s="2">
        <v>10</v>
      </c>
      <c r="C7" s="3">
        <v>11354</v>
      </c>
      <c r="E7" s="7">
        <f t="shared" si="0"/>
        <v>1080.7084458520878</v>
      </c>
      <c r="F7" s="8">
        <f t="shared" si="1"/>
        <v>1347.0231703123609</v>
      </c>
      <c r="G7" s="23"/>
      <c r="I7" s="13"/>
      <c r="J7" s="29"/>
      <c r="K7" s="29"/>
      <c r="M7" s="14"/>
      <c r="N7" s="20"/>
      <c r="O7" s="21"/>
      <c r="P7" s="22"/>
      <c r="Q7" s="22"/>
    </row>
    <row r="8" spans="1:17" ht="17.25" thickBot="1" x14ac:dyDescent="0.3">
      <c r="A8">
        <f t="shared" si="2"/>
        <v>17.5</v>
      </c>
      <c r="B8" s="2">
        <v>15</v>
      </c>
      <c r="C8" s="3">
        <v>9236</v>
      </c>
      <c r="E8" s="7">
        <f t="shared" si="0"/>
        <v>1310.296498479915</v>
      </c>
      <c r="F8" s="8">
        <f t="shared" si="1"/>
        <v>1522.3522519642233</v>
      </c>
      <c r="G8" s="23"/>
      <c r="I8" s="13"/>
      <c r="J8" s="6"/>
      <c r="K8" s="6"/>
    </row>
    <row r="9" spans="1:17" ht="17.25" thickBot="1" x14ac:dyDescent="0.3">
      <c r="A9">
        <f t="shared" si="2"/>
        <v>22.5</v>
      </c>
      <c r="B9" s="2">
        <v>20</v>
      </c>
      <c r="C9" s="4">
        <v>6590</v>
      </c>
      <c r="E9" s="7">
        <f t="shared" si="0"/>
        <v>1235.453843666693</v>
      </c>
      <c r="F9" s="8">
        <f t="shared" si="1"/>
        <v>1382.3388085444694</v>
      </c>
      <c r="G9" s="23"/>
      <c r="I9" s="14"/>
      <c r="J9" s="8"/>
      <c r="K9" s="9"/>
    </row>
    <row r="10" spans="1:17" ht="17.25" thickBot="1" x14ac:dyDescent="0.3">
      <c r="A10">
        <f t="shared" si="2"/>
        <v>27.5</v>
      </c>
      <c r="B10" s="2">
        <v>25</v>
      </c>
      <c r="C10" s="4">
        <v>4172</v>
      </c>
      <c r="E10" s="7">
        <f t="shared" si="0"/>
        <v>966.45577340776958</v>
      </c>
      <c r="F10" s="8">
        <f t="shared" si="1"/>
        <v>1055.9402030710994</v>
      </c>
      <c r="G10" s="23"/>
      <c r="I10" s="13"/>
      <c r="J10" s="8"/>
      <c r="K10" s="9"/>
    </row>
    <row r="11" spans="1:17" ht="17.25" thickBot="1" x14ac:dyDescent="0.3">
      <c r="A11">
        <f t="shared" si="2"/>
        <v>32.5</v>
      </c>
      <c r="B11" s="2">
        <v>30</v>
      </c>
      <c r="C11" s="4">
        <v>2479</v>
      </c>
      <c r="E11" s="7">
        <f t="shared" si="0"/>
        <v>679.41629193529184</v>
      </c>
      <c r="F11" s="8">
        <f t="shared" si="1"/>
        <v>730.10021512256822</v>
      </c>
      <c r="G11" s="23"/>
      <c r="I11" s="13"/>
      <c r="J11" s="8"/>
      <c r="K11" s="9"/>
    </row>
    <row r="12" spans="1:17" ht="17.25" thickBot="1" x14ac:dyDescent="0.3">
      <c r="A12">
        <f t="shared" si="2"/>
        <v>37.5</v>
      </c>
      <c r="B12" s="2">
        <v>35</v>
      </c>
      <c r="C12" s="4">
        <v>1389</v>
      </c>
      <c r="E12" s="7">
        <f t="shared" si="0"/>
        <v>436.69977959429099</v>
      </c>
      <c r="F12" s="8">
        <f t="shared" si="1"/>
        <v>463.48832522629681</v>
      </c>
      <c r="G12" s="23"/>
      <c r="I12" s="13"/>
      <c r="J12" s="10"/>
      <c r="K12" s="11"/>
    </row>
    <row r="13" spans="1:17" ht="17.25" thickBot="1" x14ac:dyDescent="0.3">
      <c r="A13">
        <f t="shared" si="2"/>
        <v>42.5</v>
      </c>
      <c r="B13" s="2">
        <v>40</v>
      </c>
      <c r="C13" s="5">
        <v>808</v>
      </c>
      <c r="E13" s="7">
        <f t="shared" si="0"/>
        <v>284.68742429555829</v>
      </c>
      <c r="F13" s="8">
        <f t="shared" si="1"/>
        <v>299.21553120663862</v>
      </c>
      <c r="G13" s="23"/>
      <c r="I13" s="13"/>
      <c r="J13" s="10"/>
      <c r="K13" s="11"/>
    </row>
    <row r="14" spans="1:17" ht="17.25" thickBot="1" x14ac:dyDescent="0.3">
      <c r="A14">
        <f t="shared" si="2"/>
        <v>47.5</v>
      </c>
      <c r="B14" s="2">
        <v>45</v>
      </c>
      <c r="C14" s="5">
        <v>465</v>
      </c>
      <c r="E14" s="7">
        <f t="shared" si="0"/>
        <v>180.23012366548568</v>
      </c>
      <c r="F14" s="8">
        <f t="shared" si="1"/>
        <v>187.92011210254924</v>
      </c>
      <c r="G14" s="23"/>
      <c r="I14" s="13"/>
      <c r="J14" s="10"/>
      <c r="K14" s="11"/>
    </row>
    <row r="15" spans="1:17" ht="17.25" thickBot="1" x14ac:dyDescent="0.3">
      <c r="A15">
        <f t="shared" si="2"/>
        <v>52.5</v>
      </c>
      <c r="B15" s="2">
        <v>50</v>
      </c>
      <c r="C15" s="5">
        <v>276</v>
      </c>
      <c r="E15" s="7">
        <f t="shared" si="0"/>
        <v>115.89173755580696</v>
      </c>
      <c r="F15" s="8">
        <f t="shared" si="1"/>
        <v>120.02318916080759</v>
      </c>
      <c r="G15" s="23"/>
      <c r="I15" s="15"/>
      <c r="J15" s="12"/>
      <c r="K15" s="16"/>
    </row>
    <row r="16" spans="1:17" ht="17.25" thickBot="1" x14ac:dyDescent="0.3">
      <c r="A16">
        <f t="shared" si="2"/>
        <v>57.5</v>
      </c>
      <c r="B16" s="2">
        <v>55</v>
      </c>
      <c r="C16" s="5">
        <v>171</v>
      </c>
      <c r="E16" s="7">
        <f t="shared" si="0"/>
        <v>76.780344334819631</v>
      </c>
      <c r="F16" s="8">
        <f t="shared" si="1"/>
        <v>79.052339635875029</v>
      </c>
      <c r="G16" s="23"/>
    </row>
    <row r="17" spans="1:7" ht="17.25" thickBot="1" x14ac:dyDescent="0.3">
      <c r="A17">
        <f t="shared" si="2"/>
        <v>62.5</v>
      </c>
      <c r="B17" s="2">
        <v>60</v>
      </c>
      <c r="C17" s="5">
        <v>114</v>
      </c>
      <c r="E17" s="7">
        <f t="shared" si="0"/>
        <v>54.115902876928324</v>
      </c>
      <c r="F17" s="8">
        <f t="shared" si="1"/>
        <v>55.427233299733402</v>
      </c>
      <c r="G17" s="23"/>
    </row>
    <row r="18" spans="1:7" ht="17.25" thickBot="1" x14ac:dyDescent="0.3">
      <c r="A18">
        <f t="shared" si="2"/>
        <v>67.5</v>
      </c>
      <c r="B18" s="2">
        <v>65</v>
      </c>
      <c r="C18" s="5">
        <v>88</v>
      </c>
      <c r="E18" s="7">
        <f t="shared" si="0"/>
        <v>43.716744082134525</v>
      </c>
      <c r="F18" s="8">
        <f t="shared" si="1"/>
        <v>44.56433638022439</v>
      </c>
      <c r="G18" s="23"/>
    </row>
    <row r="19" spans="1:7" ht="17.25" thickBot="1" x14ac:dyDescent="0.3">
      <c r="A19">
        <f t="shared" si="2"/>
        <v>72.5</v>
      </c>
      <c r="B19" s="2">
        <v>70</v>
      </c>
      <c r="C19" s="5">
        <v>65</v>
      </c>
      <c r="E19" s="7">
        <f t="shared" si="0"/>
        <v>33.480242790049012</v>
      </c>
      <c r="F19" s="8">
        <f t="shared" si="1"/>
        <v>33.979914663297826</v>
      </c>
      <c r="G19" s="23"/>
    </row>
    <row r="20" spans="1:7" ht="17.25" thickBot="1" x14ac:dyDescent="0.3">
      <c r="A20">
        <f t="shared" si="2"/>
        <v>77.5</v>
      </c>
      <c r="B20" s="2">
        <v>75</v>
      </c>
      <c r="C20" s="5">
        <v>41</v>
      </c>
      <c r="E20" s="7">
        <f t="shared" si="0"/>
        <v>21.707862420698582</v>
      </c>
      <c r="F20" s="8">
        <f t="shared" si="1"/>
        <v>21.940918057712697</v>
      </c>
      <c r="G20" s="23"/>
    </row>
    <row r="21" spans="1:7" ht="17.25" thickBot="1" x14ac:dyDescent="0.3">
      <c r="A21">
        <f t="shared" si="2"/>
        <v>82.5</v>
      </c>
      <c r="B21" s="2">
        <v>80</v>
      </c>
      <c r="C21" s="5">
        <v>30</v>
      </c>
      <c r="E21" s="7">
        <f t="shared" si="0"/>
        <v>16.194298470851482</v>
      </c>
      <c r="F21" s="8">
        <f t="shared" si="1"/>
        <v>16.303439888008743</v>
      </c>
      <c r="G21" s="23"/>
    </row>
    <row r="22" spans="1:7" ht="17.25" thickBot="1" x14ac:dyDescent="0.3">
      <c r="A22">
        <f t="shared" si="2"/>
        <v>87.5</v>
      </c>
      <c r="B22" s="2">
        <v>85</v>
      </c>
      <c r="C22" s="5">
        <v>11</v>
      </c>
      <c r="E22" s="7">
        <f t="shared" si="0"/>
        <v>6.006567152927806</v>
      </c>
      <c r="F22" s="8">
        <f t="shared" si="1"/>
        <v>6.0237725049524995</v>
      </c>
      <c r="G22" s="23"/>
    </row>
    <row r="23" spans="1:7" ht="17.25" thickBot="1" x14ac:dyDescent="0.3">
      <c r="A23">
        <f>(B23+B24)/2</f>
        <v>92.5</v>
      </c>
      <c r="B23" s="2">
        <v>90</v>
      </c>
      <c r="C23" s="5">
        <v>0</v>
      </c>
      <c r="E23" s="7">
        <f t="shared" si="0"/>
        <v>0</v>
      </c>
      <c r="F23" s="8">
        <f t="shared" si="1"/>
        <v>0</v>
      </c>
      <c r="G23" s="23"/>
    </row>
    <row r="24" spans="1:7" x14ac:dyDescent="0.25">
      <c r="B24" s="2">
        <v>95</v>
      </c>
      <c r="E24" s="7"/>
    </row>
    <row r="25" spans="1:7" x14ac:dyDescent="0.25">
      <c r="D25" t="s">
        <v>3</v>
      </c>
      <c r="E25" s="7">
        <f>SUM(E5:E24)</f>
        <v>7230.4356581496713</v>
      </c>
      <c r="F25" s="7"/>
    </row>
  </sheetData>
  <mergeCells count="7">
    <mergeCell ref="J6:K6"/>
    <mergeCell ref="J7:K7"/>
    <mergeCell ref="M3:Q3"/>
    <mergeCell ref="E3:G3"/>
    <mergeCell ref="I3:K3"/>
    <mergeCell ref="J4:K4"/>
    <mergeCell ref="J5:K5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2</vt:i4>
      </vt:variant>
    </vt:vector>
  </HeadingPairs>
  <TitlesOfParts>
    <vt:vector size="3" baseType="lpstr">
      <vt:lpstr>工作表1</vt:lpstr>
      <vt:lpstr>工作表1!candela</vt:lpstr>
      <vt:lpstr>工作表1!Lumens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METEOR</dc:creator>
  <cp:lastModifiedBy>METEOR</cp:lastModifiedBy>
  <dcterms:created xsi:type="dcterms:W3CDTF">2016-10-03T01:04:21Z</dcterms:created>
  <dcterms:modified xsi:type="dcterms:W3CDTF">2016-10-04T08:16:16Z</dcterms:modified>
</cp:coreProperties>
</file>