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activeTab="1"/>
  </bookViews>
  <sheets>
    <sheet name="THÁNG 03" sheetId="3" r:id="rId1"/>
    <sheet name="Sheet1" sheetId="4" r:id="rId2"/>
  </sheets>
  <calcPr calcId="124519"/>
</workbook>
</file>

<file path=xl/calcChain.xml><?xml version="1.0" encoding="utf-8"?>
<calcChain xmlns="http://schemas.openxmlformats.org/spreadsheetml/2006/main">
  <c r="G54" i="4"/>
  <c r="G53"/>
  <c r="G52"/>
  <c r="G51"/>
  <c r="G50"/>
  <c r="G49"/>
  <c r="G48"/>
  <c r="G47"/>
  <c r="G46"/>
  <c r="G45"/>
  <c r="G44"/>
  <c r="F43"/>
  <c r="G43" s="1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55" s="1"/>
  <c r="G62" i="3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56" i="4" l="1"/>
  <c r="G57" s="1"/>
  <c r="G9" i="3"/>
  <c r="F39"/>
  <c r="G63" l="1"/>
  <c r="G64" s="1"/>
</calcChain>
</file>

<file path=xl/sharedStrings.xml><?xml version="1.0" encoding="utf-8"?>
<sst xmlns="http://schemas.openxmlformats.org/spreadsheetml/2006/main" count="210" uniqueCount="91">
  <si>
    <t>MST: 0307229914</t>
  </si>
  <si>
    <t>STT</t>
  </si>
  <si>
    <t>Tên hàng</t>
  </si>
  <si>
    <t>ĐVT</t>
  </si>
  <si>
    <t>SL</t>
  </si>
  <si>
    <t>Cái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</si>
  <si>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</si>
  <si>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</si>
  <si>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</si>
  <si>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</si>
  <si>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</si>
  <si>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</si>
  <si>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</si>
  <si>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</si>
  <si>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Xấp</t>
  </si>
  <si>
    <t>Cuộn</t>
  </si>
  <si>
    <t>Băng keo mouse 2F4 x 10y</t>
  </si>
  <si>
    <t>BẢNG KÊ DANH MỤC HÀNG HÓA T 03/2015</t>
  </si>
  <si>
    <t>Đơn Giá</t>
  </si>
  <si>
    <t>Thành Tiền</t>
  </si>
  <si>
    <t>Bìa thái A4</t>
  </si>
  <si>
    <t>Băng keo opp 4F7 x 100y</t>
  </si>
  <si>
    <t>Băng keo vải 4F8 x 15y</t>
  </si>
  <si>
    <t>Bao thư trắng A4</t>
  </si>
  <si>
    <t>Giấy ghi chú 5 màu Pronoti</t>
  </si>
  <si>
    <t>Bìa kiếng A4</t>
  </si>
  <si>
    <t>Bìa lò xo dọc A4</t>
  </si>
  <si>
    <t>Giấy 210 Toyo Sakura</t>
  </si>
  <si>
    <t>Bìa còng 7P</t>
  </si>
  <si>
    <t>Bìa 20 lá A4 F0-DB01</t>
  </si>
  <si>
    <t>Bìa</t>
  </si>
  <si>
    <t>Bút chì gỗ</t>
  </si>
  <si>
    <t>Cây</t>
  </si>
  <si>
    <t>Bìa 3 dây giấy 15F</t>
  </si>
  <si>
    <t>Bìa nhựa cột dây F GP</t>
  </si>
  <si>
    <t>Băng keo 18mm x 18 ya</t>
  </si>
  <si>
    <t>Cây lau nhà 360</t>
  </si>
  <si>
    <t>Bàn chải</t>
  </si>
  <si>
    <t>Milo hoà tan</t>
  </si>
  <si>
    <t>Dây</t>
  </si>
  <si>
    <t>Bìa còng</t>
  </si>
  <si>
    <t>Bìa 1 nút My Clear khổ F</t>
  </si>
  <si>
    <t xml:space="preserve">Ly nhựa </t>
  </si>
  <si>
    <t>Bàn chải lớn</t>
  </si>
  <si>
    <t>Kéo VP S108</t>
  </si>
  <si>
    <t>Bìa lá A4</t>
  </si>
  <si>
    <t>Kẹp giấy C62</t>
  </si>
  <si>
    <t>Hộp</t>
  </si>
  <si>
    <t>Kẹp bướm 15mm</t>
  </si>
  <si>
    <t>Kẹp bướm 19mm</t>
  </si>
  <si>
    <t>Kẹp bướm 32mm</t>
  </si>
  <si>
    <t>Kẹp bướm 41mm</t>
  </si>
  <si>
    <t>Kẹp bướm 25mm</t>
  </si>
  <si>
    <t>Kẹp bướm 51mm</t>
  </si>
  <si>
    <t>Bấm lỗ Eagle</t>
  </si>
  <si>
    <t>Accord nhựa UNC</t>
  </si>
  <si>
    <t>Bìa lỗ A4</t>
  </si>
  <si>
    <t>Máy tính DX 120V</t>
  </si>
  <si>
    <t>Máy tinh JS 120L</t>
  </si>
  <si>
    <t>Bìa trình ký đơn A4 Simili</t>
  </si>
  <si>
    <t>giấy ghi chú3x3</t>
  </si>
  <si>
    <t>giấy ghi chú 2x3</t>
  </si>
  <si>
    <t>giấy ghi chú 3x4</t>
  </si>
  <si>
    <t>Sổ lò xo A5</t>
  </si>
  <si>
    <t>Quyển</t>
  </si>
  <si>
    <t>Bìa phân trang 12 số</t>
  </si>
  <si>
    <t>Bộ</t>
  </si>
  <si>
    <t>BẢNG KÊ DANH MỤC HÀNG HÓA ĐÍNH KÈM</t>
  </si>
  <si>
    <t>Ngày 31 tháng 03 năm 2015</t>
  </si>
  <si>
    <t>HĐ:  TT/13P 0002432</t>
  </si>
  <si>
    <t>Họ tên người mua hàng ( Buyer ) :</t>
  </si>
  <si>
    <t>Mã số thuế( VAT Code): 0307229914</t>
  </si>
  <si>
    <t>Tên hàng hóa, dịch vụ</t>
  </si>
  <si>
    <t>Đơn vị tính</t>
  </si>
  <si>
    <t>Số lượng</t>
  </si>
  <si>
    <t>Cộng tiền hàng( Total amount)</t>
  </si>
  <si>
    <t>Thuế GTGT 10%</t>
  </si>
  <si>
    <t>Tổng cộng tiền thanh toán</t>
  </si>
  <si>
    <t>Số tiền bằng chữ: Mười tám triệu bảy trăm bốn mươi bảy nghìn sáu trăm mười bốn đồng</t>
  </si>
  <si>
    <t>Người mua hàng ( Buyer )</t>
  </si>
  <si>
    <t>Người bán hàng ( Seller)</t>
  </si>
  <si>
    <t>Ký ghi rõ họ tên</t>
  </si>
  <si>
    <r>
      <t xml:space="preserve">Đơn vị bán hàng ( Company ) : </t>
    </r>
    <r>
      <rPr>
        <b/>
        <sz val="12"/>
        <rFont val="Times New Roman"/>
        <family val="1"/>
      </rPr>
      <t>CÔNG TY TNHH THƯƠNG MẠI QUỐC TẾ THANH THUẬN</t>
    </r>
  </si>
  <si>
    <r>
      <t xml:space="preserve">Mã số thuế ( VAT Code ): </t>
    </r>
    <r>
      <rPr>
        <b/>
        <sz val="12"/>
        <rFont val="Times New Roman"/>
        <family val="1"/>
      </rPr>
      <t>0310734314</t>
    </r>
  </si>
  <si>
    <r>
      <t xml:space="preserve">Địa chỉ ( Address ) : </t>
    </r>
    <r>
      <rPr>
        <b/>
        <sz val="12"/>
        <rFont val="Times New Roman"/>
        <family val="1"/>
      </rPr>
      <t>C5/10D55 Ấp 4, Bình Hưng, Bình Chánh, Tp. Hồ Chí Minh</t>
    </r>
  </si>
  <si>
    <r>
      <t xml:space="preserve">Điện thoại ( Tel ): </t>
    </r>
    <r>
      <rPr>
        <b/>
        <sz val="12"/>
        <rFont val="Times New Roman"/>
        <family val="1"/>
      </rPr>
      <t>(84.8)62759113</t>
    </r>
  </si>
  <si>
    <r>
      <t xml:space="preserve">Fax: </t>
    </r>
    <r>
      <rPr>
        <b/>
        <sz val="12"/>
        <rFont val="Times New Roman"/>
        <family val="1"/>
      </rPr>
      <t>(84.8) 38560714</t>
    </r>
  </si>
  <si>
    <r>
      <t>Số tài khoản ( Bank A/C ) :</t>
    </r>
    <r>
      <rPr>
        <b/>
        <sz val="12"/>
        <rFont val="Times New Roman"/>
        <family val="1"/>
      </rPr>
      <t xml:space="preserve"> 060032107071 tại Ngân hàng Sài Gòn Thương Tín chi nhánh Quận 8</t>
    </r>
  </si>
  <si>
    <r>
      <t xml:space="preserve">Tên đơn vị ( Company ) : </t>
    </r>
    <r>
      <rPr>
        <b/>
        <sz val="12"/>
        <rFont val="Times New Roman"/>
        <family val="1"/>
      </rPr>
      <t>CÔNG TY TNHH TM DV VĂN PHÒNG PHẨM PHƯƠNG NAM</t>
    </r>
  </si>
  <si>
    <r>
      <t xml:space="preserve">Hình thức thanh toán( Payment Method): </t>
    </r>
    <r>
      <rPr>
        <b/>
        <sz val="12"/>
        <rFont val="Times New Roman"/>
        <family val="1"/>
      </rPr>
      <t>Tiền mặt</t>
    </r>
  </si>
  <si>
    <r>
      <t xml:space="preserve">Địa chỉ ( Address ) : </t>
    </r>
    <r>
      <rPr>
        <b/>
        <sz val="10"/>
        <rFont val="Times New Roman"/>
        <family val="1"/>
      </rPr>
      <t>B18/19K Đường Liên Ấp, Ấp 3, Xã Bình Hưng, H, Bình Chánh.</t>
    </r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</si>
</sst>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4"/>
      <name val="Times New Roman"/>
      <family val="1"/>
    </font>
    <font>
      <sz val="14"/>
      <name val="Times New Roman"/>
      <family val="1"/>
    </font>
    <font>
      <b/>
      <sz val="10"/>
      <name val="Cambria"/>
      <family val="1"/>
      <scheme val="major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name val="Cambria"/>
      <family val="1"/>
      <scheme val="major"/>
    </font>
    <font>
      <sz val="10"/>
      <name val="Times New Roman"/>
      <family val="1"/>
    </font>
    <font>
      <sz val="10"/>
      <color theme="1"/>
      <name val="Cambria"/>
      <family val="1"/>
      <scheme val="maj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7" fillId="0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left"/>
    </xf>
    <xf numFmtId="3" fontId="9" fillId="0" borderId="1" xfId="0" applyNumberFormat="1" applyFont="1" applyFill="1" applyBorder="1" applyAlignment="1">
      <alignment horizontal="center"/>
    </xf>
    <xf numFmtId="3" fontId="7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center"/>
    </xf>
    <xf numFmtId="3" fontId="9" fillId="3" borderId="2" xfId="0" applyNumberFormat="1" applyFont="1" applyFill="1" applyBorder="1" applyAlignment="1">
      <alignment horizontal="left"/>
    </xf>
    <xf numFmtId="3" fontId="9" fillId="3" borderId="2" xfId="0" applyNumberFormat="1" applyFont="1" applyFill="1" applyBorder="1" applyAlignment="1">
      <alignment horizontal="center" wrapText="1"/>
    </xf>
    <xf numFmtId="3" fontId="8" fillId="0" borderId="4" xfId="0" applyNumberFormat="1" applyFont="1" applyFill="1" applyBorder="1" applyAlignment="1">
      <alignment horizontal="left"/>
    </xf>
    <xf numFmtId="3" fontId="8" fillId="0" borderId="4" xfId="0" applyNumberFormat="1" applyFont="1" applyFill="1" applyBorder="1" applyAlignment="1">
      <alignment horizontal="center"/>
    </xf>
    <xf numFmtId="3" fontId="7" fillId="0" borderId="0" xfId="0" applyNumberFormat="1" applyFont="1" applyFill="1"/>
    <xf numFmtId="3" fontId="8" fillId="0" borderId="2" xfId="0" applyNumberFormat="1" applyFont="1" applyFill="1" applyBorder="1" applyAlignment="1">
      <alignment horizontal="left"/>
    </xf>
    <xf numFmtId="3" fontId="8" fillId="0" borderId="2" xfId="0" applyNumberFormat="1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left"/>
    </xf>
    <xf numFmtId="3" fontId="8" fillId="0" borderId="3" xfId="0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right"/>
    </xf>
    <xf numFmtId="3" fontId="1" fillId="0" borderId="0" xfId="0" applyNumberFormat="1" applyFont="1" applyFill="1"/>
    <xf numFmtId="0" fontId="11" fillId="0" borderId="0" xfId="0" applyFont="1" applyFill="1"/>
    <xf numFmtId="0" fontId="1" fillId="0" borderId="0" xfId="0" applyNumberFormat="1" applyFont="1" applyFill="1" applyBorder="1" applyAlignment="1"/>
    <xf numFmtId="0" fontId="12" fillId="2" borderId="8" xfId="0" applyNumberFormat="1" applyFont="1" applyFill="1" applyBorder="1" applyAlignment="1">
      <alignment horizontal="center" vertical="center" wrapText="1"/>
    </xf>
    <xf numFmtId="0" fontId="16" fillId="0" borderId="0" xfId="0" applyFont="1" applyFill="1"/>
    <xf numFmtId="0" fontId="17" fillId="0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vertical="center"/>
    </xf>
    <xf numFmtId="3" fontId="19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center"/>
    </xf>
    <xf numFmtId="3" fontId="20" fillId="0" borderId="1" xfId="0" applyNumberFormat="1" applyFont="1" applyFill="1" applyBorder="1" applyAlignment="1">
      <alignment horizontal="center"/>
    </xf>
    <xf numFmtId="3" fontId="20" fillId="0" borderId="1" xfId="0" applyNumberFormat="1" applyFont="1" applyFill="1" applyBorder="1" applyAlignment="1">
      <alignment horizontal="right"/>
    </xf>
    <xf numFmtId="0" fontId="19" fillId="0" borderId="0" xfId="0" applyFont="1" applyFill="1"/>
    <xf numFmtId="3" fontId="19" fillId="0" borderId="1" xfId="0" applyNumberFormat="1" applyFont="1" applyFill="1" applyBorder="1" applyAlignment="1">
      <alignment horizontal="left"/>
    </xf>
    <xf numFmtId="3" fontId="19" fillId="0" borderId="1" xfId="0" applyNumberFormat="1" applyFont="1" applyFill="1" applyBorder="1" applyAlignment="1">
      <alignment horizontal="center"/>
    </xf>
    <xf numFmtId="3" fontId="21" fillId="0" borderId="1" xfId="0" applyNumberFormat="1" applyFont="1" applyFill="1" applyBorder="1" applyAlignment="1">
      <alignment horizontal="center"/>
    </xf>
    <xf numFmtId="3" fontId="19" fillId="0" borderId="1" xfId="0" applyNumberFormat="1" applyFont="1" applyFill="1" applyBorder="1"/>
    <xf numFmtId="3" fontId="21" fillId="0" borderId="1" xfId="0" applyNumberFormat="1" applyFont="1" applyFill="1" applyBorder="1" applyAlignment="1">
      <alignment horizontal="left"/>
    </xf>
    <xf numFmtId="3" fontId="21" fillId="3" borderId="2" xfId="0" applyNumberFormat="1" applyFont="1" applyFill="1" applyBorder="1" applyAlignment="1">
      <alignment horizontal="left"/>
    </xf>
    <xf numFmtId="3" fontId="21" fillId="3" borderId="2" xfId="0" applyNumberFormat="1" applyFont="1" applyFill="1" applyBorder="1" applyAlignment="1">
      <alignment horizontal="center" wrapText="1"/>
    </xf>
    <xf numFmtId="3" fontId="21" fillId="0" borderId="4" xfId="0" applyNumberFormat="1" applyFont="1" applyFill="1" applyBorder="1" applyAlignment="1">
      <alignment horizontal="left"/>
    </xf>
    <xf numFmtId="3" fontId="21" fillId="0" borderId="4" xfId="0" applyNumberFormat="1" applyFont="1" applyFill="1" applyBorder="1" applyAlignment="1">
      <alignment horizontal="center"/>
    </xf>
    <xf numFmtId="3" fontId="19" fillId="0" borderId="0" xfId="0" applyNumberFormat="1" applyFont="1" applyFill="1"/>
    <xf numFmtId="3" fontId="15" fillId="0" borderId="1" xfId="0" applyNumberFormat="1" applyFont="1" applyFill="1" applyBorder="1"/>
    <xf numFmtId="0" fontId="20" fillId="0" borderId="0" xfId="0" applyFont="1" applyFill="1"/>
    <xf numFmtId="3" fontId="20" fillId="0" borderId="0" xfId="0" applyNumberFormat="1" applyFont="1" applyFill="1"/>
    <xf numFmtId="0" fontId="15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2" fillId="0" borderId="0" xfId="0" applyNumberFormat="1" applyFont="1" applyFill="1" applyBorder="1" applyAlignment="1"/>
    <xf numFmtId="0" fontId="2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6" fillId="0" borderId="5" xfId="0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horizontal="right"/>
    </xf>
    <xf numFmtId="0" fontId="1" fillId="0" borderId="8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3" fontId="20" fillId="0" borderId="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3" fontId="15" fillId="0" borderId="5" xfId="0" applyNumberFormat="1" applyFont="1" applyFill="1" applyBorder="1" applyAlignment="1">
      <alignment horizontal="center"/>
    </xf>
    <xf numFmtId="3" fontId="15" fillId="0" borderId="6" xfId="0" applyNumberFormat="1" applyFont="1" applyFill="1" applyBorder="1" applyAlignment="1">
      <alignment horizontal="center"/>
    </xf>
    <xf numFmtId="3" fontId="15" fillId="0" borderId="7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center"/>
    </xf>
    <xf numFmtId="0" fontId="1" fillId="0" borderId="9" xfId="0" applyNumberFormat="1" applyFont="1" applyFill="1" applyBorder="1" applyAlignment="1">
      <alignment horizontal="left"/>
    </xf>
    <xf numFmtId="0" fontId="1" fillId="0" borderId="11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1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0"/>
  <sheetViews>
    <sheetView topLeftCell="A8" workbookViewId="0">
      <selection activeCell="K24" sqref="K24"/>
    </sheetView>
  </sheetViews>
  <sheetFormatPr defaultRowHeight="15.75"/>
  <cols>
    <col min="1" max="1" width="6.7109375" style="1" customWidth="1"/>
    <col min="2" max="2" width="35.85546875" style="1" customWidth="1"/>
    <col min="3" max="3" width="9.28515625" style="1" customWidth="1"/>
    <col min="4" max="4" width="11.140625" style="1" customWidth="1"/>
    <col min="5" max="5" width="13.42578125" style="1" hidden="1" customWidth="1"/>
    <col min="6" max="6" width="13" style="1" customWidth="1"/>
    <col min="7" max="7" width="14.85546875" style="1" customWidth="1"/>
    <col min="8" max="8" width="9.140625" style="1"/>
    <col min="9" max="9" width="17" style="1" customWidth="1"/>
    <col min="10" max="10" width="11.5703125" style="1" bestFit="1" customWidth="1"/>
    <col min="11" max="16384" width="9.140625" style="1"/>
  </cols>
  <sheetData>
    <row r="1" spans="1:7" ht="20.25">
      <c r="A1" s="3" t="s">
        <v>11</v>
      </c>
      <c r="B1" s="3"/>
      <c r="C1" s="3"/>
      <c r="D1" s="3"/>
    </row>
    <row r="2" spans="1:7">
      <c r="A2" s="4" t="s">
        <v>12</v>
      </c>
      <c r="B2" s="4"/>
      <c r="C2" s="4"/>
      <c r="D2" s="4"/>
    </row>
    <row r="3" spans="1:7">
      <c r="A3" s="4" t="s">
        <v>13</v>
      </c>
      <c r="B3" s="4"/>
      <c r="C3" s="4"/>
      <c r="D3" s="4"/>
    </row>
    <row r="4" spans="1:7">
      <c r="A4" s="4" t="s">
        <v>0</v>
      </c>
      <c r="B4" s="4"/>
      <c r="C4" s="4"/>
      <c r="D4" s="4"/>
    </row>
    <row r="5" spans="1:7" ht="20.25">
      <c r="A5" s="62" t="s">
        <v>17</v>
      </c>
      <c r="B5" s="62"/>
      <c r="C5" s="62"/>
      <c r="D5" s="62"/>
      <c r="E5" s="62"/>
      <c r="F5" s="62"/>
      <c r="G5" s="62"/>
    </row>
    <row r="6" spans="1:7">
      <c r="A6" s="64"/>
      <c r="B6" s="64"/>
      <c r="C6" s="64"/>
      <c r="D6" s="64"/>
    </row>
    <row r="8" spans="1:7" s="6" customFormat="1">
      <c r="A8" s="5" t="s">
        <v>1</v>
      </c>
      <c r="B8" s="5" t="s">
        <v>2</v>
      </c>
      <c r="C8" s="5" t="s">
        <v>3</v>
      </c>
      <c r="D8" s="5" t="s">
        <v>4</v>
      </c>
      <c r="F8" s="5" t="s">
        <v>18</v>
      </c>
      <c r="G8" s="5" t="s">
        <v>19</v>
      </c>
    </row>
    <row r="9" spans="1:7" s="7" customFormat="1">
      <c r="A9" s="8">
        <v>1</v>
      </c>
      <c r="B9" s="27" t="s">
        <v>20</v>
      </c>
      <c r="C9" s="28" t="s">
        <v>14</v>
      </c>
      <c r="D9" s="29">
        <v>6</v>
      </c>
      <c r="E9" s="30">
        <v>37000</v>
      </c>
      <c r="F9" s="30">
        <v>32000</v>
      </c>
      <c r="G9" s="30">
        <f>F9*D9</f>
        <v>192000</v>
      </c>
    </row>
    <row r="10" spans="1:7" s="7" customFormat="1">
      <c r="A10" s="8">
        <v>2</v>
      </c>
      <c r="B10" s="12" t="s">
        <v>21</v>
      </c>
      <c r="C10" s="13" t="s">
        <v>15</v>
      </c>
      <c r="D10" s="10">
        <v>6</v>
      </c>
      <c r="E10" s="11">
        <v>12000</v>
      </c>
      <c r="F10" s="30">
        <v>10000</v>
      </c>
      <c r="G10" s="30">
        <f t="shared" ref="G10:G61" si="0">F10*D10</f>
        <v>60000</v>
      </c>
    </row>
    <row r="11" spans="1:7" s="7" customFormat="1">
      <c r="A11" s="8">
        <v>3</v>
      </c>
      <c r="B11" s="12" t="s">
        <v>16</v>
      </c>
      <c r="C11" s="13" t="s">
        <v>15</v>
      </c>
      <c r="D11" s="10">
        <v>20</v>
      </c>
      <c r="E11" s="11">
        <v>10909</v>
      </c>
      <c r="F11" s="30">
        <v>9500</v>
      </c>
      <c r="G11" s="30">
        <f t="shared" si="0"/>
        <v>190000</v>
      </c>
    </row>
    <row r="12" spans="1:7" s="7" customFormat="1">
      <c r="A12" s="8">
        <v>4</v>
      </c>
      <c r="B12" s="12" t="s">
        <v>22</v>
      </c>
      <c r="C12" s="13" t="s">
        <v>15</v>
      </c>
      <c r="D12" s="10">
        <v>52</v>
      </c>
      <c r="E12" s="11">
        <v>22500</v>
      </c>
      <c r="F12" s="30">
        <v>19000</v>
      </c>
      <c r="G12" s="30">
        <f t="shared" si="0"/>
        <v>988000</v>
      </c>
    </row>
    <row r="13" spans="1:7" s="7" customFormat="1">
      <c r="A13" s="8">
        <v>5</v>
      </c>
      <c r="B13" s="9" t="s">
        <v>23</v>
      </c>
      <c r="C13" s="10" t="s">
        <v>5</v>
      </c>
      <c r="D13" s="10">
        <v>80</v>
      </c>
      <c r="E13" s="11">
        <v>950</v>
      </c>
      <c r="F13" s="30">
        <v>850</v>
      </c>
      <c r="G13" s="30">
        <f t="shared" si="0"/>
        <v>68000</v>
      </c>
    </row>
    <row r="14" spans="1:7" s="7" customFormat="1">
      <c r="A14" s="8">
        <v>6</v>
      </c>
      <c r="B14" s="9" t="s">
        <v>24</v>
      </c>
      <c r="C14" s="10" t="s">
        <v>14</v>
      </c>
      <c r="D14" s="10">
        <v>50</v>
      </c>
      <c r="E14" s="11">
        <v>11500</v>
      </c>
      <c r="F14" s="30">
        <v>9700</v>
      </c>
      <c r="G14" s="30">
        <f t="shared" si="0"/>
        <v>485000</v>
      </c>
    </row>
    <row r="15" spans="1:7" s="7" customFormat="1">
      <c r="A15" s="8">
        <v>7</v>
      </c>
      <c r="B15" s="12" t="s">
        <v>25</v>
      </c>
      <c r="C15" s="13" t="s">
        <v>14</v>
      </c>
      <c r="D15" s="10">
        <v>5</v>
      </c>
      <c r="E15" s="11">
        <v>75000</v>
      </c>
      <c r="F15" s="30">
        <v>65000</v>
      </c>
      <c r="G15" s="30">
        <f t="shared" si="0"/>
        <v>325000</v>
      </c>
    </row>
    <row r="16" spans="1:7" s="7" customFormat="1">
      <c r="A16" s="8">
        <v>8</v>
      </c>
      <c r="B16" s="12" t="s">
        <v>26</v>
      </c>
      <c r="C16" s="13" t="s">
        <v>5</v>
      </c>
      <c r="D16" s="10">
        <v>2</v>
      </c>
      <c r="E16" s="11">
        <v>22800</v>
      </c>
      <c r="F16" s="30">
        <v>19500</v>
      </c>
      <c r="G16" s="30">
        <f t="shared" si="0"/>
        <v>39000</v>
      </c>
    </row>
    <row r="17" spans="1:7" s="7" customFormat="1">
      <c r="A17" s="8">
        <v>9</v>
      </c>
      <c r="B17" s="14" t="s">
        <v>27</v>
      </c>
      <c r="C17" s="15" t="s">
        <v>15</v>
      </c>
      <c r="D17" s="15">
        <v>10</v>
      </c>
      <c r="E17" s="11">
        <v>14000</v>
      </c>
      <c r="F17" s="30">
        <v>10000</v>
      </c>
      <c r="G17" s="30">
        <f t="shared" si="0"/>
        <v>100000</v>
      </c>
    </row>
    <row r="18" spans="1:7" s="7" customFormat="1">
      <c r="A18" s="8">
        <v>10</v>
      </c>
      <c r="B18" s="12" t="s">
        <v>28</v>
      </c>
      <c r="C18" s="13" t="s">
        <v>5</v>
      </c>
      <c r="D18" s="10">
        <v>10</v>
      </c>
      <c r="E18" s="11">
        <v>39900</v>
      </c>
      <c r="F18" s="30">
        <v>34000</v>
      </c>
      <c r="G18" s="30">
        <f t="shared" si="0"/>
        <v>340000</v>
      </c>
    </row>
    <row r="19" spans="1:7" s="7" customFormat="1">
      <c r="A19" s="8">
        <v>11</v>
      </c>
      <c r="B19" s="12" t="s">
        <v>29</v>
      </c>
      <c r="C19" s="13" t="s">
        <v>30</v>
      </c>
      <c r="D19" s="10">
        <v>50</v>
      </c>
      <c r="E19" s="11">
        <v>17600</v>
      </c>
      <c r="F19" s="30">
        <v>17600</v>
      </c>
      <c r="G19" s="30">
        <f t="shared" si="0"/>
        <v>880000</v>
      </c>
    </row>
    <row r="20" spans="1:7" s="7" customFormat="1">
      <c r="A20" s="8">
        <v>12</v>
      </c>
      <c r="B20" s="12" t="s">
        <v>35</v>
      </c>
      <c r="C20" s="13" t="s">
        <v>15</v>
      </c>
      <c r="D20" s="10">
        <v>400</v>
      </c>
      <c r="E20" s="11">
        <v>1100</v>
      </c>
      <c r="F20" s="30">
        <v>1100</v>
      </c>
      <c r="G20" s="30">
        <f t="shared" si="0"/>
        <v>440000</v>
      </c>
    </row>
    <row r="21" spans="1:7" s="7" customFormat="1">
      <c r="A21" s="8">
        <v>13</v>
      </c>
      <c r="B21" s="12" t="s">
        <v>31</v>
      </c>
      <c r="C21" s="13" t="s">
        <v>32</v>
      </c>
      <c r="D21" s="10">
        <v>30</v>
      </c>
      <c r="E21" s="11">
        <v>4000</v>
      </c>
      <c r="F21" s="30">
        <v>3000</v>
      </c>
      <c r="G21" s="30">
        <f t="shared" si="0"/>
        <v>90000</v>
      </c>
    </row>
    <row r="22" spans="1:7" s="7" customFormat="1">
      <c r="A22" s="8">
        <v>14</v>
      </c>
      <c r="B22" s="12" t="s">
        <v>33</v>
      </c>
      <c r="C22" s="13" t="s">
        <v>5</v>
      </c>
      <c r="D22" s="10">
        <v>10</v>
      </c>
      <c r="E22" s="11">
        <v>9500</v>
      </c>
      <c r="F22" s="30">
        <v>8000</v>
      </c>
      <c r="G22" s="30">
        <f t="shared" si="0"/>
        <v>80000</v>
      </c>
    </row>
    <row r="23" spans="1:7" s="7" customFormat="1">
      <c r="A23" s="8">
        <v>15</v>
      </c>
      <c r="B23" s="12" t="s">
        <v>46</v>
      </c>
      <c r="C23" s="13" t="s">
        <v>47</v>
      </c>
      <c r="D23" s="10">
        <v>50</v>
      </c>
      <c r="E23" s="11"/>
      <c r="F23" s="30">
        <v>2200</v>
      </c>
      <c r="G23" s="30">
        <f t="shared" si="0"/>
        <v>110000</v>
      </c>
    </row>
    <row r="24" spans="1:7" s="7" customFormat="1">
      <c r="A24" s="8">
        <v>16</v>
      </c>
      <c r="B24" s="12" t="s">
        <v>48</v>
      </c>
      <c r="C24" s="13" t="s">
        <v>47</v>
      </c>
      <c r="D24" s="10">
        <v>30</v>
      </c>
      <c r="E24" s="11"/>
      <c r="F24" s="30">
        <v>3000</v>
      </c>
      <c r="G24" s="30">
        <f t="shared" si="0"/>
        <v>90000</v>
      </c>
    </row>
    <row r="25" spans="1:7" s="7" customFormat="1">
      <c r="A25" s="8">
        <v>17</v>
      </c>
      <c r="B25" s="12" t="s">
        <v>49</v>
      </c>
      <c r="C25" s="13" t="s">
        <v>47</v>
      </c>
      <c r="D25" s="10">
        <v>40</v>
      </c>
      <c r="E25" s="11"/>
      <c r="F25" s="30">
        <v>3200</v>
      </c>
      <c r="G25" s="30">
        <f t="shared" si="0"/>
        <v>128000</v>
      </c>
    </row>
    <row r="26" spans="1:7" s="7" customFormat="1">
      <c r="A26" s="8">
        <v>18</v>
      </c>
      <c r="B26" s="12" t="s">
        <v>52</v>
      </c>
      <c r="C26" s="13" t="s">
        <v>47</v>
      </c>
      <c r="D26" s="10">
        <v>50</v>
      </c>
      <c r="E26" s="11"/>
      <c r="F26" s="30">
        <v>6000</v>
      </c>
      <c r="G26" s="30">
        <f t="shared" si="0"/>
        <v>300000</v>
      </c>
    </row>
    <row r="27" spans="1:7" s="7" customFormat="1">
      <c r="A27" s="8">
        <v>19</v>
      </c>
      <c r="B27" s="12" t="s">
        <v>50</v>
      </c>
      <c r="C27" s="13" t="s">
        <v>47</v>
      </c>
      <c r="D27" s="10">
        <v>50</v>
      </c>
      <c r="E27" s="11"/>
      <c r="F27" s="30">
        <v>8500</v>
      </c>
      <c r="G27" s="30">
        <f t="shared" si="0"/>
        <v>425000</v>
      </c>
    </row>
    <row r="28" spans="1:7" s="7" customFormat="1">
      <c r="A28" s="8">
        <v>20</v>
      </c>
      <c r="B28" s="12" t="s">
        <v>51</v>
      </c>
      <c r="C28" s="13" t="s">
        <v>47</v>
      </c>
      <c r="D28" s="10">
        <v>40</v>
      </c>
      <c r="E28" s="11"/>
      <c r="F28" s="30">
        <v>11000</v>
      </c>
      <c r="G28" s="30">
        <f t="shared" si="0"/>
        <v>440000</v>
      </c>
    </row>
    <row r="29" spans="1:7" s="7" customFormat="1">
      <c r="A29" s="8">
        <v>21</v>
      </c>
      <c r="B29" s="12" t="s">
        <v>53</v>
      </c>
      <c r="C29" s="13" t="s">
        <v>47</v>
      </c>
      <c r="D29" s="10">
        <v>30</v>
      </c>
      <c r="E29" s="11"/>
      <c r="F29" s="30">
        <v>17000</v>
      </c>
      <c r="G29" s="30">
        <f t="shared" si="0"/>
        <v>510000</v>
      </c>
    </row>
    <row r="30" spans="1:7" s="7" customFormat="1">
      <c r="A30" s="8">
        <v>22</v>
      </c>
      <c r="B30" s="12" t="s">
        <v>54</v>
      </c>
      <c r="C30" s="13" t="s">
        <v>5</v>
      </c>
      <c r="D30" s="10">
        <v>30</v>
      </c>
      <c r="E30" s="11"/>
      <c r="F30" s="30">
        <v>27000</v>
      </c>
      <c r="G30" s="30">
        <f t="shared" si="0"/>
        <v>810000</v>
      </c>
    </row>
    <row r="31" spans="1:7" s="7" customFormat="1">
      <c r="A31" s="8">
        <v>23</v>
      </c>
      <c r="B31" s="12" t="s">
        <v>55</v>
      </c>
      <c r="C31" s="13" t="s">
        <v>47</v>
      </c>
      <c r="D31" s="10">
        <v>30</v>
      </c>
      <c r="E31" s="11"/>
      <c r="F31" s="30">
        <v>11000</v>
      </c>
      <c r="G31" s="30">
        <f t="shared" si="0"/>
        <v>330000</v>
      </c>
    </row>
    <row r="32" spans="1:7" s="7" customFormat="1">
      <c r="A32" s="8">
        <v>24</v>
      </c>
      <c r="B32" s="12" t="s">
        <v>56</v>
      </c>
      <c r="C32" s="13" t="s">
        <v>14</v>
      </c>
      <c r="D32" s="10">
        <v>20</v>
      </c>
      <c r="E32" s="11"/>
      <c r="F32" s="30">
        <v>29000</v>
      </c>
      <c r="G32" s="30">
        <f t="shared" si="0"/>
        <v>580000</v>
      </c>
    </row>
    <row r="33" spans="1:7" s="7" customFormat="1">
      <c r="A33" s="8">
        <v>25</v>
      </c>
      <c r="B33" s="12" t="s">
        <v>57</v>
      </c>
      <c r="C33" s="13" t="s">
        <v>5</v>
      </c>
      <c r="D33" s="10">
        <v>8</v>
      </c>
      <c r="E33" s="11"/>
      <c r="F33" s="30">
        <v>100000</v>
      </c>
      <c r="G33" s="30">
        <f t="shared" si="0"/>
        <v>800000</v>
      </c>
    </row>
    <row r="34" spans="1:7" s="7" customFormat="1">
      <c r="A34" s="8">
        <v>26</v>
      </c>
      <c r="B34" s="12" t="s">
        <v>58</v>
      </c>
      <c r="C34" s="13" t="s">
        <v>5</v>
      </c>
      <c r="D34" s="10">
        <v>15</v>
      </c>
      <c r="E34" s="11"/>
      <c r="F34" s="30">
        <v>65000</v>
      </c>
      <c r="G34" s="30">
        <f t="shared" si="0"/>
        <v>975000</v>
      </c>
    </row>
    <row r="35" spans="1:7" s="7" customFormat="1">
      <c r="A35" s="8">
        <v>27</v>
      </c>
      <c r="B35" s="12" t="s">
        <v>59</v>
      </c>
      <c r="C35" s="13" t="s">
        <v>5</v>
      </c>
      <c r="D35" s="10">
        <v>30</v>
      </c>
      <c r="E35" s="11"/>
      <c r="F35" s="30">
        <v>9000</v>
      </c>
      <c r="G35" s="30">
        <f t="shared" si="0"/>
        <v>270000</v>
      </c>
    </row>
    <row r="36" spans="1:7" s="7" customFormat="1">
      <c r="A36" s="8">
        <v>28</v>
      </c>
      <c r="B36" s="12" t="s">
        <v>60</v>
      </c>
      <c r="C36" s="13" t="s">
        <v>14</v>
      </c>
      <c r="D36" s="10">
        <v>45</v>
      </c>
      <c r="E36" s="11"/>
      <c r="F36" s="30">
        <v>5000</v>
      </c>
      <c r="G36" s="30">
        <f t="shared" si="0"/>
        <v>225000</v>
      </c>
    </row>
    <row r="37" spans="1:7" s="7" customFormat="1">
      <c r="A37" s="8">
        <v>29</v>
      </c>
      <c r="B37" s="12" t="s">
        <v>61</v>
      </c>
      <c r="C37" s="13" t="s">
        <v>14</v>
      </c>
      <c r="D37" s="10">
        <v>50</v>
      </c>
      <c r="E37" s="11"/>
      <c r="F37" s="30">
        <v>4000</v>
      </c>
      <c r="G37" s="30">
        <f t="shared" si="0"/>
        <v>200000</v>
      </c>
    </row>
    <row r="38" spans="1:7" s="7" customFormat="1">
      <c r="A38" s="8">
        <v>30</v>
      </c>
      <c r="B38" s="12" t="s">
        <v>62</v>
      </c>
      <c r="C38" s="13" t="s">
        <v>14</v>
      </c>
      <c r="D38" s="10">
        <v>50</v>
      </c>
      <c r="E38" s="11"/>
      <c r="F38" s="30">
        <v>6000</v>
      </c>
      <c r="G38" s="30">
        <f t="shared" si="0"/>
        <v>300000</v>
      </c>
    </row>
    <row r="39" spans="1:7" s="7" customFormat="1">
      <c r="A39" s="8">
        <v>31</v>
      </c>
      <c r="B39" s="12" t="s">
        <v>63</v>
      </c>
      <c r="C39" s="13" t="s">
        <v>64</v>
      </c>
      <c r="D39" s="10">
        <v>20</v>
      </c>
      <c r="E39" s="11"/>
      <c r="F39" s="30">
        <f>16000+325</f>
        <v>16325</v>
      </c>
      <c r="G39" s="30">
        <f t="shared" si="0"/>
        <v>326500</v>
      </c>
    </row>
    <row r="40" spans="1:7" s="7" customFormat="1">
      <c r="A40" s="8">
        <v>32</v>
      </c>
      <c r="B40" s="12" t="s">
        <v>34</v>
      </c>
      <c r="C40" s="13" t="s">
        <v>5</v>
      </c>
      <c r="D40" s="10">
        <v>10</v>
      </c>
      <c r="E40" s="11">
        <v>4800</v>
      </c>
      <c r="F40" s="30">
        <v>4078</v>
      </c>
      <c r="G40" s="30">
        <f t="shared" si="0"/>
        <v>40780</v>
      </c>
    </row>
    <row r="41" spans="1:7" s="7" customFormat="1" hidden="1">
      <c r="A41" s="8">
        <v>33</v>
      </c>
      <c r="B41" s="16"/>
      <c r="C41" s="17"/>
      <c r="D41" s="17"/>
      <c r="E41" s="18"/>
      <c r="F41" s="18"/>
      <c r="G41" s="30">
        <f t="shared" si="0"/>
        <v>0</v>
      </c>
    </row>
    <row r="42" spans="1:7" s="7" customFormat="1" hidden="1">
      <c r="A42" s="8">
        <v>34</v>
      </c>
      <c r="B42" s="19"/>
      <c r="C42" s="20"/>
      <c r="D42" s="20"/>
      <c r="E42" s="18"/>
      <c r="F42" s="18"/>
      <c r="G42" s="30">
        <f t="shared" si="0"/>
        <v>0</v>
      </c>
    </row>
    <row r="43" spans="1:7" s="7" customFormat="1" hidden="1">
      <c r="A43" s="8">
        <v>35</v>
      </c>
      <c r="B43" s="19"/>
      <c r="C43" s="20"/>
      <c r="D43" s="20"/>
      <c r="E43" s="18"/>
      <c r="F43" s="18"/>
      <c r="G43" s="30">
        <f t="shared" si="0"/>
        <v>0</v>
      </c>
    </row>
    <row r="44" spans="1:7" s="7" customFormat="1" hidden="1">
      <c r="A44" s="8">
        <v>36</v>
      </c>
      <c r="B44" s="19"/>
      <c r="C44" s="20"/>
      <c r="D44" s="20"/>
      <c r="E44" s="18"/>
      <c r="F44" s="18"/>
      <c r="G44" s="30">
        <f t="shared" si="0"/>
        <v>0</v>
      </c>
    </row>
    <row r="45" spans="1:7" s="7" customFormat="1" hidden="1">
      <c r="A45" s="8">
        <v>37</v>
      </c>
      <c r="B45" s="19"/>
      <c r="C45" s="20"/>
      <c r="D45" s="20"/>
      <c r="E45" s="18"/>
      <c r="F45" s="18"/>
      <c r="G45" s="30">
        <f t="shared" si="0"/>
        <v>0</v>
      </c>
    </row>
    <row r="46" spans="1:7" s="7" customFormat="1" hidden="1">
      <c r="A46" s="8">
        <v>38</v>
      </c>
      <c r="B46" s="19"/>
      <c r="C46" s="20"/>
      <c r="D46" s="20"/>
      <c r="E46" s="18"/>
      <c r="F46" s="18"/>
      <c r="G46" s="30">
        <f t="shared" si="0"/>
        <v>0</v>
      </c>
    </row>
    <row r="47" spans="1:7" s="7" customFormat="1" hidden="1">
      <c r="A47" s="8">
        <v>39</v>
      </c>
      <c r="B47" s="19"/>
      <c r="C47" s="20"/>
      <c r="D47" s="20"/>
      <c r="E47" s="18"/>
      <c r="F47" s="18"/>
      <c r="G47" s="30">
        <f t="shared" si="0"/>
        <v>0</v>
      </c>
    </row>
    <row r="48" spans="1:7" s="7" customFormat="1" hidden="1">
      <c r="A48" s="8">
        <v>40</v>
      </c>
      <c r="B48" s="21"/>
      <c r="C48" s="22"/>
      <c r="D48" s="22"/>
      <c r="E48" s="18"/>
      <c r="F48" s="18"/>
      <c r="G48" s="30">
        <f t="shared" si="0"/>
        <v>0</v>
      </c>
    </row>
    <row r="49" spans="1:9" s="7" customFormat="1" hidden="1">
      <c r="A49" s="8">
        <v>41</v>
      </c>
      <c r="B49" s="23"/>
      <c r="C49" s="24"/>
      <c r="D49" s="24"/>
      <c r="E49" s="18"/>
      <c r="F49" s="18"/>
      <c r="G49" s="30">
        <f t="shared" si="0"/>
        <v>0</v>
      </c>
    </row>
    <row r="50" spans="1:9" s="7" customFormat="1" hidden="1">
      <c r="A50" s="8">
        <v>42</v>
      </c>
      <c r="B50" s="23"/>
      <c r="C50" s="24"/>
      <c r="D50" s="24"/>
      <c r="E50" s="18"/>
      <c r="F50" s="18"/>
      <c r="G50" s="30">
        <f t="shared" si="0"/>
        <v>0</v>
      </c>
    </row>
    <row r="51" spans="1:9" s="7" customFormat="1" hidden="1">
      <c r="A51" s="8">
        <v>43</v>
      </c>
      <c r="B51" s="19"/>
      <c r="C51" s="20"/>
      <c r="D51" s="20"/>
      <c r="E51" s="18"/>
      <c r="F51" s="18"/>
      <c r="G51" s="30">
        <f t="shared" si="0"/>
        <v>0</v>
      </c>
    </row>
    <row r="52" spans="1:9" s="7" customFormat="1" hidden="1">
      <c r="A52" s="8">
        <v>44</v>
      </c>
      <c r="B52" s="21"/>
      <c r="C52" s="22"/>
      <c r="D52" s="22"/>
      <c r="E52" s="18"/>
      <c r="F52" s="18"/>
      <c r="G52" s="30">
        <f t="shared" si="0"/>
        <v>0</v>
      </c>
    </row>
    <row r="53" spans="1:9" s="7" customFormat="1">
      <c r="A53" s="8">
        <v>45</v>
      </c>
      <c r="B53" s="9" t="s">
        <v>42</v>
      </c>
      <c r="C53" s="10" t="s">
        <v>5</v>
      </c>
      <c r="D53" s="10">
        <v>15000</v>
      </c>
      <c r="E53" s="11"/>
      <c r="F53" s="11">
        <v>150</v>
      </c>
      <c r="G53" s="30">
        <f t="shared" si="0"/>
        <v>2250000</v>
      </c>
    </row>
    <row r="54" spans="1:9" s="7" customFormat="1">
      <c r="A54" s="8">
        <v>46</v>
      </c>
      <c r="B54" s="9" t="s">
        <v>36</v>
      </c>
      <c r="C54" s="10" t="s">
        <v>32</v>
      </c>
      <c r="D54" s="10">
        <v>5</v>
      </c>
      <c r="E54" s="11"/>
      <c r="F54" s="11">
        <v>110001</v>
      </c>
      <c r="G54" s="30">
        <f t="shared" si="0"/>
        <v>550005</v>
      </c>
    </row>
    <row r="55" spans="1:9" s="7" customFormat="1">
      <c r="A55" s="8">
        <v>47</v>
      </c>
      <c r="B55" s="9" t="s">
        <v>37</v>
      </c>
      <c r="C55" s="10" t="s">
        <v>5</v>
      </c>
      <c r="D55" s="10">
        <v>20</v>
      </c>
      <c r="E55" s="11"/>
      <c r="F55" s="11">
        <v>4000</v>
      </c>
      <c r="G55" s="30">
        <f t="shared" si="0"/>
        <v>80000</v>
      </c>
    </row>
    <row r="56" spans="1:9" s="7" customFormat="1">
      <c r="A56" s="8">
        <v>48</v>
      </c>
      <c r="B56" s="9" t="s">
        <v>43</v>
      </c>
      <c r="C56" s="10" t="s">
        <v>5</v>
      </c>
      <c r="D56" s="10">
        <v>20</v>
      </c>
      <c r="E56" s="11"/>
      <c r="F56" s="11">
        <v>9000</v>
      </c>
      <c r="G56" s="30">
        <f t="shared" si="0"/>
        <v>180000</v>
      </c>
    </row>
    <row r="57" spans="1:9" s="7" customFormat="1">
      <c r="A57" s="8">
        <v>49</v>
      </c>
      <c r="B57" s="9" t="s">
        <v>38</v>
      </c>
      <c r="C57" s="10" t="s">
        <v>39</v>
      </c>
      <c r="D57" s="10">
        <v>6</v>
      </c>
      <c r="E57" s="11"/>
      <c r="F57" s="11">
        <v>21000</v>
      </c>
      <c r="G57" s="30">
        <f t="shared" si="0"/>
        <v>126000</v>
      </c>
    </row>
    <row r="58" spans="1:9" s="7" customFormat="1">
      <c r="A58" s="8">
        <v>50</v>
      </c>
      <c r="B58" s="9" t="s">
        <v>45</v>
      </c>
      <c r="C58" s="10" t="s">
        <v>5</v>
      </c>
      <c r="D58" s="10">
        <v>250</v>
      </c>
      <c r="E58" s="11"/>
      <c r="F58" s="11">
        <v>1200</v>
      </c>
      <c r="G58" s="30">
        <f t="shared" si="0"/>
        <v>300000</v>
      </c>
    </row>
    <row r="59" spans="1:9" s="7" customFormat="1">
      <c r="A59" s="8">
        <v>51</v>
      </c>
      <c r="B59" s="9" t="s">
        <v>40</v>
      </c>
      <c r="C59" s="10" t="s">
        <v>5</v>
      </c>
      <c r="D59" s="10">
        <v>50</v>
      </c>
      <c r="E59" s="11"/>
      <c r="F59" s="11">
        <v>20000</v>
      </c>
      <c r="G59" s="30">
        <f t="shared" si="0"/>
        <v>1000000</v>
      </c>
    </row>
    <row r="60" spans="1:9" s="7" customFormat="1">
      <c r="A60" s="8">
        <v>52</v>
      </c>
      <c r="B60" s="9" t="s">
        <v>41</v>
      </c>
      <c r="C60" s="10" t="s">
        <v>5</v>
      </c>
      <c r="D60" s="10">
        <v>500</v>
      </c>
      <c r="E60" s="11"/>
      <c r="F60" s="11">
        <v>2300</v>
      </c>
      <c r="G60" s="30">
        <f t="shared" si="0"/>
        <v>1150000</v>
      </c>
    </row>
    <row r="61" spans="1:9" s="7" customFormat="1">
      <c r="A61" s="8">
        <v>53</v>
      </c>
      <c r="B61" s="9" t="s">
        <v>44</v>
      </c>
      <c r="C61" s="10" t="s">
        <v>32</v>
      </c>
      <c r="D61" s="10">
        <v>27</v>
      </c>
      <c r="E61" s="11"/>
      <c r="F61" s="11">
        <v>10000</v>
      </c>
      <c r="G61" s="30">
        <f t="shared" si="0"/>
        <v>270000</v>
      </c>
    </row>
    <row r="62" spans="1:9" s="7" customFormat="1">
      <c r="A62" s="65" t="s">
        <v>6</v>
      </c>
      <c r="B62" s="66"/>
      <c r="C62" s="66"/>
      <c r="D62" s="66"/>
      <c r="E62" s="66"/>
      <c r="F62" s="67"/>
      <c r="G62" s="25">
        <f>SUM(G9:G61)</f>
        <v>17043285</v>
      </c>
      <c r="I62" s="18"/>
    </row>
    <row r="63" spans="1:9" s="7" customFormat="1">
      <c r="A63" s="65" t="s">
        <v>7</v>
      </c>
      <c r="B63" s="66"/>
      <c r="C63" s="66"/>
      <c r="D63" s="66"/>
      <c r="E63" s="66"/>
      <c r="F63" s="67"/>
      <c r="G63" s="25">
        <f>G62*0.1</f>
        <v>1704328.5</v>
      </c>
      <c r="I63" s="18"/>
    </row>
    <row r="64" spans="1:9" s="7" customFormat="1">
      <c r="A64" s="65" t="s">
        <v>8</v>
      </c>
      <c r="B64" s="66"/>
      <c r="C64" s="66"/>
      <c r="D64" s="66"/>
      <c r="E64" s="66"/>
      <c r="F64" s="67"/>
      <c r="G64" s="25">
        <f>G62+G63</f>
        <v>18747613.5</v>
      </c>
      <c r="I64" s="18"/>
    </row>
    <row r="65" spans="4:9">
      <c r="I65" s="31"/>
    </row>
    <row r="66" spans="4:9">
      <c r="E66" s="63" t="s">
        <v>9</v>
      </c>
      <c r="F66" s="63"/>
      <c r="G66" s="63"/>
      <c r="I66" s="31"/>
    </row>
    <row r="67" spans="4:9">
      <c r="D67" s="2"/>
      <c r="E67" s="63" t="s">
        <v>10</v>
      </c>
      <c r="F67" s="63"/>
      <c r="G67" s="63"/>
    </row>
    <row r="68" spans="4:9">
      <c r="D68" s="2"/>
    </row>
    <row r="69" spans="4:9">
      <c r="D69" s="2"/>
    </row>
    <row r="70" spans="4:9">
      <c r="D70" s="26"/>
    </row>
  </sheetData>
  <mergeCells count="7">
    <mergeCell ref="A5:G5"/>
    <mergeCell ref="E67:G67"/>
    <mergeCell ref="A6:D6"/>
    <mergeCell ref="E66:G66"/>
    <mergeCell ref="A62:F62"/>
    <mergeCell ref="A63:F63"/>
    <mergeCell ref="A64:F6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3"/>
  <sheetViews>
    <sheetView tabSelected="1" zoomScale="96" zoomScaleNormal="96" workbookViewId="0">
      <selection activeCell="A10" sqref="A10:G10"/>
    </sheetView>
  </sheetViews>
  <sheetFormatPr defaultRowHeight="15.75"/>
  <cols>
    <col min="1" max="1" width="6.7109375" style="1" customWidth="1"/>
    <col min="2" max="2" width="33.7109375" style="1" customWidth="1"/>
    <col min="3" max="3" width="13.42578125" style="1" customWidth="1"/>
    <col min="4" max="4" width="11.140625" style="1" customWidth="1"/>
    <col min="5" max="5" width="13.42578125" style="1" hidden="1" customWidth="1"/>
    <col min="6" max="6" width="12" style="1" customWidth="1"/>
    <col min="7" max="7" width="14" style="1" customWidth="1"/>
    <col min="8" max="8" width="9.140625" style="1"/>
    <col min="9" max="9" width="17" style="1" customWidth="1"/>
    <col min="10" max="10" width="11.5703125" style="1" bestFit="1" customWidth="1"/>
    <col min="11" max="16384" width="9.140625" style="1"/>
  </cols>
  <sheetData>
    <row r="1" spans="1:7" s="32" customFormat="1" ht="18.75">
      <c r="A1" s="72" t="s">
        <v>67</v>
      </c>
      <c r="B1" s="72"/>
      <c r="C1" s="72"/>
      <c r="D1" s="72"/>
      <c r="E1" s="72"/>
      <c r="F1" s="72"/>
      <c r="G1" s="72"/>
    </row>
    <row r="2" spans="1:7">
      <c r="A2" s="73" t="s">
        <v>68</v>
      </c>
      <c r="B2" s="73"/>
      <c r="C2" s="73" t="s">
        <v>69</v>
      </c>
      <c r="D2" s="73"/>
      <c r="E2" s="73"/>
      <c r="F2" s="73"/>
    </row>
    <row r="3" spans="1:7">
      <c r="A3" s="74" t="s">
        <v>82</v>
      </c>
      <c r="B3" s="74"/>
      <c r="C3" s="74"/>
      <c r="D3" s="74"/>
      <c r="E3" s="74"/>
      <c r="F3" s="74"/>
      <c r="G3" s="74"/>
    </row>
    <row r="4" spans="1:7">
      <c r="A4" s="75" t="s">
        <v>83</v>
      </c>
      <c r="B4" s="76"/>
      <c r="C4" s="76"/>
      <c r="D4" s="76"/>
      <c r="E4" s="76"/>
      <c r="F4" s="76"/>
      <c r="G4" s="77"/>
    </row>
    <row r="5" spans="1:7">
      <c r="A5" s="75" t="s">
        <v>84</v>
      </c>
      <c r="B5" s="76"/>
      <c r="C5" s="76"/>
      <c r="D5" s="76"/>
      <c r="E5" s="76"/>
      <c r="F5" s="76"/>
      <c r="G5" s="77"/>
    </row>
    <row r="6" spans="1:7">
      <c r="A6" s="75" t="s">
        <v>85</v>
      </c>
      <c r="B6" s="76"/>
      <c r="C6" s="69" t="s">
        <v>86</v>
      </c>
      <c r="D6" s="69"/>
      <c r="E6" s="69"/>
      <c r="F6" s="69"/>
      <c r="G6" s="70"/>
    </row>
    <row r="7" spans="1:7">
      <c r="A7" s="78" t="s">
        <v>87</v>
      </c>
      <c r="B7" s="78"/>
      <c r="C7" s="78"/>
      <c r="D7" s="78"/>
      <c r="E7" s="78"/>
      <c r="F7" s="78"/>
      <c r="G7" s="78"/>
    </row>
    <row r="8" spans="1:7">
      <c r="A8" s="83" t="s">
        <v>70</v>
      </c>
      <c r="B8" s="83"/>
      <c r="C8" s="83"/>
      <c r="D8" s="83"/>
      <c r="E8" s="83"/>
      <c r="F8" s="83"/>
      <c r="G8" s="83"/>
    </row>
    <row r="9" spans="1:7">
      <c r="A9" s="84" t="s">
        <v>88</v>
      </c>
      <c r="B9" s="85"/>
      <c r="C9" s="85"/>
      <c r="D9" s="85"/>
      <c r="E9" s="85"/>
      <c r="F9" s="85"/>
      <c r="G9" s="86"/>
    </row>
    <row r="10" spans="1:7">
      <c r="A10" s="84" t="s">
        <v>90</v>
      </c>
      <c r="B10" s="85"/>
      <c r="C10" s="85"/>
      <c r="D10" s="85"/>
      <c r="E10" s="85"/>
      <c r="F10" s="85"/>
      <c r="G10" s="86"/>
    </row>
    <row r="11" spans="1:7" s="33" customFormat="1">
      <c r="A11" s="68" t="s">
        <v>89</v>
      </c>
      <c r="B11" s="68"/>
      <c r="C11" s="68"/>
      <c r="D11" s="68" t="s">
        <v>71</v>
      </c>
      <c r="E11" s="68"/>
      <c r="F11" s="68"/>
      <c r="G11" s="68"/>
    </row>
    <row r="12" spans="1:7" s="38" customFormat="1" ht="12.75">
      <c r="A12" s="34" t="s">
        <v>1</v>
      </c>
      <c r="B12" s="34" t="s">
        <v>72</v>
      </c>
      <c r="C12" s="34" t="s">
        <v>73</v>
      </c>
      <c r="D12" s="34" t="s">
        <v>74</v>
      </c>
      <c r="F12" s="34" t="s">
        <v>18</v>
      </c>
      <c r="G12" s="34" t="s">
        <v>19</v>
      </c>
    </row>
    <row r="13" spans="1:7" s="44" customFormat="1" ht="12.75">
      <c r="A13" s="39">
        <v>1</v>
      </c>
      <c r="B13" s="40" t="s">
        <v>20</v>
      </c>
      <c r="C13" s="41" t="s">
        <v>14</v>
      </c>
      <c r="D13" s="42">
        <v>6</v>
      </c>
      <c r="E13" s="43">
        <v>37000</v>
      </c>
      <c r="F13" s="43">
        <v>32000</v>
      </c>
      <c r="G13" s="43">
        <f>F13*D13</f>
        <v>192000</v>
      </c>
    </row>
    <row r="14" spans="1:7" s="44" customFormat="1" ht="12.75">
      <c r="A14" s="39">
        <v>2</v>
      </c>
      <c r="B14" s="45" t="s">
        <v>21</v>
      </c>
      <c r="C14" s="46" t="s">
        <v>15</v>
      </c>
      <c r="D14" s="47">
        <v>6</v>
      </c>
      <c r="E14" s="48">
        <v>12000</v>
      </c>
      <c r="F14" s="43">
        <v>10000</v>
      </c>
      <c r="G14" s="43">
        <f t="shared" ref="G14:G54" si="0">F14*D14</f>
        <v>60000</v>
      </c>
    </row>
    <row r="15" spans="1:7" s="44" customFormat="1" ht="12.75">
      <c r="A15" s="39">
        <v>3</v>
      </c>
      <c r="B15" s="45" t="s">
        <v>16</v>
      </c>
      <c r="C15" s="46" t="s">
        <v>15</v>
      </c>
      <c r="D15" s="47">
        <v>20</v>
      </c>
      <c r="E15" s="48">
        <v>10909</v>
      </c>
      <c r="F15" s="43">
        <v>9500</v>
      </c>
      <c r="G15" s="43">
        <f t="shared" si="0"/>
        <v>190000</v>
      </c>
    </row>
    <row r="16" spans="1:7" s="44" customFormat="1" ht="12.75">
      <c r="A16" s="39">
        <v>4</v>
      </c>
      <c r="B16" s="45" t="s">
        <v>22</v>
      </c>
      <c r="C16" s="46" t="s">
        <v>15</v>
      </c>
      <c r="D16" s="47">
        <v>52</v>
      </c>
      <c r="E16" s="48">
        <v>22500</v>
      </c>
      <c r="F16" s="43">
        <v>19000</v>
      </c>
      <c r="G16" s="43">
        <f t="shared" si="0"/>
        <v>988000</v>
      </c>
    </row>
    <row r="17" spans="1:7" s="44" customFormat="1" ht="12.75">
      <c r="A17" s="39">
        <v>5</v>
      </c>
      <c r="B17" s="49" t="s">
        <v>23</v>
      </c>
      <c r="C17" s="47" t="s">
        <v>5</v>
      </c>
      <c r="D17" s="47">
        <v>80</v>
      </c>
      <c r="E17" s="48">
        <v>950</v>
      </c>
      <c r="F17" s="43">
        <v>850</v>
      </c>
      <c r="G17" s="43">
        <f t="shared" si="0"/>
        <v>68000</v>
      </c>
    </row>
    <row r="18" spans="1:7" s="44" customFormat="1" ht="12.75">
      <c r="A18" s="39">
        <v>6</v>
      </c>
      <c r="B18" s="49" t="s">
        <v>24</v>
      </c>
      <c r="C18" s="47" t="s">
        <v>14</v>
      </c>
      <c r="D18" s="47">
        <v>50</v>
      </c>
      <c r="E18" s="48">
        <v>11500</v>
      </c>
      <c r="F18" s="43">
        <v>9700</v>
      </c>
      <c r="G18" s="43">
        <f t="shared" si="0"/>
        <v>485000</v>
      </c>
    </row>
    <row r="19" spans="1:7" s="44" customFormat="1" ht="12.75">
      <c r="A19" s="39">
        <v>7</v>
      </c>
      <c r="B19" s="45" t="s">
        <v>25</v>
      </c>
      <c r="C19" s="46" t="s">
        <v>14</v>
      </c>
      <c r="D19" s="47">
        <v>5</v>
      </c>
      <c r="E19" s="48">
        <v>75000</v>
      </c>
      <c r="F19" s="43">
        <v>65000</v>
      </c>
      <c r="G19" s="43">
        <f t="shared" si="0"/>
        <v>325000</v>
      </c>
    </row>
    <row r="20" spans="1:7" s="44" customFormat="1" ht="12.75">
      <c r="A20" s="39">
        <v>8</v>
      </c>
      <c r="B20" s="45" t="s">
        <v>26</v>
      </c>
      <c r="C20" s="46" t="s">
        <v>5</v>
      </c>
      <c r="D20" s="47">
        <v>2</v>
      </c>
      <c r="E20" s="48">
        <v>22800</v>
      </c>
      <c r="F20" s="43">
        <v>19500</v>
      </c>
      <c r="G20" s="43">
        <f t="shared" si="0"/>
        <v>39000</v>
      </c>
    </row>
    <row r="21" spans="1:7" s="44" customFormat="1" ht="12.75">
      <c r="A21" s="39">
        <v>9</v>
      </c>
      <c r="B21" s="50" t="s">
        <v>27</v>
      </c>
      <c r="C21" s="51" t="s">
        <v>15</v>
      </c>
      <c r="D21" s="51">
        <v>10</v>
      </c>
      <c r="E21" s="48">
        <v>14000</v>
      </c>
      <c r="F21" s="43">
        <v>10000</v>
      </c>
      <c r="G21" s="43">
        <f t="shared" si="0"/>
        <v>100000</v>
      </c>
    </row>
    <row r="22" spans="1:7" s="44" customFormat="1" ht="12.75">
      <c r="A22" s="39">
        <v>10</v>
      </c>
      <c r="B22" s="45" t="s">
        <v>28</v>
      </c>
      <c r="C22" s="46" t="s">
        <v>5</v>
      </c>
      <c r="D22" s="47">
        <v>10</v>
      </c>
      <c r="E22" s="48">
        <v>39900</v>
      </c>
      <c r="F22" s="43">
        <v>34000</v>
      </c>
      <c r="G22" s="43">
        <f t="shared" si="0"/>
        <v>340000</v>
      </c>
    </row>
    <row r="23" spans="1:7" s="44" customFormat="1" ht="12.75">
      <c r="A23" s="39">
        <v>11</v>
      </c>
      <c r="B23" s="45" t="s">
        <v>29</v>
      </c>
      <c r="C23" s="46" t="s">
        <v>30</v>
      </c>
      <c r="D23" s="47">
        <v>50</v>
      </c>
      <c r="E23" s="48">
        <v>17600</v>
      </c>
      <c r="F23" s="43">
        <v>17600</v>
      </c>
      <c r="G23" s="43">
        <f t="shared" si="0"/>
        <v>880000</v>
      </c>
    </row>
    <row r="24" spans="1:7" s="44" customFormat="1" ht="12.75">
      <c r="A24" s="39">
        <v>12</v>
      </c>
      <c r="B24" s="45" t="s">
        <v>35</v>
      </c>
      <c r="C24" s="46" t="s">
        <v>15</v>
      </c>
      <c r="D24" s="47">
        <v>400</v>
      </c>
      <c r="E24" s="48">
        <v>1100</v>
      </c>
      <c r="F24" s="43">
        <v>1100</v>
      </c>
      <c r="G24" s="43">
        <f t="shared" si="0"/>
        <v>440000</v>
      </c>
    </row>
    <row r="25" spans="1:7" s="44" customFormat="1" ht="12.75">
      <c r="A25" s="39">
        <v>13</v>
      </c>
      <c r="B25" s="45" t="s">
        <v>31</v>
      </c>
      <c r="C25" s="46" t="s">
        <v>32</v>
      </c>
      <c r="D25" s="47">
        <v>30</v>
      </c>
      <c r="E25" s="48">
        <v>4000</v>
      </c>
      <c r="F25" s="43">
        <v>3000</v>
      </c>
      <c r="G25" s="43">
        <f t="shared" si="0"/>
        <v>90000</v>
      </c>
    </row>
    <row r="26" spans="1:7" s="44" customFormat="1" ht="12.75">
      <c r="A26" s="39">
        <v>14</v>
      </c>
      <c r="B26" s="45" t="s">
        <v>33</v>
      </c>
      <c r="C26" s="46" t="s">
        <v>5</v>
      </c>
      <c r="D26" s="47">
        <v>10</v>
      </c>
      <c r="E26" s="48">
        <v>9500</v>
      </c>
      <c r="F26" s="43">
        <v>8000</v>
      </c>
      <c r="G26" s="43">
        <f t="shared" si="0"/>
        <v>80000</v>
      </c>
    </row>
    <row r="27" spans="1:7" s="44" customFormat="1" ht="12.75">
      <c r="A27" s="39">
        <v>15</v>
      </c>
      <c r="B27" s="45" t="s">
        <v>46</v>
      </c>
      <c r="C27" s="46" t="s">
        <v>47</v>
      </c>
      <c r="D27" s="47">
        <v>50</v>
      </c>
      <c r="E27" s="48"/>
      <c r="F27" s="43">
        <v>2200</v>
      </c>
      <c r="G27" s="43">
        <f t="shared" si="0"/>
        <v>110000</v>
      </c>
    </row>
    <row r="28" spans="1:7" s="44" customFormat="1" ht="12.75">
      <c r="A28" s="39">
        <v>16</v>
      </c>
      <c r="B28" s="45" t="s">
        <v>48</v>
      </c>
      <c r="C28" s="46" t="s">
        <v>47</v>
      </c>
      <c r="D28" s="47">
        <v>30</v>
      </c>
      <c r="E28" s="48"/>
      <c r="F28" s="43">
        <v>3000</v>
      </c>
      <c r="G28" s="43">
        <f t="shared" si="0"/>
        <v>90000</v>
      </c>
    </row>
    <row r="29" spans="1:7" s="44" customFormat="1" ht="12.75">
      <c r="A29" s="39">
        <v>17</v>
      </c>
      <c r="B29" s="45" t="s">
        <v>49</v>
      </c>
      <c r="C29" s="46" t="s">
        <v>47</v>
      </c>
      <c r="D29" s="47">
        <v>40</v>
      </c>
      <c r="E29" s="48"/>
      <c r="F29" s="43">
        <v>3200</v>
      </c>
      <c r="G29" s="43">
        <f t="shared" si="0"/>
        <v>128000</v>
      </c>
    </row>
    <row r="30" spans="1:7" s="44" customFormat="1" ht="12.75">
      <c r="A30" s="39">
        <v>18</v>
      </c>
      <c r="B30" s="45" t="s">
        <v>52</v>
      </c>
      <c r="C30" s="46" t="s">
        <v>47</v>
      </c>
      <c r="D30" s="47">
        <v>50</v>
      </c>
      <c r="E30" s="48"/>
      <c r="F30" s="43">
        <v>6000</v>
      </c>
      <c r="G30" s="43">
        <f t="shared" si="0"/>
        <v>300000</v>
      </c>
    </row>
    <row r="31" spans="1:7" s="44" customFormat="1" ht="12.75">
      <c r="A31" s="39">
        <v>19</v>
      </c>
      <c r="B31" s="45" t="s">
        <v>50</v>
      </c>
      <c r="C31" s="46" t="s">
        <v>47</v>
      </c>
      <c r="D31" s="47">
        <v>50</v>
      </c>
      <c r="E31" s="48"/>
      <c r="F31" s="43">
        <v>8500</v>
      </c>
      <c r="G31" s="43">
        <f t="shared" si="0"/>
        <v>425000</v>
      </c>
    </row>
    <row r="32" spans="1:7" s="44" customFormat="1" ht="12.75">
      <c r="A32" s="39">
        <v>20</v>
      </c>
      <c r="B32" s="45" t="s">
        <v>51</v>
      </c>
      <c r="C32" s="46" t="s">
        <v>47</v>
      </c>
      <c r="D32" s="47">
        <v>30</v>
      </c>
      <c r="E32" s="48"/>
      <c r="F32" s="43">
        <v>11000</v>
      </c>
      <c r="G32" s="43">
        <f t="shared" si="0"/>
        <v>330000</v>
      </c>
    </row>
    <row r="33" spans="1:7" s="44" customFormat="1" ht="12.75">
      <c r="A33" s="39">
        <v>21</v>
      </c>
      <c r="B33" s="45" t="s">
        <v>53</v>
      </c>
      <c r="C33" s="46" t="s">
        <v>47</v>
      </c>
      <c r="D33" s="47">
        <v>30</v>
      </c>
      <c r="E33" s="48"/>
      <c r="F33" s="43">
        <v>17000</v>
      </c>
      <c r="G33" s="43">
        <f t="shared" si="0"/>
        <v>510000</v>
      </c>
    </row>
    <row r="34" spans="1:7" s="44" customFormat="1" ht="12.75">
      <c r="A34" s="39">
        <v>22</v>
      </c>
      <c r="B34" s="45" t="s">
        <v>54</v>
      </c>
      <c r="C34" s="46" t="s">
        <v>5</v>
      </c>
      <c r="D34" s="47">
        <v>30</v>
      </c>
      <c r="E34" s="48"/>
      <c r="F34" s="43">
        <v>27000</v>
      </c>
      <c r="G34" s="43">
        <f t="shared" si="0"/>
        <v>810000</v>
      </c>
    </row>
    <row r="35" spans="1:7" s="44" customFormat="1" ht="12.75">
      <c r="A35" s="39">
        <v>23</v>
      </c>
      <c r="B35" s="45" t="s">
        <v>55</v>
      </c>
      <c r="C35" s="46" t="s">
        <v>47</v>
      </c>
      <c r="D35" s="47">
        <v>30</v>
      </c>
      <c r="E35" s="48"/>
      <c r="F35" s="43">
        <v>11000</v>
      </c>
      <c r="G35" s="43">
        <f t="shared" si="0"/>
        <v>330000</v>
      </c>
    </row>
    <row r="36" spans="1:7" s="44" customFormat="1" ht="12.75">
      <c r="A36" s="39">
        <v>24</v>
      </c>
      <c r="B36" s="45" t="s">
        <v>56</v>
      </c>
      <c r="C36" s="46" t="s">
        <v>14</v>
      </c>
      <c r="D36" s="47">
        <v>20</v>
      </c>
      <c r="E36" s="48"/>
      <c r="F36" s="43">
        <v>29000</v>
      </c>
      <c r="G36" s="43">
        <f t="shared" si="0"/>
        <v>580000</v>
      </c>
    </row>
    <row r="37" spans="1:7" s="44" customFormat="1" ht="12.75">
      <c r="A37" s="39">
        <v>25</v>
      </c>
      <c r="B37" s="45" t="s">
        <v>57</v>
      </c>
      <c r="C37" s="46" t="s">
        <v>5</v>
      </c>
      <c r="D37" s="47">
        <v>8</v>
      </c>
      <c r="E37" s="48"/>
      <c r="F37" s="43">
        <v>100000</v>
      </c>
      <c r="G37" s="43">
        <f t="shared" si="0"/>
        <v>800000</v>
      </c>
    </row>
    <row r="38" spans="1:7" s="44" customFormat="1" ht="12.75">
      <c r="A38" s="39">
        <v>26</v>
      </c>
      <c r="B38" s="45" t="s">
        <v>58</v>
      </c>
      <c r="C38" s="46" t="s">
        <v>5</v>
      </c>
      <c r="D38" s="47">
        <v>15</v>
      </c>
      <c r="E38" s="48"/>
      <c r="F38" s="43">
        <v>65000</v>
      </c>
      <c r="G38" s="43">
        <f t="shared" si="0"/>
        <v>975000</v>
      </c>
    </row>
    <row r="39" spans="1:7" s="44" customFormat="1" ht="12.75">
      <c r="A39" s="39">
        <v>27</v>
      </c>
      <c r="B39" s="45" t="s">
        <v>59</v>
      </c>
      <c r="C39" s="46" t="s">
        <v>5</v>
      </c>
      <c r="D39" s="47">
        <v>30</v>
      </c>
      <c r="E39" s="48"/>
      <c r="F39" s="43">
        <v>9000</v>
      </c>
      <c r="G39" s="43">
        <f t="shared" si="0"/>
        <v>270000</v>
      </c>
    </row>
    <row r="40" spans="1:7" s="44" customFormat="1" ht="12.75">
      <c r="A40" s="39">
        <v>28</v>
      </c>
      <c r="B40" s="45" t="s">
        <v>60</v>
      </c>
      <c r="C40" s="46" t="s">
        <v>14</v>
      </c>
      <c r="D40" s="47">
        <v>45</v>
      </c>
      <c r="E40" s="48"/>
      <c r="F40" s="43">
        <v>5000</v>
      </c>
      <c r="G40" s="43">
        <f t="shared" si="0"/>
        <v>225000</v>
      </c>
    </row>
    <row r="41" spans="1:7" s="44" customFormat="1" ht="12.75">
      <c r="A41" s="39">
        <v>29</v>
      </c>
      <c r="B41" s="45" t="s">
        <v>61</v>
      </c>
      <c r="C41" s="46" t="s">
        <v>14</v>
      </c>
      <c r="D41" s="47">
        <v>44</v>
      </c>
      <c r="E41" s="48"/>
      <c r="F41" s="43">
        <v>4000</v>
      </c>
      <c r="G41" s="43">
        <f t="shared" si="0"/>
        <v>176000</v>
      </c>
    </row>
    <row r="42" spans="1:7" s="44" customFormat="1" ht="12.75">
      <c r="A42" s="39">
        <v>30</v>
      </c>
      <c r="B42" s="45" t="s">
        <v>62</v>
      </c>
      <c r="C42" s="46" t="s">
        <v>14</v>
      </c>
      <c r="D42" s="47">
        <v>49</v>
      </c>
      <c r="E42" s="48"/>
      <c r="F42" s="43">
        <v>6000</v>
      </c>
      <c r="G42" s="43">
        <f t="shared" si="0"/>
        <v>294000</v>
      </c>
    </row>
    <row r="43" spans="1:7" s="44" customFormat="1" ht="12.75">
      <c r="A43" s="39">
        <v>31</v>
      </c>
      <c r="B43" s="45" t="s">
        <v>63</v>
      </c>
      <c r="C43" s="46" t="s">
        <v>64</v>
      </c>
      <c r="D43" s="47">
        <v>20</v>
      </c>
      <c r="E43" s="48"/>
      <c r="F43" s="43">
        <f>16000+325</f>
        <v>16325</v>
      </c>
      <c r="G43" s="43">
        <f t="shared" si="0"/>
        <v>326500</v>
      </c>
    </row>
    <row r="44" spans="1:7" s="44" customFormat="1" ht="12.75">
      <c r="A44" s="39">
        <v>32</v>
      </c>
      <c r="B44" s="45" t="s">
        <v>34</v>
      </c>
      <c r="C44" s="46" t="s">
        <v>5</v>
      </c>
      <c r="D44" s="47">
        <v>10</v>
      </c>
      <c r="E44" s="48">
        <v>4800</v>
      </c>
      <c r="F44" s="43">
        <v>4078</v>
      </c>
      <c r="G44" s="43">
        <f t="shared" si="0"/>
        <v>40780</v>
      </c>
    </row>
    <row r="45" spans="1:7" s="44" customFormat="1" ht="12.75">
      <c r="A45" s="39">
        <v>33</v>
      </c>
      <c r="B45" s="52" t="s">
        <v>65</v>
      </c>
      <c r="C45" s="53" t="s">
        <v>66</v>
      </c>
      <c r="D45" s="53">
        <v>20</v>
      </c>
      <c r="E45" s="54"/>
      <c r="F45" s="54">
        <v>7000</v>
      </c>
      <c r="G45" s="43">
        <f t="shared" si="0"/>
        <v>140000</v>
      </c>
    </row>
    <row r="46" spans="1:7" s="44" customFormat="1" ht="12.75">
      <c r="A46" s="39">
        <v>34</v>
      </c>
      <c r="B46" s="49" t="s">
        <v>42</v>
      </c>
      <c r="C46" s="47" t="s">
        <v>5</v>
      </c>
      <c r="D46" s="47">
        <v>15000</v>
      </c>
      <c r="E46" s="48"/>
      <c r="F46" s="48">
        <v>150</v>
      </c>
      <c r="G46" s="43">
        <f t="shared" si="0"/>
        <v>2250000</v>
      </c>
    </row>
    <row r="47" spans="1:7" s="44" customFormat="1" ht="12.75">
      <c r="A47" s="39">
        <v>35</v>
      </c>
      <c r="B47" s="49" t="s">
        <v>36</v>
      </c>
      <c r="C47" s="47" t="s">
        <v>32</v>
      </c>
      <c r="D47" s="47">
        <v>5</v>
      </c>
      <c r="E47" s="48"/>
      <c r="F47" s="48">
        <v>110001</v>
      </c>
      <c r="G47" s="43">
        <f t="shared" si="0"/>
        <v>550005</v>
      </c>
    </row>
    <row r="48" spans="1:7" s="44" customFormat="1" ht="12.75">
      <c r="A48" s="39">
        <v>36</v>
      </c>
      <c r="B48" s="49" t="s">
        <v>37</v>
      </c>
      <c r="C48" s="47" t="s">
        <v>5</v>
      </c>
      <c r="D48" s="47">
        <v>20</v>
      </c>
      <c r="E48" s="48"/>
      <c r="F48" s="48">
        <v>4000</v>
      </c>
      <c r="G48" s="43">
        <f t="shared" si="0"/>
        <v>80000</v>
      </c>
    </row>
    <row r="49" spans="1:9" s="44" customFormat="1" ht="12.75">
      <c r="A49" s="39">
        <v>37</v>
      </c>
      <c r="B49" s="49" t="s">
        <v>43</v>
      </c>
      <c r="C49" s="47" t="s">
        <v>5</v>
      </c>
      <c r="D49" s="47">
        <v>20</v>
      </c>
      <c r="E49" s="48"/>
      <c r="F49" s="48">
        <v>9000</v>
      </c>
      <c r="G49" s="43">
        <f t="shared" si="0"/>
        <v>180000</v>
      </c>
    </row>
    <row r="50" spans="1:9" s="44" customFormat="1" ht="12.75">
      <c r="A50" s="39">
        <v>38</v>
      </c>
      <c r="B50" s="49" t="s">
        <v>38</v>
      </c>
      <c r="C50" s="47" t="s">
        <v>39</v>
      </c>
      <c r="D50" s="47">
        <v>6</v>
      </c>
      <c r="E50" s="48"/>
      <c r="F50" s="48">
        <v>21000</v>
      </c>
      <c r="G50" s="43">
        <f t="shared" si="0"/>
        <v>126000</v>
      </c>
    </row>
    <row r="51" spans="1:9" s="44" customFormat="1" ht="12.75">
      <c r="A51" s="39">
        <v>39</v>
      </c>
      <c r="B51" s="49" t="s">
        <v>45</v>
      </c>
      <c r="C51" s="47" t="s">
        <v>5</v>
      </c>
      <c r="D51" s="47">
        <v>250</v>
      </c>
      <c r="E51" s="48"/>
      <c r="F51" s="48">
        <v>1200</v>
      </c>
      <c r="G51" s="43">
        <f t="shared" si="0"/>
        <v>300000</v>
      </c>
    </row>
    <row r="52" spans="1:9" s="44" customFormat="1" ht="12.75">
      <c r="A52" s="39">
        <v>40</v>
      </c>
      <c r="B52" s="49" t="s">
        <v>40</v>
      </c>
      <c r="C52" s="47" t="s">
        <v>5</v>
      </c>
      <c r="D52" s="47">
        <v>50</v>
      </c>
      <c r="E52" s="48"/>
      <c r="F52" s="48">
        <v>20000</v>
      </c>
      <c r="G52" s="43">
        <f t="shared" si="0"/>
        <v>1000000</v>
      </c>
    </row>
    <row r="53" spans="1:9" s="44" customFormat="1" ht="12.75">
      <c r="A53" s="39">
        <v>41</v>
      </c>
      <c r="B53" s="49" t="s">
        <v>41</v>
      </c>
      <c r="C53" s="47" t="s">
        <v>5</v>
      </c>
      <c r="D53" s="47">
        <v>500</v>
      </c>
      <c r="E53" s="48"/>
      <c r="F53" s="48">
        <v>2300</v>
      </c>
      <c r="G53" s="43">
        <f t="shared" si="0"/>
        <v>1150000</v>
      </c>
    </row>
    <row r="54" spans="1:9" s="44" customFormat="1" ht="12.75">
      <c r="A54" s="39">
        <v>42</v>
      </c>
      <c r="B54" s="49" t="s">
        <v>44</v>
      </c>
      <c r="C54" s="47" t="s">
        <v>32</v>
      </c>
      <c r="D54" s="47">
        <v>27</v>
      </c>
      <c r="E54" s="48"/>
      <c r="F54" s="48">
        <v>10000</v>
      </c>
      <c r="G54" s="43">
        <f t="shared" si="0"/>
        <v>270000</v>
      </c>
    </row>
    <row r="55" spans="1:9" s="56" customFormat="1" ht="12.75">
      <c r="A55" s="79" t="s">
        <v>75</v>
      </c>
      <c r="B55" s="80"/>
      <c r="C55" s="80"/>
      <c r="D55" s="80"/>
      <c r="E55" s="80"/>
      <c r="F55" s="81"/>
      <c r="G55" s="55">
        <f>SUM(G13:G54)</f>
        <v>17043285</v>
      </c>
      <c r="I55" s="57"/>
    </row>
    <row r="56" spans="1:9" s="56" customFormat="1" ht="12.75">
      <c r="A56" s="79" t="s">
        <v>76</v>
      </c>
      <c r="B56" s="80"/>
      <c r="C56" s="80"/>
      <c r="D56" s="80"/>
      <c r="E56" s="80"/>
      <c r="F56" s="81"/>
      <c r="G56" s="55">
        <f>G55*0.1</f>
        <v>1704328.5</v>
      </c>
      <c r="I56" s="57"/>
    </row>
    <row r="57" spans="1:9" s="56" customFormat="1" ht="12.75">
      <c r="A57" s="79" t="s">
        <v>77</v>
      </c>
      <c r="B57" s="80"/>
      <c r="C57" s="80"/>
      <c r="D57" s="80"/>
      <c r="E57" s="80"/>
      <c r="F57" s="81"/>
      <c r="G57" s="55">
        <f>G55+G56</f>
        <v>18747613.5</v>
      </c>
      <c r="I57" s="57"/>
    </row>
    <row r="58" spans="1:9" s="56" customFormat="1" ht="12.75">
      <c r="A58" s="56" t="s">
        <v>78</v>
      </c>
      <c r="I58" s="57"/>
    </row>
    <row r="59" spans="1:9" s="56" customFormat="1" ht="12.75">
      <c r="B59" s="58" t="s">
        <v>79</v>
      </c>
      <c r="E59" s="82" t="s">
        <v>80</v>
      </c>
      <c r="F59" s="82"/>
      <c r="G59" s="82"/>
      <c r="I59" s="57"/>
    </row>
    <row r="60" spans="1:9" s="56" customFormat="1" ht="12.75">
      <c r="B60" s="59" t="s">
        <v>81</v>
      </c>
      <c r="D60" s="60"/>
      <c r="E60" s="71" t="s">
        <v>81</v>
      </c>
      <c r="F60" s="71"/>
      <c r="G60" s="71"/>
    </row>
    <row r="61" spans="1:9" s="56" customFormat="1" ht="12.75">
      <c r="D61" s="61"/>
    </row>
    <row r="62" spans="1:9" s="35" customFormat="1" ht="12">
      <c r="D62" s="36"/>
    </row>
    <row r="63" spans="1:9" s="35" customFormat="1" ht="12">
      <c r="D63" s="37"/>
    </row>
  </sheetData>
  <mergeCells count="19">
    <mergeCell ref="A9:G9"/>
    <mergeCell ref="A10:G10"/>
    <mergeCell ref="A11:C11"/>
    <mergeCell ref="D11:G11"/>
    <mergeCell ref="C6:G6"/>
    <mergeCell ref="E60:G60"/>
    <mergeCell ref="A1:G1"/>
    <mergeCell ref="A2:B2"/>
    <mergeCell ref="C2:F2"/>
    <mergeCell ref="A3:G3"/>
    <mergeCell ref="A4:G4"/>
    <mergeCell ref="A6:B6"/>
    <mergeCell ref="A7:G7"/>
    <mergeCell ref="A5:G5"/>
    <mergeCell ref="A55:F55"/>
    <mergeCell ref="A56:F56"/>
    <mergeCell ref="A57:F57"/>
    <mergeCell ref="E59:G59"/>
    <mergeCell ref="A8:G8"/>
  </mergeCells>
  <pageMargins left="0.54" right="0.21" top="0.19" bottom="0.24" header="0.18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THÁNG 03</vt:lpstr>
      <vt:lpstr>Sheet1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admin</cp:lastModifiedBy>
  <cp:lastPrinted>2015-04-06T10:08:33Z</cp:lastPrinted>
  <dcterms:created xsi:type="dcterms:W3CDTF">2013-06-01T07:20:51Z</dcterms:created>
  <dcterms:modified xsi:type="dcterms:W3CDTF">2015-04-07T09:21:44Z</dcterms:modified>
</cp:coreProperties>
</file>