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nh thuan" sheetId="3" r:id="rId1"/>
  </sheets>
  <calcPr calcId="124519"/>
</workbook>
</file>

<file path=xl/calcChain.xml><?xml version="1.0" encoding="utf-8"?>
<calcChain xmlns="http://schemas.openxmlformats.org/spreadsheetml/2006/main">
  <c r="F40" i="3"/>
  <c r="G9" l="1"/>
  <c r="F11"/>
  <c r="G11" s="1"/>
  <c r="F14"/>
  <c r="G14" s="1"/>
  <c r="G17"/>
  <c r="G18"/>
  <c r="F20"/>
  <c r="G20" s="1"/>
  <c r="G22"/>
  <c r="G25"/>
  <c r="G27"/>
  <c r="G28"/>
  <c r="G32"/>
  <c r="G33"/>
  <c r="G34"/>
  <c r="G35"/>
  <c r="G37"/>
  <c r="F38"/>
  <c r="G38" s="1"/>
  <c r="G41"/>
  <c r="G42"/>
  <c r="G44"/>
  <c r="G45"/>
  <c r="G46"/>
  <c r="G8"/>
  <c r="G10"/>
  <c r="G12"/>
  <c r="G13"/>
  <c r="G15"/>
  <c r="G16"/>
  <c r="G19"/>
  <c r="G21"/>
  <c r="G23"/>
  <c r="G24"/>
  <c r="G26"/>
  <c r="G29"/>
  <c r="G30"/>
  <c r="G31"/>
  <c r="G36"/>
  <c r="G39"/>
  <c r="G40"/>
  <c r="G43"/>
  <c r="G47"/>
  <c r="F59"/>
  <c r="F58"/>
  <c r="F57"/>
  <c r="F56"/>
  <c r="F55"/>
  <c r="F54"/>
  <c r="F53"/>
  <c r="F52"/>
  <c r="F51"/>
  <c r="F50"/>
  <c r="F49"/>
  <c r="F48"/>
  <c r="G60" l="1"/>
  <c r="G61" l="1"/>
  <c r="G62" s="1"/>
</calcChain>
</file>

<file path=xl/sharedStrings.xml><?xml version="1.0" encoding="utf-8"?>
<sst xmlns="http://schemas.openxmlformats.org/spreadsheetml/2006/main" count="96" uniqueCount="69">
  <si>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</si>
  <si>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</si>
  <si>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</si>
  <si>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</si>
  <si>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</si>
  <si>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</si>
  <si>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</si>
  <si>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</si>
  <si>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</si>
  <si>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</si>
  <si>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</si>
  <si>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</si>
  <si>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</si>
  <si>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</si>
  <si>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</si>
  <si>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</si>
  <si>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</si>
  <si>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Xấp</t>
  </si>
  <si>
    <t>BẢNG KÊ DANH MỤC HÀNG HÓA T 03/2016</t>
  </si>
  <si>
    <t xml:space="preserve">Cái </t>
  </si>
  <si>
    <t>Hộp bút XK 170 vuông</t>
  </si>
  <si>
    <t xml:space="preserve">Giấy ghi chú Pronoti 3 x 3 </t>
  </si>
  <si>
    <t xml:space="preserve">Xấp </t>
  </si>
  <si>
    <t>Giấy ghi chú 4 màu Pronoti</t>
  </si>
  <si>
    <t xml:space="preserve">File nhựa 4 ngăn King Star </t>
  </si>
  <si>
    <t>Lọ</t>
  </si>
  <si>
    <t xml:space="preserve">Bảng tên da đứng </t>
  </si>
  <si>
    <t>Dây đeo móc xoay</t>
  </si>
  <si>
    <t>Sợi</t>
  </si>
  <si>
    <t>Cuốn</t>
  </si>
  <si>
    <t xml:space="preserve">Sổ sáng kiến cải tiến </t>
  </si>
  <si>
    <t>Bìa còng cua si kiếng 10P</t>
  </si>
  <si>
    <t>Băng keo trong 1F8</t>
  </si>
  <si>
    <t>Bút laser</t>
  </si>
  <si>
    <t>Cây</t>
  </si>
  <si>
    <t>Cục</t>
  </si>
  <si>
    <t>Bìa 1 nút My Clear khổ F</t>
  </si>
  <si>
    <t>Bìa lá F4 TL</t>
  </si>
  <si>
    <t>Tập SV 120T kẻ ngang</t>
  </si>
  <si>
    <t>Quyển</t>
  </si>
  <si>
    <t>Băng keo mouse 2F4 x 10y</t>
  </si>
  <si>
    <t>Băng keo opp 2F4 x 100y</t>
  </si>
  <si>
    <t>Băng keo opp 6F x 100y</t>
  </si>
  <si>
    <t>Bao thư sọc đỏ</t>
  </si>
  <si>
    <t xml:space="preserve">Bìa phân trang nhựa 12 số T- L </t>
  </si>
  <si>
    <t>Bấm lỗ 978 KW-Trio</t>
  </si>
  <si>
    <t>Bìa thái A4</t>
  </si>
  <si>
    <t>Phiếu xuất kho 3 liên</t>
  </si>
  <si>
    <t>Bàn cắt A4 Mica</t>
  </si>
  <si>
    <t>Giấy màu A5 70</t>
  </si>
  <si>
    <t>Ram</t>
  </si>
  <si>
    <t>Kẹp giấy C62</t>
  </si>
  <si>
    <t>Hộp</t>
  </si>
  <si>
    <t>Tampon Shiny S822-7</t>
  </si>
  <si>
    <t>Bìa còng si 3.5P</t>
  </si>
  <si>
    <t xml:space="preserve">Accor nhựa UNC </t>
  </si>
  <si>
    <t xml:space="preserve">Đĩa DVD Maxell </t>
  </si>
  <si>
    <t>Băng keo giấy 2.4P</t>
  </si>
  <si>
    <t>Gôm Pentel nhỏ</t>
  </si>
  <si>
    <t>Bìa kiếng A-D 1.5d</t>
  </si>
  <si>
    <t>Kéo VP S100</t>
  </si>
  <si>
    <t>Thun</t>
  </si>
  <si>
    <t>Bịch</t>
  </si>
  <si>
    <t>Bìa còng 7P</t>
  </si>
  <si>
    <t>Chuốt chì maped</t>
  </si>
  <si>
    <t>Dao rọc giấy SDI 0411</t>
  </si>
  <si>
    <t>Bìa lỗ A4</t>
  </si>
  <si>
    <t xml:space="preserve">Keo nước TL G-08 30 ml </t>
  </si>
  <si>
    <t>Đĩa DVD 8.5G_ Verbatin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</si>
</sst>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/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7" fillId="0" borderId="0" xfId="0" applyNumberFormat="1" applyFont="1" applyFill="1"/>
    <xf numFmtId="3" fontId="8" fillId="0" borderId="2" xfId="0" applyNumberFormat="1" applyFont="1" applyFill="1" applyBorder="1" applyAlignment="1">
      <alignment horizontal="left"/>
    </xf>
    <xf numFmtId="3" fontId="8" fillId="0" borderId="2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left" wrapText="1"/>
    </xf>
    <xf numFmtId="3" fontId="9" fillId="0" borderId="2" xfId="0" applyNumberFormat="1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right" wrapText="1"/>
    </xf>
    <xf numFmtId="3" fontId="9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/>
    <xf numFmtId="3" fontId="9" fillId="0" borderId="6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/>
    <xf numFmtId="164" fontId="9" fillId="0" borderId="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activeCell="H5" sqref="H5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28515625" style="1" customWidth="1"/>
    <col min="5" max="5" width="11.140625" style="1" hidden="1" customWidth="1"/>
    <col min="6" max="6" width="12.42578125" style="1" customWidth="1"/>
    <col min="7" max="7" width="15.42578125" style="1" customWidth="1"/>
    <col min="8" max="8" width="12.42578125" style="1" bestFit="1" customWidth="1"/>
    <col min="9" max="9" width="9.140625" style="1"/>
    <col min="10" max="10" width="11.5703125" style="1" bestFit="1" customWidth="1"/>
    <col min="11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9" t="s">
        <v>18</v>
      </c>
      <c r="B5" s="39"/>
      <c r="C5" s="39"/>
      <c r="D5" s="39"/>
      <c r="E5" s="39"/>
      <c r="F5" s="39"/>
      <c r="G5" s="39"/>
    </row>
    <row r="6" spans="1:7">
      <c r="A6" s="41"/>
      <c r="B6" s="41"/>
      <c r="C6" s="41"/>
      <c r="D6" s="41"/>
      <c r="E6" s="20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25">
        <v>1</v>
      </c>
      <c r="B8" s="29" t="s">
        <v>24</v>
      </c>
      <c r="C8" s="30" t="s">
        <v>19</v>
      </c>
      <c r="D8" s="30">
        <v>6</v>
      </c>
      <c r="E8" s="31">
        <v>75000</v>
      </c>
      <c r="F8" s="26">
        <v>62000</v>
      </c>
      <c r="G8" s="26">
        <f t="shared" ref="G8:G47" si="0">F8*D8</f>
        <v>372000</v>
      </c>
    </row>
    <row r="9" spans="1:7" s="7" customFormat="1">
      <c r="A9" s="25">
        <v>2</v>
      </c>
      <c r="B9" s="29" t="s">
        <v>20</v>
      </c>
      <c r="C9" s="30" t="s">
        <v>16</v>
      </c>
      <c r="D9" s="30">
        <v>4</v>
      </c>
      <c r="E9" s="31">
        <v>38000</v>
      </c>
      <c r="F9" s="26">
        <v>32300</v>
      </c>
      <c r="G9" s="26">
        <f t="shared" si="0"/>
        <v>129200</v>
      </c>
    </row>
    <row r="10" spans="1:7" s="7" customFormat="1">
      <c r="A10" s="25">
        <v>3</v>
      </c>
      <c r="B10" s="29" t="s">
        <v>67</v>
      </c>
      <c r="C10" s="30" t="s">
        <v>25</v>
      </c>
      <c r="D10" s="30">
        <v>24</v>
      </c>
      <c r="E10" s="31">
        <v>3500</v>
      </c>
      <c r="F10" s="26">
        <v>3000</v>
      </c>
      <c r="G10" s="26">
        <f t="shared" si="0"/>
        <v>72000</v>
      </c>
    </row>
    <row r="11" spans="1:7" s="7" customFormat="1">
      <c r="A11" s="25">
        <v>4</v>
      </c>
      <c r="B11" s="29" t="s">
        <v>21</v>
      </c>
      <c r="C11" s="30" t="s">
        <v>22</v>
      </c>
      <c r="D11" s="30">
        <v>10</v>
      </c>
      <c r="E11" s="31">
        <v>8000</v>
      </c>
      <c r="F11" s="26">
        <f>E11-(E11*0.15)</f>
        <v>6800</v>
      </c>
      <c r="G11" s="26">
        <f t="shared" si="0"/>
        <v>68000</v>
      </c>
    </row>
    <row r="12" spans="1:7" s="7" customFormat="1">
      <c r="A12" s="25">
        <v>5</v>
      </c>
      <c r="B12" s="29" t="s">
        <v>23</v>
      </c>
      <c r="C12" s="30" t="s">
        <v>17</v>
      </c>
      <c r="D12" s="30">
        <v>10</v>
      </c>
      <c r="E12" s="31">
        <v>15000</v>
      </c>
      <c r="F12" s="26">
        <v>13000</v>
      </c>
      <c r="G12" s="26">
        <f t="shared" si="0"/>
        <v>130000</v>
      </c>
    </row>
    <row r="13" spans="1:7" s="7" customFormat="1">
      <c r="A13" s="25">
        <v>6</v>
      </c>
      <c r="B13" s="27" t="s">
        <v>45</v>
      </c>
      <c r="C13" s="28" t="s">
        <v>16</v>
      </c>
      <c r="D13" s="32">
        <v>1</v>
      </c>
      <c r="E13" s="33">
        <v>105000</v>
      </c>
      <c r="F13" s="26">
        <v>89000</v>
      </c>
      <c r="G13" s="26">
        <f t="shared" si="0"/>
        <v>89000</v>
      </c>
    </row>
    <row r="14" spans="1:7" s="7" customFormat="1">
      <c r="A14" s="25">
        <v>7</v>
      </c>
      <c r="B14" s="29" t="s">
        <v>26</v>
      </c>
      <c r="C14" s="30" t="s">
        <v>16</v>
      </c>
      <c r="D14" s="30">
        <v>30</v>
      </c>
      <c r="E14" s="31">
        <v>2000</v>
      </c>
      <c r="F14" s="26">
        <f>E14-(E14*0.15)</f>
        <v>1700</v>
      </c>
      <c r="G14" s="26">
        <f t="shared" si="0"/>
        <v>51000</v>
      </c>
    </row>
    <row r="15" spans="1:7" s="7" customFormat="1">
      <c r="A15" s="25">
        <v>8</v>
      </c>
      <c r="B15" s="29" t="s">
        <v>27</v>
      </c>
      <c r="C15" s="30" t="s">
        <v>28</v>
      </c>
      <c r="D15" s="30">
        <v>30</v>
      </c>
      <c r="E15" s="31">
        <v>2500</v>
      </c>
      <c r="F15" s="26">
        <v>2150</v>
      </c>
      <c r="G15" s="26">
        <f t="shared" si="0"/>
        <v>64500</v>
      </c>
    </row>
    <row r="16" spans="1:7" s="7" customFormat="1">
      <c r="A16" s="25">
        <v>9</v>
      </c>
      <c r="B16" s="29" t="s">
        <v>30</v>
      </c>
      <c r="C16" s="30" t="s">
        <v>29</v>
      </c>
      <c r="D16" s="30">
        <v>100</v>
      </c>
      <c r="E16" s="31">
        <v>29000</v>
      </c>
      <c r="F16" s="26">
        <v>24000</v>
      </c>
      <c r="G16" s="26">
        <f t="shared" si="0"/>
        <v>2400000</v>
      </c>
    </row>
    <row r="17" spans="1:7" s="7" customFormat="1">
      <c r="A17" s="25">
        <v>10</v>
      </c>
      <c r="B17" s="29" t="s">
        <v>31</v>
      </c>
      <c r="C17" s="30" t="s">
        <v>16</v>
      </c>
      <c r="D17" s="30">
        <v>20</v>
      </c>
      <c r="E17" s="31">
        <v>41000</v>
      </c>
      <c r="F17" s="26">
        <v>34000</v>
      </c>
      <c r="G17" s="26">
        <f t="shared" si="0"/>
        <v>680000</v>
      </c>
    </row>
    <row r="18" spans="1:7" s="7" customFormat="1">
      <c r="A18" s="25">
        <v>11</v>
      </c>
      <c r="B18" s="27" t="s">
        <v>32</v>
      </c>
      <c r="C18" s="28" t="s">
        <v>15</v>
      </c>
      <c r="D18" s="28">
        <v>500</v>
      </c>
      <c r="E18" s="33">
        <v>1500</v>
      </c>
      <c r="F18" s="26">
        <v>1100</v>
      </c>
      <c r="G18" s="26">
        <f t="shared" si="0"/>
        <v>550000</v>
      </c>
    </row>
    <row r="19" spans="1:7" s="7" customFormat="1">
      <c r="A19" s="25">
        <v>12</v>
      </c>
      <c r="B19" s="27" t="s">
        <v>33</v>
      </c>
      <c r="C19" s="28" t="s">
        <v>34</v>
      </c>
      <c r="D19" s="28">
        <v>5</v>
      </c>
      <c r="E19" s="33">
        <v>55000</v>
      </c>
      <c r="F19" s="26">
        <v>45000</v>
      </c>
      <c r="G19" s="26">
        <f t="shared" si="0"/>
        <v>225000</v>
      </c>
    </row>
    <row r="20" spans="1:7" s="7" customFormat="1">
      <c r="A20" s="25">
        <v>13</v>
      </c>
      <c r="B20" s="29" t="s">
        <v>44</v>
      </c>
      <c r="C20" s="30" t="s">
        <v>17</v>
      </c>
      <c r="D20" s="30">
        <v>20</v>
      </c>
      <c r="E20" s="34">
        <v>8000</v>
      </c>
      <c r="F20" s="26">
        <f>E20-(E20*0.15)</f>
        <v>6800</v>
      </c>
      <c r="G20" s="26">
        <f t="shared" si="0"/>
        <v>136000</v>
      </c>
    </row>
    <row r="21" spans="1:7" s="7" customFormat="1">
      <c r="A21" s="25">
        <v>14</v>
      </c>
      <c r="B21" s="29" t="s">
        <v>48</v>
      </c>
      <c r="C21" s="30" t="s">
        <v>16</v>
      </c>
      <c r="D21" s="30">
        <v>50</v>
      </c>
      <c r="E21" s="34">
        <v>186000</v>
      </c>
      <c r="F21" s="26">
        <v>158000</v>
      </c>
      <c r="G21" s="26">
        <f t="shared" si="0"/>
        <v>7900000</v>
      </c>
    </row>
    <row r="22" spans="1:7" s="7" customFormat="1">
      <c r="A22" s="25">
        <v>15</v>
      </c>
      <c r="B22" s="29" t="s">
        <v>46</v>
      </c>
      <c r="C22" s="30" t="s">
        <v>17</v>
      </c>
      <c r="D22" s="30">
        <v>65</v>
      </c>
      <c r="E22" s="34">
        <v>30500</v>
      </c>
      <c r="F22" s="26">
        <v>25000</v>
      </c>
      <c r="G22" s="26">
        <f t="shared" si="0"/>
        <v>1625000</v>
      </c>
    </row>
    <row r="23" spans="1:7" s="7" customFormat="1">
      <c r="A23" s="25">
        <v>16</v>
      </c>
      <c r="B23" s="29" t="s">
        <v>38</v>
      </c>
      <c r="C23" s="30" t="s">
        <v>39</v>
      </c>
      <c r="D23" s="30">
        <v>10</v>
      </c>
      <c r="E23" s="34">
        <v>11800</v>
      </c>
      <c r="F23" s="26">
        <v>10000</v>
      </c>
      <c r="G23" s="26">
        <f t="shared" si="0"/>
        <v>100000</v>
      </c>
    </row>
    <row r="24" spans="1:7" s="7" customFormat="1">
      <c r="A24" s="25">
        <v>17</v>
      </c>
      <c r="B24" s="29" t="s">
        <v>36</v>
      </c>
      <c r="C24" s="30" t="s">
        <v>16</v>
      </c>
      <c r="D24" s="30">
        <v>100</v>
      </c>
      <c r="E24" s="34">
        <v>2800</v>
      </c>
      <c r="F24" s="26">
        <v>2000</v>
      </c>
      <c r="G24" s="26">
        <f t="shared" si="0"/>
        <v>200000</v>
      </c>
    </row>
    <row r="25" spans="1:7" s="7" customFormat="1">
      <c r="A25" s="25">
        <v>18</v>
      </c>
      <c r="B25" s="29" t="s">
        <v>37</v>
      </c>
      <c r="C25" s="30" t="s">
        <v>16</v>
      </c>
      <c r="D25" s="30">
        <v>10</v>
      </c>
      <c r="E25" s="34">
        <v>2400</v>
      </c>
      <c r="F25" s="26">
        <v>2050</v>
      </c>
      <c r="G25" s="26">
        <f t="shared" si="0"/>
        <v>20500</v>
      </c>
    </row>
    <row r="26" spans="1:7" s="7" customFormat="1">
      <c r="A26" s="25">
        <v>19</v>
      </c>
      <c r="B26" s="29" t="s">
        <v>43</v>
      </c>
      <c r="C26" s="30" t="s">
        <v>17</v>
      </c>
      <c r="D26" s="30">
        <v>4</v>
      </c>
      <c r="E26" s="34">
        <v>4400</v>
      </c>
      <c r="F26" s="26">
        <v>3700</v>
      </c>
      <c r="G26" s="26">
        <f t="shared" si="0"/>
        <v>14800</v>
      </c>
    </row>
    <row r="27" spans="1:7" s="7" customFormat="1">
      <c r="A27" s="25">
        <v>20</v>
      </c>
      <c r="B27" s="27" t="s">
        <v>40</v>
      </c>
      <c r="C27" s="28" t="s">
        <v>15</v>
      </c>
      <c r="D27" s="28">
        <v>20</v>
      </c>
      <c r="E27" s="35">
        <v>10909</v>
      </c>
      <c r="F27" s="26">
        <v>9000</v>
      </c>
      <c r="G27" s="26">
        <f t="shared" si="0"/>
        <v>180000</v>
      </c>
    </row>
    <row r="28" spans="1:7" s="7" customFormat="1">
      <c r="A28" s="25">
        <v>21</v>
      </c>
      <c r="B28" s="27" t="s">
        <v>41</v>
      </c>
      <c r="C28" s="28" t="s">
        <v>15</v>
      </c>
      <c r="D28" s="28">
        <v>6</v>
      </c>
      <c r="E28" s="35">
        <v>6200</v>
      </c>
      <c r="F28" s="26">
        <v>4000</v>
      </c>
      <c r="G28" s="26">
        <f t="shared" si="0"/>
        <v>24000</v>
      </c>
    </row>
    <row r="29" spans="1:7" s="7" customFormat="1">
      <c r="A29" s="25">
        <v>22</v>
      </c>
      <c r="B29" s="27" t="s">
        <v>42</v>
      </c>
      <c r="C29" s="28" t="s">
        <v>15</v>
      </c>
      <c r="D29" s="28">
        <v>35</v>
      </c>
      <c r="E29" s="35">
        <v>14500</v>
      </c>
      <c r="F29" s="26">
        <v>8800</v>
      </c>
      <c r="G29" s="26">
        <f t="shared" si="0"/>
        <v>308000</v>
      </c>
    </row>
    <row r="30" spans="1:7" s="7" customFormat="1">
      <c r="A30" s="25">
        <v>23</v>
      </c>
      <c r="B30" s="27" t="s">
        <v>47</v>
      </c>
      <c r="C30" s="28" t="s">
        <v>39</v>
      </c>
      <c r="D30" s="28">
        <v>10</v>
      </c>
      <c r="E30" s="35">
        <v>19000</v>
      </c>
      <c r="F30" s="26">
        <v>17000</v>
      </c>
      <c r="G30" s="26">
        <f t="shared" si="0"/>
        <v>170000</v>
      </c>
    </row>
    <row r="31" spans="1:7" s="7" customFormat="1">
      <c r="A31" s="25">
        <v>24</v>
      </c>
      <c r="B31" s="27" t="s">
        <v>49</v>
      </c>
      <c r="C31" s="28" t="s">
        <v>50</v>
      </c>
      <c r="D31" s="28">
        <v>1</v>
      </c>
      <c r="E31" s="35">
        <v>29000</v>
      </c>
      <c r="F31" s="26">
        <v>24000</v>
      </c>
      <c r="G31" s="26">
        <f t="shared" si="0"/>
        <v>24000</v>
      </c>
    </row>
    <row r="32" spans="1:7" s="7" customFormat="1">
      <c r="A32" s="25">
        <v>25</v>
      </c>
      <c r="B32" s="27" t="s">
        <v>51</v>
      </c>
      <c r="C32" s="28" t="s">
        <v>52</v>
      </c>
      <c r="D32" s="28">
        <v>20</v>
      </c>
      <c r="E32" s="35">
        <v>2700</v>
      </c>
      <c r="F32" s="26">
        <v>2100</v>
      </c>
      <c r="G32" s="26">
        <f t="shared" si="0"/>
        <v>42000</v>
      </c>
    </row>
    <row r="33" spans="1:7" s="7" customFormat="1">
      <c r="A33" s="25">
        <v>26</v>
      </c>
      <c r="B33" s="29" t="s">
        <v>53</v>
      </c>
      <c r="C33" s="30" t="s">
        <v>16</v>
      </c>
      <c r="D33" s="30">
        <v>5</v>
      </c>
      <c r="E33" s="34">
        <v>30000</v>
      </c>
      <c r="F33" s="26">
        <v>20000</v>
      </c>
      <c r="G33" s="26">
        <f t="shared" si="0"/>
        <v>100000</v>
      </c>
    </row>
    <row r="34" spans="1:7" s="7" customFormat="1">
      <c r="A34" s="25">
        <v>27</v>
      </c>
      <c r="B34" s="27" t="s">
        <v>54</v>
      </c>
      <c r="C34" s="28" t="s">
        <v>16</v>
      </c>
      <c r="D34" s="28">
        <v>10</v>
      </c>
      <c r="E34" s="35">
        <v>28500</v>
      </c>
      <c r="F34" s="26">
        <v>23000</v>
      </c>
      <c r="G34" s="26">
        <f t="shared" si="0"/>
        <v>230000</v>
      </c>
    </row>
    <row r="35" spans="1:7" s="7" customFormat="1">
      <c r="A35" s="25">
        <v>28</v>
      </c>
      <c r="B35" s="29" t="s">
        <v>55</v>
      </c>
      <c r="C35" s="30" t="s">
        <v>52</v>
      </c>
      <c r="D35" s="30">
        <v>5</v>
      </c>
      <c r="E35" s="34">
        <v>15000</v>
      </c>
      <c r="F35" s="26">
        <v>10500</v>
      </c>
      <c r="G35" s="26">
        <f t="shared" si="0"/>
        <v>52500</v>
      </c>
    </row>
    <row r="36" spans="1:7" s="7" customFormat="1">
      <c r="A36" s="25">
        <v>29</v>
      </c>
      <c r="B36" s="29" t="s">
        <v>57</v>
      </c>
      <c r="C36" s="30" t="s">
        <v>15</v>
      </c>
      <c r="D36" s="30">
        <v>48</v>
      </c>
      <c r="E36" s="34">
        <v>5500</v>
      </c>
      <c r="F36" s="26">
        <v>4500</v>
      </c>
      <c r="G36" s="26">
        <f t="shared" si="0"/>
        <v>216000</v>
      </c>
    </row>
    <row r="37" spans="1:7" s="7" customFormat="1">
      <c r="A37" s="25">
        <v>30</v>
      </c>
      <c r="B37" s="29" t="s">
        <v>56</v>
      </c>
      <c r="C37" s="30" t="s">
        <v>16</v>
      </c>
      <c r="D37" s="30">
        <v>50</v>
      </c>
      <c r="E37" s="34">
        <v>7500</v>
      </c>
      <c r="F37" s="26">
        <v>6300</v>
      </c>
      <c r="G37" s="26">
        <f t="shared" si="0"/>
        <v>315000</v>
      </c>
    </row>
    <row r="38" spans="1:7" s="7" customFormat="1">
      <c r="A38" s="25">
        <v>31</v>
      </c>
      <c r="B38" s="29" t="s">
        <v>56</v>
      </c>
      <c r="C38" s="30" t="s">
        <v>16</v>
      </c>
      <c r="D38" s="30">
        <v>20</v>
      </c>
      <c r="E38" s="34">
        <v>8000</v>
      </c>
      <c r="F38" s="26">
        <f>E38-(E38*0.15)</f>
        <v>6800</v>
      </c>
      <c r="G38" s="26">
        <f t="shared" si="0"/>
        <v>136000</v>
      </c>
    </row>
    <row r="39" spans="1:7" s="7" customFormat="1">
      <c r="A39" s="25">
        <v>32</v>
      </c>
      <c r="B39" s="29" t="s">
        <v>68</v>
      </c>
      <c r="C39" s="30" t="s">
        <v>16</v>
      </c>
      <c r="D39" s="30">
        <v>10</v>
      </c>
      <c r="E39" s="34">
        <v>21500</v>
      </c>
      <c r="F39" s="26">
        <v>18000</v>
      </c>
      <c r="G39" s="26">
        <f t="shared" si="0"/>
        <v>180000</v>
      </c>
    </row>
    <row r="40" spans="1:7" s="7" customFormat="1">
      <c r="A40" s="25">
        <v>33</v>
      </c>
      <c r="B40" s="22" t="s">
        <v>58</v>
      </c>
      <c r="C40" s="23" t="s">
        <v>35</v>
      </c>
      <c r="D40" s="23">
        <v>5</v>
      </c>
      <c r="E40" s="24">
        <v>6000</v>
      </c>
      <c r="F40" s="26">
        <f>E40-(E40*0.15)</f>
        <v>5100</v>
      </c>
      <c r="G40" s="26">
        <f t="shared" si="0"/>
        <v>25500</v>
      </c>
    </row>
    <row r="41" spans="1:7" s="7" customFormat="1">
      <c r="A41" s="25">
        <v>34</v>
      </c>
      <c r="B41" s="36" t="s">
        <v>59</v>
      </c>
      <c r="C41" s="37" t="s">
        <v>17</v>
      </c>
      <c r="D41" s="37">
        <v>5</v>
      </c>
      <c r="E41" s="38">
        <v>75000</v>
      </c>
      <c r="F41" s="26">
        <v>60000</v>
      </c>
      <c r="G41" s="26">
        <f t="shared" si="0"/>
        <v>300000</v>
      </c>
    </row>
    <row r="42" spans="1:7" s="7" customFormat="1">
      <c r="A42" s="25">
        <v>35</v>
      </c>
      <c r="B42" s="36" t="s">
        <v>60</v>
      </c>
      <c r="C42" s="37" t="s">
        <v>34</v>
      </c>
      <c r="D42" s="37">
        <v>5</v>
      </c>
      <c r="E42" s="38">
        <v>19000</v>
      </c>
      <c r="F42" s="26">
        <v>15000</v>
      </c>
      <c r="G42" s="26">
        <f t="shared" si="0"/>
        <v>75000</v>
      </c>
    </row>
    <row r="43" spans="1:7" s="7" customFormat="1">
      <c r="A43" s="25">
        <v>36</v>
      </c>
      <c r="B43" s="27" t="s">
        <v>61</v>
      </c>
      <c r="C43" s="28" t="s">
        <v>62</v>
      </c>
      <c r="D43" s="28">
        <v>3</v>
      </c>
      <c r="E43" s="35">
        <v>39000</v>
      </c>
      <c r="F43" s="26">
        <v>32000</v>
      </c>
      <c r="G43" s="26">
        <f t="shared" si="0"/>
        <v>96000</v>
      </c>
    </row>
    <row r="44" spans="1:7" s="7" customFormat="1">
      <c r="A44" s="25">
        <v>37</v>
      </c>
      <c r="B44" s="27" t="s">
        <v>63</v>
      </c>
      <c r="C44" s="28" t="s">
        <v>16</v>
      </c>
      <c r="D44" s="28">
        <v>7</v>
      </c>
      <c r="E44" s="35">
        <v>24000</v>
      </c>
      <c r="F44" s="26">
        <v>21000</v>
      </c>
      <c r="G44" s="26">
        <f t="shared" si="0"/>
        <v>147000</v>
      </c>
    </row>
    <row r="45" spans="1:7" s="7" customFormat="1">
      <c r="A45" s="25">
        <v>38</v>
      </c>
      <c r="B45" s="27" t="s">
        <v>64</v>
      </c>
      <c r="C45" s="28" t="s">
        <v>16</v>
      </c>
      <c r="D45" s="28">
        <v>2</v>
      </c>
      <c r="E45" s="35">
        <v>6900</v>
      </c>
      <c r="F45" s="26">
        <v>5800</v>
      </c>
      <c r="G45" s="26">
        <f t="shared" si="0"/>
        <v>11600</v>
      </c>
    </row>
    <row r="46" spans="1:7" s="7" customFormat="1">
      <c r="A46" s="25">
        <v>39</v>
      </c>
      <c r="B46" s="27" t="s">
        <v>65</v>
      </c>
      <c r="C46" s="28" t="s">
        <v>34</v>
      </c>
      <c r="D46" s="28">
        <v>12</v>
      </c>
      <c r="E46" s="35">
        <v>8000</v>
      </c>
      <c r="F46" s="26">
        <v>6000</v>
      </c>
      <c r="G46" s="26">
        <f t="shared" si="0"/>
        <v>72000</v>
      </c>
    </row>
    <row r="47" spans="1:7" s="7" customFormat="1">
      <c r="A47" s="25">
        <v>40</v>
      </c>
      <c r="B47" s="27" t="s">
        <v>66</v>
      </c>
      <c r="C47" s="28" t="s">
        <v>17</v>
      </c>
      <c r="D47" s="28">
        <v>5</v>
      </c>
      <c r="E47" s="35">
        <v>39000</v>
      </c>
      <c r="F47" s="26">
        <v>33000</v>
      </c>
      <c r="G47" s="26">
        <f t="shared" si="0"/>
        <v>165000</v>
      </c>
    </row>
    <row r="48" spans="1:7" s="7" customFormat="1" hidden="1">
      <c r="A48" s="25">
        <v>68</v>
      </c>
      <c r="B48" s="9"/>
      <c r="C48" s="10"/>
      <c r="D48" s="10"/>
      <c r="E48" s="21"/>
      <c r="F48" s="8" t="e">
        <f>#REF!-(#REF!*0.05)</f>
        <v>#REF!</v>
      </c>
      <c r="G48" s="11"/>
    </row>
    <row r="49" spans="1:8" s="7" customFormat="1" hidden="1">
      <c r="A49" s="25">
        <v>69</v>
      </c>
      <c r="B49" s="12"/>
      <c r="C49" s="13"/>
      <c r="D49" s="13"/>
      <c r="E49" s="21"/>
      <c r="F49" s="8" t="e">
        <f>#REF!-(#REF!*0.05)</f>
        <v>#REF!</v>
      </c>
      <c r="G49" s="11"/>
    </row>
    <row r="50" spans="1:8" s="7" customFormat="1" hidden="1">
      <c r="A50" s="25">
        <v>70</v>
      </c>
      <c r="B50" s="12"/>
      <c r="C50" s="13"/>
      <c r="D50" s="13"/>
      <c r="E50" s="21"/>
      <c r="F50" s="8" t="e">
        <f>#REF!-(#REF!*0.05)</f>
        <v>#REF!</v>
      </c>
      <c r="G50" s="11"/>
    </row>
    <row r="51" spans="1:8" s="7" customFormat="1" hidden="1">
      <c r="A51" s="25">
        <v>71</v>
      </c>
      <c r="B51" s="12"/>
      <c r="C51" s="13"/>
      <c r="D51" s="13"/>
      <c r="E51" s="21"/>
      <c r="F51" s="8" t="e">
        <f>#REF!-(#REF!*0.05)</f>
        <v>#REF!</v>
      </c>
      <c r="G51" s="11"/>
    </row>
    <row r="52" spans="1:8" s="7" customFormat="1" hidden="1">
      <c r="A52" s="25">
        <v>72</v>
      </c>
      <c r="B52" s="12"/>
      <c r="C52" s="13"/>
      <c r="D52" s="13"/>
      <c r="E52" s="21"/>
      <c r="F52" s="8" t="e">
        <f>#REF!-(#REF!*0.05)</f>
        <v>#REF!</v>
      </c>
      <c r="G52" s="11"/>
    </row>
    <row r="53" spans="1:8" s="7" customFormat="1" hidden="1">
      <c r="A53" s="25">
        <v>73</v>
      </c>
      <c r="B53" s="12"/>
      <c r="C53" s="13"/>
      <c r="D53" s="13"/>
      <c r="E53" s="21"/>
      <c r="F53" s="8" t="e">
        <f>#REF!-(#REF!*0.05)</f>
        <v>#REF!</v>
      </c>
      <c r="G53" s="11"/>
    </row>
    <row r="54" spans="1:8" s="7" customFormat="1" hidden="1">
      <c r="A54" s="25">
        <v>74</v>
      </c>
      <c r="B54" s="12"/>
      <c r="C54" s="13"/>
      <c r="D54" s="13"/>
      <c r="E54" s="21"/>
      <c r="F54" s="8" t="e">
        <f>#REF!-(#REF!*0.05)</f>
        <v>#REF!</v>
      </c>
      <c r="G54" s="11"/>
    </row>
    <row r="55" spans="1:8" s="7" customFormat="1" hidden="1">
      <c r="A55" s="25">
        <v>75</v>
      </c>
      <c r="B55" s="14"/>
      <c r="C55" s="15"/>
      <c r="D55" s="15"/>
      <c r="E55" s="21"/>
      <c r="F55" s="8" t="e">
        <f>#REF!-(#REF!*0.05)</f>
        <v>#REF!</v>
      </c>
      <c r="G55" s="11"/>
    </row>
    <row r="56" spans="1:8" s="7" customFormat="1" hidden="1">
      <c r="A56" s="25">
        <v>76</v>
      </c>
      <c r="B56" s="16"/>
      <c r="C56" s="17"/>
      <c r="D56" s="17"/>
      <c r="E56" s="17"/>
      <c r="F56" s="8" t="e">
        <f>#REF!-(#REF!*0.05)</f>
        <v>#REF!</v>
      </c>
      <c r="G56" s="11"/>
    </row>
    <row r="57" spans="1:8" s="7" customFormat="1" hidden="1">
      <c r="A57" s="25">
        <v>77</v>
      </c>
      <c r="B57" s="16"/>
      <c r="C57" s="17"/>
      <c r="D57" s="17"/>
      <c r="E57" s="17"/>
      <c r="F57" s="8" t="e">
        <f>#REF!-(#REF!*0.05)</f>
        <v>#REF!</v>
      </c>
      <c r="G57" s="11"/>
    </row>
    <row r="58" spans="1:8" s="7" customFormat="1" hidden="1">
      <c r="A58" s="25">
        <v>78</v>
      </c>
      <c r="B58" s="12"/>
      <c r="C58" s="13"/>
      <c r="D58" s="13"/>
      <c r="E58" s="21"/>
      <c r="F58" s="8" t="e">
        <f>#REF!-(#REF!*0.05)</f>
        <v>#REF!</v>
      </c>
      <c r="G58" s="11"/>
    </row>
    <row r="59" spans="1:8" s="7" customFormat="1" hidden="1">
      <c r="A59" s="25">
        <v>79</v>
      </c>
      <c r="B59" s="14"/>
      <c r="C59" s="15"/>
      <c r="D59" s="15"/>
      <c r="E59" s="21"/>
      <c r="F59" s="8" t="e">
        <f>#REF!-(#REF!*0.05)</f>
        <v>#REF!</v>
      </c>
      <c r="G59" s="11"/>
    </row>
    <row r="60" spans="1:8" s="7" customFormat="1">
      <c r="A60" s="42" t="s">
        <v>5</v>
      </c>
      <c r="B60" s="42"/>
      <c r="C60" s="42"/>
      <c r="D60" s="42"/>
      <c r="E60" s="42"/>
      <c r="F60" s="42"/>
      <c r="G60" s="18">
        <f>SUM(G8:G47)</f>
        <v>17696600</v>
      </c>
      <c r="H60" s="11"/>
    </row>
    <row r="61" spans="1:8" s="7" customFormat="1">
      <c r="A61" s="42" t="s">
        <v>6</v>
      </c>
      <c r="B61" s="42"/>
      <c r="C61" s="42"/>
      <c r="D61" s="42"/>
      <c r="E61" s="42"/>
      <c r="F61" s="42"/>
      <c r="G61" s="18">
        <f>G60*0.1</f>
        <v>1769660</v>
      </c>
      <c r="H61" s="11"/>
    </row>
    <row r="62" spans="1:8" s="7" customFormat="1">
      <c r="A62" s="42" t="s">
        <v>7</v>
      </c>
      <c r="B62" s="42"/>
      <c r="C62" s="42"/>
      <c r="D62" s="42"/>
      <c r="E62" s="42"/>
      <c r="F62" s="42"/>
      <c r="G62" s="18">
        <f>G60+G61</f>
        <v>19466260</v>
      </c>
    </row>
    <row r="64" spans="1:8">
      <c r="F64" s="40" t="s">
        <v>8</v>
      </c>
      <c r="G64" s="40"/>
    </row>
    <row r="65" spans="4:7">
      <c r="D65" s="2"/>
      <c r="E65" s="2"/>
      <c r="F65" s="40" t="s">
        <v>9</v>
      </c>
      <c r="G65" s="40"/>
    </row>
    <row r="66" spans="4:7">
      <c r="D66" s="2"/>
      <c r="E66" s="2"/>
    </row>
    <row r="67" spans="4:7">
      <c r="D67" s="2"/>
      <c r="E67" s="2"/>
    </row>
    <row r="68" spans="4:7">
      <c r="D68" s="19"/>
      <c r="E68" s="19"/>
    </row>
  </sheetData>
  <mergeCells count="7">
    <mergeCell ref="A5:G5"/>
    <mergeCell ref="F65:G65"/>
    <mergeCell ref="A6:D6"/>
    <mergeCell ref="F64:G64"/>
    <mergeCell ref="A60:F60"/>
    <mergeCell ref="A61:F61"/>
    <mergeCell ref="A62:F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thuan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2016-04-04T01:47:20Z</dcterms:modified>
</cp:coreProperties>
</file>