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thanh thuan" sheetId="4" r:id="rId1"/>
  </sheets>
  <definedNames>
    <definedName name="_xlnm._FilterDatabase" localSheetId="0" hidden="1">'thanh thuan'!$A$7:$G$42</definedName>
  </definedNames>
  <calcPr calcId="124519"/>
</workbook>
</file>

<file path=xl/calcChain.xml><?xml version="1.0" encoding="utf-8"?>
<calcChain xmlns="http://schemas.openxmlformats.org/spreadsheetml/2006/main">
  <c r="G13" i="4"/>
  <c r="G31"/>
  <c r="G35"/>
  <c r="G36"/>
  <c r="G38"/>
  <c r="G39"/>
  <c r="G9"/>
  <c r="G10"/>
  <c r="G11"/>
  <c r="G12"/>
  <c r="G14"/>
  <c r="G15"/>
  <c r="G16"/>
  <c r="G17"/>
  <c r="G18"/>
  <c r="G19"/>
  <c r="G20"/>
  <c r="G21"/>
  <c r="G22"/>
  <c r="G23"/>
  <c r="G24"/>
  <c r="G25"/>
  <c r="G26"/>
  <c r="G27"/>
  <c r="G28"/>
  <c r="F29"/>
  <c r="G29" s="1"/>
  <c r="G30"/>
  <c r="G32"/>
  <c r="G33"/>
  <c r="G34"/>
  <c r="G37"/>
  <c r="G8"/>
  <c r="G40" l="1"/>
  <c r="G41" l="1"/>
  <c r="G42" s="1"/>
</calcChain>
</file>

<file path=xl/sharedStrings.xml><?xml version="1.0" encoding="utf-8"?>
<sst xmlns="http://schemas.openxmlformats.org/spreadsheetml/2006/main" count="80" uniqueCount="57">
  <si>
    <t>MST: 0307229914</t>
  </si>
  <si>
    <t>STT</t>
  </si>
  <si>
    <t>Tên hàng</t>
  </si>
  <si>
    <t>ĐVT</t>
  </si>
  <si>
    <t>SL</t>
  </si>
  <si>
    <t xml:space="preserve">Cộng: </t>
  </si>
  <si>
    <t xml:space="preserve">VAT 10%: </t>
  </si>
  <si>
    <t xml:space="preserve">Tổng cộng: </t>
  </si>
  <si>
    <t>Người lập phiếu</t>
  </si>
  <si>
    <t>(Ký, ghi rõ họ tên)</t>
  </si>
  <si>
    <t>Công ty TNHH TM DV VĂN PHÒNG PHẨM PHƯƠNG NAM</t>
  </si>
  <si>
    <t>Điạ chỉ: B18/19K Đường  Liên Ấp, Ấp 3, Xã Bình Hưng, H. Bình Chánh, TP.HCM</t>
  </si>
  <si>
    <t>Điện thoại: (08)37583302</t>
  </si>
  <si>
    <t>Đơn giá</t>
  </si>
  <si>
    <t>Thành tiền</t>
  </si>
  <si>
    <t>Cuộn</t>
  </si>
  <si>
    <t>Cái</t>
  </si>
  <si>
    <t>Hộp</t>
  </si>
  <si>
    <t>Xấp</t>
  </si>
  <si>
    <t>Cây</t>
  </si>
  <si>
    <t>Kẹp giấy C62</t>
  </si>
  <si>
    <t>Lưỡi dao 1403</t>
  </si>
  <si>
    <t>Vĩ</t>
  </si>
  <si>
    <t>Băng keo giấy 2F4</t>
  </si>
  <si>
    <t>Quyển</t>
  </si>
  <si>
    <t>Chai</t>
  </si>
  <si>
    <t>Thước dẻo 30cm</t>
  </si>
  <si>
    <t>Bìa còng 5P</t>
  </si>
  <si>
    <t>Bìa kiếng A-M</t>
  </si>
  <si>
    <t>Băng keo trong 18mm</t>
  </si>
  <si>
    <t>Kẹp bướm 25mm</t>
  </si>
  <si>
    <t>BẢNG KÊ DANH MỤC HÀNG HÓA THÁNG 03/2017</t>
  </si>
  <si>
    <t>Bút lông dầu Zebra</t>
  </si>
  <si>
    <t>Bìa cột dây 4P</t>
  </si>
  <si>
    <t>Sáp màu</t>
  </si>
  <si>
    <t>Dĩa CD</t>
  </si>
  <si>
    <t>Dĩa DVD</t>
  </si>
  <si>
    <t>Bìa lỗ TL</t>
  </si>
  <si>
    <t>Bìa lỗ A4 TQ</t>
  </si>
  <si>
    <t>Bìa còng 7P GL</t>
  </si>
  <si>
    <t>Bìa còng 3.5P</t>
  </si>
  <si>
    <t>Bìa phân trang nhựa 12 số</t>
  </si>
  <si>
    <t>Kéo VP S108</t>
  </si>
  <si>
    <t>Mực dấu Shiny</t>
  </si>
  <si>
    <t>Phiếu xuất 2 Liên</t>
  </si>
  <si>
    <t>Nhãn tomy A5</t>
  </si>
  <si>
    <t>Bảng nỉ 60 x 80 cm</t>
  </si>
  <si>
    <t>Bảng nỉ 40 x 60 cm</t>
  </si>
  <si>
    <t>Băng keo mouse 2F4 x 10y</t>
  </si>
  <si>
    <t>Pin AAA</t>
  </si>
  <si>
    <t>Pin AA</t>
  </si>
  <si>
    <t>Thun XK</t>
  </si>
  <si>
    <t>Bịch</t>
  </si>
  <si>
    <t>Bút kim UB 150</t>
  </si>
  <si>
    <t>File nhựa 1 ngăn</t>
  </si>
  <si>
    <t>Kim bấm No.3</t>
  </si>
  <si>
    <t>Bìa thái A4</t>
  </si>
</sst>
</file>

<file path=xl/styles.xml><?xml version="1.0" encoding="utf-8"?>
<styleSheet xmlns="http://schemas.openxmlformats.org/spreadsheetml/2006/main">
  <numFmts count="1">
    <numFmt numFmtId="164" formatCode="#,###"/>
  </numFmts>
  <fonts count="9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6"/>
      <name val="Times New Roman"/>
      <family val="1"/>
    </font>
    <font>
      <b/>
      <sz val="12"/>
      <name val="Cambria"/>
      <family val="1"/>
      <scheme val="major"/>
    </font>
    <font>
      <sz val="12"/>
      <name val="Cambria"/>
      <family val="1"/>
      <scheme val="major"/>
    </font>
    <font>
      <sz val="12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Fill="1"/>
    <xf numFmtId="0" fontId="0" fillId="0" borderId="0" xfId="0" applyNumberFormat="1" applyFont="1" applyFill="1" applyBorder="1" applyAlignment="1"/>
    <xf numFmtId="0" fontId="5" fillId="0" borderId="0" xfId="0" applyFont="1"/>
    <xf numFmtId="0" fontId="2" fillId="0" borderId="0" xfId="0" applyNumberFormat="1" applyFont="1" applyFill="1" applyBorder="1" applyAlignment="1">
      <alignment horizontal="left"/>
    </xf>
    <xf numFmtId="0" fontId="6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7" fillId="0" borderId="0" xfId="0" applyFont="1" applyFill="1"/>
    <xf numFmtId="3" fontId="6" fillId="0" borderId="1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" fontId="7" fillId="0" borderId="1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/>
    <xf numFmtId="0" fontId="8" fillId="0" borderId="2" xfId="0" applyNumberFormat="1" applyFont="1" applyFill="1" applyBorder="1" applyAlignment="1">
      <alignment horizontal="left"/>
    </xf>
    <xf numFmtId="0" fontId="8" fillId="0" borderId="2" xfId="0" applyNumberFormat="1" applyFont="1" applyFill="1" applyBorder="1" applyAlignment="1">
      <alignment horizontal="center"/>
    </xf>
    <xf numFmtId="164" fontId="8" fillId="0" borderId="2" xfId="0" applyNumberFormat="1" applyFont="1" applyFill="1" applyBorder="1" applyAlignment="1">
      <alignment horizontal="right"/>
    </xf>
    <xf numFmtId="3" fontId="7" fillId="0" borderId="0" xfId="0" applyNumberFormat="1" applyFont="1" applyFill="1"/>
    <xf numFmtId="3" fontId="6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8"/>
  <sheetViews>
    <sheetView tabSelected="1" topLeftCell="A22" workbookViewId="0">
      <selection activeCell="B31" sqref="B31"/>
    </sheetView>
  </sheetViews>
  <sheetFormatPr defaultRowHeight="15.75"/>
  <cols>
    <col min="1" max="1" width="6.7109375" style="1" customWidth="1"/>
    <col min="2" max="2" width="38.85546875" style="1" customWidth="1"/>
    <col min="3" max="3" width="9.28515625" style="1" customWidth="1"/>
    <col min="4" max="4" width="7.7109375" style="1" customWidth="1"/>
    <col min="5" max="5" width="9.5703125" style="1" hidden="1" customWidth="1"/>
    <col min="6" max="6" width="13.85546875" style="1" customWidth="1"/>
    <col min="7" max="7" width="15.7109375" style="1" customWidth="1"/>
    <col min="8" max="8" width="13.5703125" style="1" customWidth="1"/>
    <col min="9" max="9" width="11.5703125" style="1" bestFit="1" customWidth="1"/>
    <col min="10" max="11" width="10.28515625" style="1" bestFit="1" customWidth="1"/>
    <col min="12" max="16384" width="9.140625" style="1"/>
  </cols>
  <sheetData>
    <row r="1" spans="1:7" ht="20.25">
      <c r="A1" s="3" t="s">
        <v>10</v>
      </c>
      <c r="B1" s="3"/>
      <c r="C1" s="3"/>
      <c r="D1" s="3"/>
      <c r="E1" s="3"/>
    </row>
    <row r="2" spans="1:7">
      <c r="A2" s="4" t="s">
        <v>11</v>
      </c>
      <c r="B2" s="4"/>
      <c r="C2" s="4"/>
      <c r="D2" s="4"/>
      <c r="E2" s="4"/>
    </row>
    <row r="3" spans="1:7">
      <c r="A3" s="4" t="s">
        <v>12</v>
      </c>
      <c r="B3" s="4"/>
      <c r="C3" s="4"/>
      <c r="D3" s="4"/>
      <c r="E3" s="4"/>
    </row>
    <row r="4" spans="1:7">
      <c r="A4" s="4" t="s">
        <v>0</v>
      </c>
      <c r="B4" s="4"/>
      <c r="C4" s="4"/>
      <c r="D4" s="4"/>
      <c r="E4" s="4"/>
    </row>
    <row r="5" spans="1:7" ht="20.25">
      <c r="A5" s="18" t="s">
        <v>31</v>
      </c>
      <c r="B5" s="18"/>
      <c r="C5" s="18"/>
      <c r="D5" s="18"/>
      <c r="E5" s="18"/>
      <c r="F5" s="18"/>
      <c r="G5" s="18"/>
    </row>
    <row r="6" spans="1:7">
      <c r="A6" s="19"/>
      <c r="B6" s="19"/>
      <c r="C6" s="19"/>
      <c r="D6" s="19"/>
      <c r="E6" s="10"/>
    </row>
    <row r="7" spans="1:7" s="6" customFormat="1">
      <c r="A7" s="5" t="s">
        <v>1</v>
      </c>
      <c r="B7" s="5" t="s">
        <v>2</v>
      </c>
      <c r="C7" s="5" t="s">
        <v>3</v>
      </c>
      <c r="D7" s="5" t="s">
        <v>4</v>
      </c>
      <c r="E7" s="5"/>
      <c r="F7" s="5" t="s">
        <v>13</v>
      </c>
      <c r="G7" s="5" t="s">
        <v>14</v>
      </c>
    </row>
    <row r="8" spans="1:7" s="7" customFormat="1">
      <c r="A8" s="11">
        <v>1</v>
      </c>
      <c r="B8" s="13" t="s">
        <v>30</v>
      </c>
      <c r="C8" s="14" t="s">
        <v>17</v>
      </c>
      <c r="D8" s="14">
        <v>24</v>
      </c>
      <c r="E8" s="15">
        <v>6500</v>
      </c>
      <c r="F8" s="12">
        <v>5500</v>
      </c>
      <c r="G8" s="12">
        <f>F8*D8</f>
        <v>132000</v>
      </c>
    </row>
    <row r="9" spans="1:7" s="7" customFormat="1">
      <c r="A9" s="11">
        <v>2</v>
      </c>
      <c r="B9" s="13" t="s">
        <v>20</v>
      </c>
      <c r="C9" s="14" t="s">
        <v>17</v>
      </c>
      <c r="D9" s="14">
        <v>100</v>
      </c>
      <c r="E9" s="15">
        <v>2700</v>
      </c>
      <c r="F9" s="12">
        <v>2200</v>
      </c>
      <c r="G9" s="12">
        <f t="shared" ref="G9:G36" si="0">F9*D9</f>
        <v>220000</v>
      </c>
    </row>
    <row r="10" spans="1:7" s="7" customFormat="1">
      <c r="A10" s="11">
        <v>3</v>
      </c>
      <c r="B10" s="13" t="s">
        <v>32</v>
      </c>
      <c r="C10" s="14" t="s">
        <v>19</v>
      </c>
      <c r="D10" s="14">
        <v>50</v>
      </c>
      <c r="E10" s="15">
        <v>3000</v>
      </c>
      <c r="F10" s="12">
        <v>2500</v>
      </c>
      <c r="G10" s="12">
        <f t="shared" si="0"/>
        <v>125000</v>
      </c>
    </row>
    <row r="11" spans="1:7" s="7" customFormat="1">
      <c r="A11" s="11">
        <v>4</v>
      </c>
      <c r="B11" s="13" t="s">
        <v>29</v>
      </c>
      <c r="C11" s="14" t="s">
        <v>15</v>
      </c>
      <c r="D11" s="14">
        <v>200</v>
      </c>
      <c r="E11" s="15">
        <v>1200</v>
      </c>
      <c r="F11" s="12">
        <v>1000</v>
      </c>
      <c r="G11" s="12">
        <f t="shared" si="0"/>
        <v>200000</v>
      </c>
    </row>
    <row r="12" spans="1:7" s="7" customFormat="1">
      <c r="A12" s="11">
        <v>5</v>
      </c>
      <c r="B12" s="13" t="s">
        <v>26</v>
      </c>
      <c r="C12" s="14" t="s">
        <v>19</v>
      </c>
      <c r="D12" s="14">
        <v>50</v>
      </c>
      <c r="E12" s="15">
        <v>3000</v>
      </c>
      <c r="F12" s="12">
        <v>2500</v>
      </c>
      <c r="G12" s="12">
        <f t="shared" si="0"/>
        <v>125000</v>
      </c>
    </row>
    <row r="13" spans="1:7" s="7" customFormat="1">
      <c r="A13" s="11">
        <v>6</v>
      </c>
      <c r="B13" s="13" t="s">
        <v>33</v>
      </c>
      <c r="C13" s="14" t="s">
        <v>16</v>
      </c>
      <c r="D13" s="14">
        <v>1000</v>
      </c>
      <c r="E13" s="15"/>
      <c r="F13" s="12">
        <v>4000</v>
      </c>
      <c r="G13" s="12">
        <f t="shared" si="0"/>
        <v>4000000</v>
      </c>
    </row>
    <row r="14" spans="1:7" s="7" customFormat="1">
      <c r="A14" s="11">
        <v>7</v>
      </c>
      <c r="B14" s="13" t="s">
        <v>34</v>
      </c>
      <c r="C14" s="14" t="s">
        <v>17</v>
      </c>
      <c r="D14" s="14">
        <v>10</v>
      </c>
      <c r="E14" s="15">
        <v>38000</v>
      </c>
      <c r="F14" s="12">
        <v>33000</v>
      </c>
      <c r="G14" s="12">
        <f t="shared" si="0"/>
        <v>330000</v>
      </c>
    </row>
    <row r="15" spans="1:7" s="7" customFormat="1">
      <c r="A15" s="11">
        <v>8</v>
      </c>
      <c r="B15" s="13" t="s">
        <v>35</v>
      </c>
      <c r="C15" s="14" t="s">
        <v>16</v>
      </c>
      <c r="D15" s="14">
        <v>20</v>
      </c>
      <c r="E15" s="15">
        <v>4500</v>
      </c>
      <c r="F15" s="12">
        <v>3800</v>
      </c>
      <c r="G15" s="12">
        <f t="shared" si="0"/>
        <v>76000</v>
      </c>
    </row>
    <row r="16" spans="1:7" s="7" customFormat="1">
      <c r="A16" s="11">
        <v>9</v>
      </c>
      <c r="B16" s="13" t="s">
        <v>36</v>
      </c>
      <c r="C16" s="14" t="s">
        <v>16</v>
      </c>
      <c r="D16" s="14">
        <v>20</v>
      </c>
      <c r="E16" s="15">
        <v>7000</v>
      </c>
      <c r="F16" s="12">
        <v>5900</v>
      </c>
      <c r="G16" s="12">
        <f t="shared" si="0"/>
        <v>118000</v>
      </c>
    </row>
    <row r="17" spans="1:7" s="7" customFormat="1">
      <c r="A17" s="11">
        <v>10</v>
      </c>
      <c r="B17" s="13" t="s">
        <v>37</v>
      </c>
      <c r="C17" s="14" t="s">
        <v>18</v>
      </c>
      <c r="D17" s="14">
        <v>5</v>
      </c>
      <c r="E17" s="15">
        <v>72000</v>
      </c>
      <c r="F17" s="12">
        <v>62000</v>
      </c>
      <c r="G17" s="12">
        <f t="shared" si="0"/>
        <v>310000</v>
      </c>
    </row>
    <row r="18" spans="1:7" s="7" customFormat="1">
      <c r="A18" s="11">
        <v>11</v>
      </c>
      <c r="B18" s="13" t="s">
        <v>28</v>
      </c>
      <c r="C18" s="14" t="s">
        <v>18</v>
      </c>
      <c r="D18" s="14">
        <v>10</v>
      </c>
      <c r="E18" s="15">
        <v>63000</v>
      </c>
      <c r="F18" s="12">
        <v>53000</v>
      </c>
      <c r="G18" s="12">
        <f t="shared" si="0"/>
        <v>530000</v>
      </c>
    </row>
    <row r="19" spans="1:7" s="7" customFormat="1">
      <c r="A19" s="11">
        <v>12</v>
      </c>
      <c r="B19" s="13" t="s">
        <v>38</v>
      </c>
      <c r="C19" s="14" t="s">
        <v>18</v>
      </c>
      <c r="D19" s="14">
        <v>10</v>
      </c>
      <c r="E19" s="15">
        <v>39000</v>
      </c>
      <c r="F19" s="12">
        <v>32000</v>
      </c>
      <c r="G19" s="12">
        <f t="shared" si="0"/>
        <v>320000</v>
      </c>
    </row>
    <row r="20" spans="1:7" s="7" customFormat="1">
      <c r="A20" s="11">
        <v>13</v>
      </c>
      <c r="B20" s="13" t="s">
        <v>39</v>
      </c>
      <c r="C20" s="14" t="s">
        <v>16</v>
      </c>
      <c r="D20" s="14">
        <v>50</v>
      </c>
      <c r="E20" s="15">
        <v>27000</v>
      </c>
      <c r="F20" s="12">
        <v>21000</v>
      </c>
      <c r="G20" s="12">
        <f t="shared" si="0"/>
        <v>1050000</v>
      </c>
    </row>
    <row r="21" spans="1:7" s="7" customFormat="1">
      <c r="A21" s="11">
        <v>14</v>
      </c>
      <c r="B21" s="13" t="s">
        <v>40</v>
      </c>
      <c r="C21" s="14" t="s">
        <v>16</v>
      </c>
      <c r="D21" s="14">
        <v>20</v>
      </c>
      <c r="E21" s="15">
        <v>25000</v>
      </c>
      <c r="F21" s="12">
        <v>21500</v>
      </c>
      <c r="G21" s="12">
        <f t="shared" si="0"/>
        <v>430000</v>
      </c>
    </row>
    <row r="22" spans="1:7" s="7" customFormat="1">
      <c r="A22" s="11">
        <v>15</v>
      </c>
      <c r="B22" s="13" t="s">
        <v>27</v>
      </c>
      <c r="C22" s="14" t="s">
        <v>16</v>
      </c>
      <c r="D22" s="14">
        <v>10</v>
      </c>
      <c r="E22" s="15">
        <v>31300</v>
      </c>
      <c r="F22" s="12">
        <v>26500</v>
      </c>
      <c r="G22" s="12">
        <f t="shared" si="0"/>
        <v>265000</v>
      </c>
    </row>
    <row r="23" spans="1:7" s="7" customFormat="1">
      <c r="A23" s="11">
        <v>16</v>
      </c>
      <c r="B23" s="13" t="s">
        <v>41</v>
      </c>
      <c r="C23" s="14" t="s">
        <v>18</v>
      </c>
      <c r="D23" s="14">
        <v>50</v>
      </c>
      <c r="E23" s="15">
        <v>8500</v>
      </c>
      <c r="F23" s="12">
        <v>7200</v>
      </c>
      <c r="G23" s="12">
        <f t="shared" si="0"/>
        <v>360000</v>
      </c>
    </row>
    <row r="24" spans="1:7" s="7" customFormat="1">
      <c r="A24" s="11">
        <v>17</v>
      </c>
      <c r="B24" s="13" t="s">
        <v>42</v>
      </c>
      <c r="C24" s="14" t="s">
        <v>19</v>
      </c>
      <c r="D24" s="14">
        <v>48</v>
      </c>
      <c r="E24" s="15">
        <v>12500</v>
      </c>
      <c r="F24" s="12">
        <v>10000</v>
      </c>
      <c r="G24" s="12">
        <f t="shared" si="0"/>
        <v>480000</v>
      </c>
    </row>
    <row r="25" spans="1:7" s="7" customFormat="1">
      <c r="A25" s="11">
        <v>18</v>
      </c>
      <c r="B25" s="13" t="s">
        <v>43</v>
      </c>
      <c r="C25" s="14" t="s">
        <v>25</v>
      </c>
      <c r="D25" s="14">
        <v>20</v>
      </c>
      <c r="E25" s="15">
        <v>39000</v>
      </c>
      <c r="F25" s="12">
        <v>32000</v>
      </c>
      <c r="G25" s="12">
        <f t="shared" si="0"/>
        <v>640000</v>
      </c>
    </row>
    <row r="26" spans="1:7" s="7" customFormat="1">
      <c r="A26" s="11">
        <v>19</v>
      </c>
      <c r="B26" s="13" t="s">
        <v>44</v>
      </c>
      <c r="C26" s="14" t="s">
        <v>24</v>
      </c>
      <c r="D26" s="14">
        <v>20</v>
      </c>
      <c r="E26" s="15">
        <v>16500</v>
      </c>
      <c r="F26" s="12">
        <v>14000</v>
      </c>
      <c r="G26" s="12">
        <f t="shared" si="0"/>
        <v>280000</v>
      </c>
    </row>
    <row r="27" spans="1:7" s="7" customFormat="1">
      <c r="A27" s="11">
        <v>20</v>
      </c>
      <c r="B27" s="13" t="s">
        <v>45</v>
      </c>
      <c r="C27" s="14" t="s">
        <v>18</v>
      </c>
      <c r="D27" s="14">
        <v>20</v>
      </c>
      <c r="E27" s="15">
        <v>7600</v>
      </c>
      <c r="F27" s="12">
        <v>6500</v>
      </c>
      <c r="G27" s="12">
        <f t="shared" si="0"/>
        <v>130000</v>
      </c>
    </row>
    <row r="28" spans="1:7" s="7" customFormat="1">
      <c r="A28" s="11">
        <v>21</v>
      </c>
      <c r="B28" s="13" t="s">
        <v>46</v>
      </c>
      <c r="C28" s="14" t="s">
        <v>16</v>
      </c>
      <c r="D28" s="14">
        <v>1</v>
      </c>
      <c r="E28" s="15">
        <v>330000</v>
      </c>
      <c r="F28" s="12">
        <v>28000</v>
      </c>
      <c r="G28" s="12">
        <f t="shared" si="0"/>
        <v>28000</v>
      </c>
    </row>
    <row r="29" spans="1:7" s="7" customFormat="1">
      <c r="A29" s="11">
        <v>22</v>
      </c>
      <c r="B29" s="13" t="s">
        <v>47</v>
      </c>
      <c r="C29" s="14" t="s">
        <v>16</v>
      </c>
      <c r="D29" s="14">
        <v>1</v>
      </c>
      <c r="E29" s="15">
        <v>200000</v>
      </c>
      <c r="F29" s="12">
        <f t="shared" ref="F29" si="1">E29-(E29*0.15)</f>
        <v>170000</v>
      </c>
      <c r="G29" s="12">
        <f t="shared" si="0"/>
        <v>170000</v>
      </c>
    </row>
    <row r="30" spans="1:7" s="7" customFormat="1">
      <c r="A30" s="11">
        <v>23</v>
      </c>
      <c r="B30" s="13" t="s">
        <v>23</v>
      </c>
      <c r="C30" s="14" t="s">
        <v>15</v>
      </c>
      <c r="D30" s="14">
        <v>120</v>
      </c>
      <c r="E30" s="15">
        <v>5300</v>
      </c>
      <c r="F30" s="12">
        <v>4500</v>
      </c>
      <c r="G30" s="12">
        <f t="shared" si="0"/>
        <v>540000</v>
      </c>
    </row>
    <row r="31" spans="1:7" s="7" customFormat="1">
      <c r="A31" s="11">
        <v>24</v>
      </c>
      <c r="B31" s="13" t="s">
        <v>21</v>
      </c>
      <c r="C31" s="14" t="s">
        <v>22</v>
      </c>
      <c r="D31" s="14">
        <v>200</v>
      </c>
      <c r="E31" s="15"/>
      <c r="F31" s="12">
        <v>13000</v>
      </c>
      <c r="G31" s="12">
        <f t="shared" si="0"/>
        <v>2600000</v>
      </c>
    </row>
    <row r="32" spans="1:7" s="7" customFormat="1">
      <c r="A32" s="11">
        <v>25</v>
      </c>
      <c r="B32" s="13" t="s">
        <v>48</v>
      </c>
      <c r="C32" s="14" t="s">
        <v>15</v>
      </c>
      <c r="D32" s="14">
        <v>100</v>
      </c>
      <c r="E32" s="15">
        <v>10909</v>
      </c>
      <c r="F32" s="12">
        <v>9200</v>
      </c>
      <c r="G32" s="12">
        <f t="shared" si="0"/>
        <v>920000</v>
      </c>
    </row>
    <row r="33" spans="1:8" s="7" customFormat="1">
      <c r="A33" s="11">
        <v>26</v>
      </c>
      <c r="B33" s="13" t="s">
        <v>49</v>
      </c>
      <c r="C33" s="14" t="s">
        <v>22</v>
      </c>
      <c r="D33" s="14">
        <v>20</v>
      </c>
      <c r="E33" s="15">
        <v>30000</v>
      </c>
      <c r="F33" s="12">
        <v>27000</v>
      </c>
      <c r="G33" s="12">
        <f t="shared" si="0"/>
        <v>540000</v>
      </c>
    </row>
    <row r="34" spans="1:8" s="7" customFormat="1">
      <c r="A34" s="11">
        <v>27</v>
      </c>
      <c r="B34" s="13" t="s">
        <v>50</v>
      </c>
      <c r="C34" s="14" t="s">
        <v>22</v>
      </c>
      <c r="D34" s="14">
        <v>20</v>
      </c>
      <c r="E34" s="15">
        <v>30000</v>
      </c>
      <c r="F34" s="12">
        <v>27000</v>
      </c>
      <c r="G34" s="12">
        <f t="shared" si="0"/>
        <v>540000</v>
      </c>
    </row>
    <row r="35" spans="1:8" s="7" customFormat="1">
      <c r="A35" s="11">
        <v>28</v>
      </c>
      <c r="B35" s="13" t="s">
        <v>51</v>
      </c>
      <c r="C35" s="14" t="s">
        <v>52</v>
      </c>
      <c r="D35" s="14">
        <v>10</v>
      </c>
      <c r="E35" s="15"/>
      <c r="F35" s="12">
        <v>30000</v>
      </c>
      <c r="G35" s="12">
        <f t="shared" si="0"/>
        <v>300000</v>
      </c>
    </row>
    <row r="36" spans="1:8" s="7" customFormat="1">
      <c r="A36" s="11">
        <v>29</v>
      </c>
      <c r="B36" s="13" t="s">
        <v>53</v>
      </c>
      <c r="C36" s="14" t="s">
        <v>19</v>
      </c>
      <c r="D36" s="14">
        <v>10</v>
      </c>
      <c r="E36" s="15"/>
      <c r="F36" s="12">
        <v>10000</v>
      </c>
      <c r="G36" s="12">
        <f t="shared" si="0"/>
        <v>100000</v>
      </c>
    </row>
    <row r="37" spans="1:8" s="7" customFormat="1">
      <c r="A37" s="11">
        <v>30</v>
      </c>
      <c r="B37" s="13" t="s">
        <v>54</v>
      </c>
      <c r="C37" s="14" t="s">
        <v>16</v>
      </c>
      <c r="D37" s="14">
        <v>20</v>
      </c>
      <c r="E37" s="15"/>
      <c r="F37" s="12">
        <v>9500</v>
      </c>
      <c r="G37" s="12">
        <f t="shared" ref="G37:G39" si="2">F37*D37</f>
        <v>190000</v>
      </c>
    </row>
    <row r="38" spans="1:8" s="7" customFormat="1">
      <c r="A38" s="11">
        <v>31</v>
      </c>
      <c r="B38" s="13" t="s">
        <v>55</v>
      </c>
      <c r="C38" s="14" t="s">
        <v>17</v>
      </c>
      <c r="D38" s="14">
        <v>50</v>
      </c>
      <c r="E38" s="15"/>
      <c r="F38" s="12">
        <v>3500</v>
      </c>
      <c r="G38" s="12">
        <f t="shared" si="2"/>
        <v>175000</v>
      </c>
    </row>
    <row r="39" spans="1:8" s="7" customFormat="1">
      <c r="A39" s="11">
        <v>32</v>
      </c>
      <c r="B39" s="13" t="s">
        <v>56</v>
      </c>
      <c r="C39" s="14" t="s">
        <v>18</v>
      </c>
      <c r="D39" s="14">
        <v>20</v>
      </c>
      <c r="E39" s="15"/>
      <c r="F39" s="12">
        <v>25000</v>
      </c>
      <c r="G39" s="12">
        <f t="shared" si="2"/>
        <v>500000</v>
      </c>
    </row>
    <row r="40" spans="1:8" s="7" customFormat="1">
      <c r="A40" s="20" t="s">
        <v>5</v>
      </c>
      <c r="B40" s="20"/>
      <c r="C40" s="20"/>
      <c r="D40" s="20"/>
      <c r="E40" s="20"/>
      <c r="F40" s="20"/>
      <c r="G40" s="8">
        <f>SUM(G8:G39)</f>
        <v>16724000</v>
      </c>
      <c r="H40" s="16"/>
    </row>
    <row r="41" spans="1:8" s="7" customFormat="1">
      <c r="A41" s="20" t="s">
        <v>6</v>
      </c>
      <c r="B41" s="20"/>
      <c r="C41" s="20"/>
      <c r="D41" s="20"/>
      <c r="E41" s="20"/>
      <c r="F41" s="20"/>
      <c r="G41" s="8">
        <f>G40*0.1</f>
        <v>1672400</v>
      </c>
      <c r="H41" s="16"/>
    </row>
    <row r="42" spans="1:8" s="7" customFormat="1">
      <c r="A42" s="20" t="s">
        <v>7</v>
      </c>
      <c r="B42" s="20"/>
      <c r="C42" s="20"/>
      <c r="D42" s="20"/>
      <c r="E42" s="20"/>
      <c r="F42" s="20"/>
      <c r="G42" s="8">
        <f>G40+G41</f>
        <v>18396400</v>
      </c>
    </row>
    <row r="44" spans="1:8">
      <c r="F44" s="17" t="s">
        <v>8</v>
      </c>
      <c r="G44" s="17"/>
    </row>
    <row r="45" spans="1:8">
      <c r="D45" s="2"/>
      <c r="E45" s="2"/>
      <c r="F45" s="17" t="s">
        <v>9</v>
      </c>
      <c r="G45" s="17"/>
    </row>
    <row r="46" spans="1:8">
      <c r="D46" s="2"/>
      <c r="E46" s="2"/>
    </row>
    <row r="47" spans="1:8">
      <c r="D47" s="2"/>
      <c r="E47" s="2"/>
    </row>
    <row r="48" spans="1:8">
      <c r="D48" s="9"/>
      <c r="E48" s="9"/>
    </row>
  </sheetData>
  <autoFilter ref="A7:G42"/>
  <mergeCells count="7">
    <mergeCell ref="F45:G45"/>
    <mergeCell ref="A5:G5"/>
    <mergeCell ref="A6:D6"/>
    <mergeCell ref="A40:F40"/>
    <mergeCell ref="A41:F41"/>
    <mergeCell ref="A42:F42"/>
    <mergeCell ref="F44:G4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thanh thuan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phuongnam-server</cp:lastModifiedBy>
  <cp:lastPrinted>2013-08-23T02:33:22Z</cp:lastPrinted>
  <dcterms:created xsi:type="dcterms:W3CDTF">2013-06-01T07:20:51Z</dcterms:created>
  <dcterms:modified xsi:type="dcterms:W3CDTF">2017-04-15T08:12:30Z</dcterms:modified>
</cp:coreProperties>
</file>