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háng 05" sheetId="3" r:id="rId1"/>
    <sheet name="Sheet1" sheetId="4" r:id="rId2"/>
  </sheets>
  <calcPr calcId="124519"/>
</workbook>
</file>

<file path=xl/calcChain.xml><?xml version="1.0" encoding="utf-8"?>
<calcChain xmlns="http://schemas.openxmlformats.org/spreadsheetml/2006/main">
  <c r="G59" i="3"/>
  <c r="G10"/>
  <c r="G36"/>
  <c r="G37"/>
  <c r="G38"/>
  <c r="G39"/>
  <c r="G40"/>
  <c r="G21"/>
  <c r="F20"/>
  <c r="F22"/>
  <c r="G43"/>
  <c r="G44"/>
  <c r="G45"/>
  <c r="G46"/>
  <c r="G12"/>
  <c r="G17"/>
  <c r="G25"/>
  <c r="G26"/>
  <c r="G27"/>
  <c r="G28"/>
  <c r="G29"/>
  <c r="G30"/>
  <c r="G31"/>
  <c r="G32"/>
  <c r="G33"/>
  <c r="G34"/>
  <c r="G35"/>
  <c r="G13"/>
  <c r="G18"/>
  <c r="G19"/>
  <c r="G20"/>
  <c r="G22"/>
  <c r="G23"/>
  <c r="G24"/>
  <c r="G41"/>
  <c r="G42"/>
  <c r="G16"/>
  <c r="G11"/>
  <c r="G14"/>
  <c r="G15"/>
  <c r="E58"/>
  <c r="E57"/>
  <c r="E56"/>
  <c r="E55"/>
  <c r="E54"/>
  <c r="E53"/>
  <c r="E52"/>
  <c r="E51"/>
  <c r="E50"/>
  <c r="E49"/>
  <c r="E48"/>
  <c r="E47"/>
  <c r="G60" l="1"/>
  <c r="G61" s="1"/>
</calcChain>
</file>

<file path=xl/sharedStrings.xml><?xml version="1.0" encoding="utf-8"?>
<sst xmlns="http://schemas.openxmlformats.org/spreadsheetml/2006/main" count="92" uniqueCount="63">
  <si>
    <t>MST: 0307229914</t>
  </si>
  <si>
    <t>STT</t>
  </si>
  <si>
    <t>Tên hàng</t>
  </si>
  <si>
    <t>ĐVT</t>
  </si>
  <si>
    <t>SL</t>
  </si>
  <si>
    <t>ĐƠN GIÁ</t>
  </si>
  <si>
    <t>THÀNH TiỀN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</si>
  <si>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</si>
  <si>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</si>
  <si>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</si>
  <si>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</si>
  <si>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</si>
  <si>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</si>
  <si>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</si>
  <si>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</si>
  <si>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 xml:space="preserve">Chị xuất dùm em  01 hóa đơn VPP các loại kèm theo bảng kê này nha  </t>
  </si>
  <si>
    <t xml:space="preserve">Cám ơ chị : Kim  Anh </t>
  </si>
  <si>
    <t>BẢNG KÊ DANH MỤC HÀNG HÓA T 05/2015</t>
  </si>
  <si>
    <t>Xấp</t>
  </si>
  <si>
    <t>Kệ 3 tầng mica DT</t>
  </si>
  <si>
    <t>Cái</t>
  </si>
  <si>
    <t>Bìa còng bật 7P</t>
  </si>
  <si>
    <t>Bìa thái A4</t>
  </si>
  <si>
    <t>Kẹp bướm 15mm</t>
  </si>
  <si>
    <t>Hộp</t>
  </si>
  <si>
    <t>Kẹp bướm 25mm</t>
  </si>
  <si>
    <t>Kẹp bướm 51mm</t>
  </si>
  <si>
    <t>Bìa 1 nút My Clear Khổ F</t>
  </si>
  <si>
    <t>Bìa còng bật 7P Kokuyo</t>
  </si>
  <si>
    <t>Ram</t>
  </si>
  <si>
    <t>Giấy Double A3 80</t>
  </si>
  <si>
    <t>Bìa 3 dây 20F</t>
  </si>
  <si>
    <t>Bìa 3 dây 15F</t>
  </si>
  <si>
    <t>Bìa lỗ A4</t>
  </si>
  <si>
    <t>Kéo VP S108</t>
  </si>
  <si>
    <t>Cây</t>
  </si>
  <si>
    <t>Dao rọc giấy SDI 0404</t>
  </si>
  <si>
    <t>Accord sắt</t>
  </si>
  <si>
    <t>Giấy màu A5</t>
  </si>
  <si>
    <t>Giấy màu A4</t>
  </si>
  <si>
    <t>Bìa 60 lá A4</t>
  </si>
  <si>
    <t xml:space="preserve">Nhãn Tomy </t>
  </si>
  <si>
    <t>Mực dấu Shiny</t>
  </si>
  <si>
    <t>Chai</t>
  </si>
  <si>
    <t>Thảm WC 90 x 1m2</t>
  </si>
  <si>
    <t>Thảm WC 50 x 70cm</t>
  </si>
  <si>
    <t>Accor nhựa</t>
  </si>
  <si>
    <t>Thước 30cm</t>
  </si>
  <si>
    <t>Phiếu chi 2L</t>
  </si>
  <si>
    <t>Quyển</t>
  </si>
  <si>
    <t>Lưỡi dao 0404</t>
  </si>
  <si>
    <t>Dao rọc giấy lớn</t>
  </si>
  <si>
    <t>Băng keo mouse 2F4 x 10y</t>
  </si>
  <si>
    <t>Cuộn</t>
  </si>
  <si>
    <t>Decal cuộn 7F</t>
  </si>
  <si>
    <t>Bao thư vàng A4</t>
  </si>
  <si>
    <t>Bao thư trắng 12 x 22</t>
  </si>
  <si>
    <t>Bìa lỗ A4 Suremark</t>
  </si>
  <si>
    <t>Kẹp bướm 32mm</t>
  </si>
  <si>
    <t>Bìa kiếng A4 - D</t>
  </si>
  <si>
    <t>Bìa kiếng A4 - M</t>
  </si>
  <si>
    <t>Giấy decal</t>
  </si>
  <si>
    <t>Giấy giới thiệu dày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</si>
</sst>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6"/>
      <name val="Times New Roman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5" fillId="0" borderId="0" xfId="0" applyFont="1"/>
    <xf numFmtId="0" fontId="2" fillId="0" borderId="0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3" fontId="7" fillId="0" borderId="1" xfId="0" applyNumberFormat="1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left"/>
    </xf>
    <xf numFmtId="3" fontId="9" fillId="0" borderId="1" xfId="0" applyNumberFormat="1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right"/>
    </xf>
    <xf numFmtId="3" fontId="7" fillId="0" borderId="1" xfId="0" applyNumberFormat="1" applyFont="1" applyFill="1" applyBorder="1"/>
    <xf numFmtId="3" fontId="7" fillId="0" borderId="1" xfId="0" applyNumberFormat="1" applyFont="1" applyFill="1" applyBorder="1" applyAlignment="1">
      <alignment horizontal="left"/>
    </xf>
    <xf numFmtId="3" fontId="7" fillId="0" borderId="1" xfId="0" applyNumberFormat="1" applyFont="1" applyFill="1" applyBorder="1" applyAlignment="1">
      <alignment horizontal="center"/>
    </xf>
    <xf numFmtId="3" fontId="9" fillId="0" borderId="3" xfId="0" applyNumberFormat="1" applyFont="1" applyFill="1" applyBorder="1" applyAlignment="1">
      <alignment horizontal="left"/>
    </xf>
    <xf numFmtId="3" fontId="9" fillId="0" borderId="3" xfId="0" applyNumberFormat="1" applyFont="1" applyFill="1" applyBorder="1" applyAlignment="1">
      <alignment horizontal="center"/>
    </xf>
    <xf numFmtId="3" fontId="9" fillId="0" borderId="7" xfId="0" applyNumberFormat="1" applyFont="1" applyFill="1" applyBorder="1" applyAlignment="1">
      <alignment horizontal="right"/>
    </xf>
    <xf numFmtId="3" fontId="8" fillId="0" borderId="5" xfId="0" applyNumberFormat="1" applyFont="1" applyFill="1" applyBorder="1" applyAlignment="1">
      <alignment horizontal="left"/>
    </xf>
    <xf numFmtId="3" fontId="8" fillId="0" borderId="5" xfId="0" applyNumberFormat="1" applyFont="1" applyFill="1" applyBorder="1" applyAlignment="1">
      <alignment horizontal="center"/>
    </xf>
    <xf numFmtId="3" fontId="7" fillId="0" borderId="6" xfId="0" applyNumberFormat="1" applyFont="1" applyFill="1" applyBorder="1" applyAlignment="1">
      <alignment horizontal="right"/>
    </xf>
    <xf numFmtId="3" fontId="7" fillId="0" borderId="0" xfId="0" applyNumberFormat="1" applyFont="1" applyFill="1"/>
    <xf numFmtId="3" fontId="8" fillId="0" borderId="3" xfId="0" applyNumberFormat="1" applyFont="1" applyFill="1" applyBorder="1" applyAlignment="1">
      <alignment horizontal="left"/>
    </xf>
    <xf numFmtId="3" fontId="8" fillId="0" borderId="3" xfId="0" applyNumberFormat="1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right"/>
    </xf>
    <xf numFmtId="3" fontId="8" fillId="0" borderId="4" xfId="0" applyNumberFormat="1" applyFont="1" applyFill="1" applyBorder="1" applyAlignment="1">
      <alignment horizontal="left"/>
    </xf>
    <xf numFmtId="3" fontId="8" fillId="0" borderId="4" xfId="0" applyNumberFormat="1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center"/>
    </xf>
    <xf numFmtId="3" fontId="7" fillId="0" borderId="8" xfId="0" applyNumberFormat="1" applyFont="1" applyFill="1" applyBorder="1" applyAlignment="1">
      <alignment horizontal="right"/>
    </xf>
    <xf numFmtId="3" fontId="6" fillId="0" borderId="1" xfId="0" applyNumberFormat="1" applyFont="1" applyFill="1" applyBorder="1"/>
    <xf numFmtId="0" fontId="0" fillId="0" borderId="0" xfId="0" applyNumberForma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"/>
  <sheetViews>
    <sheetView tabSelected="1" topLeftCell="A9" workbookViewId="0">
      <selection activeCell="K43" sqref="K43"/>
    </sheetView>
  </sheetViews>
  <sheetFormatPr defaultRowHeight="15.75"/>
  <cols>
    <col min="1" max="1" width="6.7109375" style="1" customWidth="1"/>
    <col min="2" max="2" width="38.85546875" style="1" customWidth="1"/>
    <col min="3" max="3" width="9.28515625" style="1" customWidth="1"/>
    <col min="4" max="4" width="7.85546875" style="1" customWidth="1"/>
    <col min="5" max="5" width="11.7109375" style="1" hidden="1" customWidth="1"/>
    <col min="6" max="6" width="13.140625" style="1" customWidth="1"/>
    <col min="7" max="7" width="16.5703125" style="1" customWidth="1"/>
    <col min="8" max="9" width="9.140625" style="1"/>
    <col min="10" max="10" width="11.5703125" style="1" bestFit="1" customWidth="1"/>
    <col min="11" max="16384" width="9.140625" style="1"/>
  </cols>
  <sheetData>
    <row r="1" spans="1:7" ht="20.25">
      <c r="A1" s="3" t="s">
        <v>12</v>
      </c>
      <c r="B1" s="3"/>
      <c r="C1" s="3"/>
      <c r="D1" s="3"/>
      <c r="E1" s="3"/>
    </row>
    <row r="2" spans="1:7">
      <c r="A2" s="4" t="s">
        <v>13</v>
      </c>
      <c r="B2" s="4"/>
      <c r="C2" s="4"/>
      <c r="D2" s="4"/>
      <c r="E2" s="4"/>
    </row>
    <row r="3" spans="1:7">
      <c r="A3" s="4" t="s">
        <v>14</v>
      </c>
      <c r="B3" s="4"/>
      <c r="C3" s="4"/>
      <c r="D3" s="4"/>
      <c r="E3" s="4"/>
    </row>
    <row r="4" spans="1:7">
      <c r="A4" s="4" t="s">
        <v>0</v>
      </c>
      <c r="B4" s="4"/>
      <c r="C4" s="4"/>
      <c r="D4" s="4"/>
      <c r="E4" s="4"/>
    </row>
    <row r="5" spans="1:7" ht="20.25">
      <c r="A5" s="32" t="s">
        <v>17</v>
      </c>
      <c r="B5" s="32"/>
      <c r="C5" s="32"/>
      <c r="D5" s="32"/>
      <c r="E5" s="32"/>
      <c r="F5" s="32"/>
      <c r="G5" s="32"/>
    </row>
    <row r="6" spans="1:7">
      <c r="A6" s="35"/>
      <c r="B6" s="35"/>
      <c r="C6" s="35"/>
      <c r="D6" s="35"/>
      <c r="E6" s="35"/>
    </row>
    <row r="7" spans="1:7">
      <c r="A7" s="31"/>
      <c r="B7" s="1" t="s">
        <v>15</v>
      </c>
      <c r="C7" s="31"/>
      <c r="D7" s="31"/>
      <c r="E7" s="31"/>
    </row>
    <row r="8" spans="1:7">
      <c r="B8" s="1" t="s">
        <v>16</v>
      </c>
    </row>
    <row r="9" spans="1:7" s="6" customFormat="1">
      <c r="A9" s="5" t="s">
        <v>1</v>
      </c>
      <c r="B9" s="5" t="s">
        <v>2</v>
      </c>
      <c r="C9" s="5" t="s">
        <v>3</v>
      </c>
      <c r="D9" s="5" t="s">
        <v>4</v>
      </c>
      <c r="F9" s="5" t="s">
        <v>5</v>
      </c>
      <c r="G9" s="5" t="s">
        <v>6</v>
      </c>
    </row>
    <row r="10" spans="1:7" s="7" customFormat="1">
      <c r="A10" s="8">
        <v>1</v>
      </c>
      <c r="B10" s="15" t="s">
        <v>61</v>
      </c>
      <c r="C10" s="16" t="s">
        <v>18</v>
      </c>
      <c r="D10" s="16">
        <v>12</v>
      </c>
      <c r="E10" s="17">
        <v>68000</v>
      </c>
      <c r="F10" s="12">
        <v>59000</v>
      </c>
      <c r="G10" s="12">
        <f>F10*D10</f>
        <v>708000</v>
      </c>
    </row>
    <row r="11" spans="1:7" s="7" customFormat="1">
      <c r="A11" s="8">
        <v>2</v>
      </c>
      <c r="B11" s="13" t="s">
        <v>19</v>
      </c>
      <c r="C11" s="14" t="s">
        <v>20</v>
      </c>
      <c r="D11" s="10">
        <v>3</v>
      </c>
      <c r="E11" s="11">
        <v>148000</v>
      </c>
      <c r="F11" s="12">
        <v>125000</v>
      </c>
      <c r="G11" s="12">
        <f t="shared" ref="G11:G15" si="0">F11*D11</f>
        <v>375000</v>
      </c>
    </row>
    <row r="12" spans="1:7" s="7" customFormat="1">
      <c r="A12" s="8">
        <v>3</v>
      </c>
      <c r="B12" s="13" t="s">
        <v>21</v>
      </c>
      <c r="C12" s="14" t="s">
        <v>20</v>
      </c>
      <c r="D12" s="10">
        <v>60</v>
      </c>
      <c r="E12" s="11">
        <v>22800</v>
      </c>
      <c r="F12" s="12">
        <v>20000</v>
      </c>
      <c r="G12" s="12">
        <f t="shared" si="0"/>
        <v>1200000</v>
      </c>
    </row>
    <row r="13" spans="1:7" s="7" customFormat="1">
      <c r="A13" s="8">
        <v>4</v>
      </c>
      <c r="B13" s="13" t="s">
        <v>22</v>
      </c>
      <c r="C13" s="14" t="s">
        <v>18</v>
      </c>
      <c r="D13" s="10">
        <v>8</v>
      </c>
      <c r="E13" s="11">
        <v>36000</v>
      </c>
      <c r="F13" s="12">
        <v>31000</v>
      </c>
      <c r="G13" s="12">
        <f t="shared" si="0"/>
        <v>248000</v>
      </c>
    </row>
    <row r="14" spans="1:7" s="7" customFormat="1">
      <c r="A14" s="8">
        <v>5</v>
      </c>
      <c r="B14" s="13" t="s">
        <v>23</v>
      </c>
      <c r="C14" s="14" t="s">
        <v>24</v>
      </c>
      <c r="D14" s="10">
        <v>20</v>
      </c>
      <c r="E14" s="11">
        <v>3700</v>
      </c>
      <c r="F14" s="12">
        <v>3100</v>
      </c>
      <c r="G14" s="12">
        <f t="shared" si="0"/>
        <v>62000</v>
      </c>
    </row>
    <row r="15" spans="1:7" s="7" customFormat="1">
      <c r="A15" s="8">
        <v>6</v>
      </c>
      <c r="B15" s="13" t="s">
        <v>25</v>
      </c>
      <c r="C15" s="14" t="s">
        <v>24</v>
      </c>
      <c r="D15" s="10">
        <v>10</v>
      </c>
      <c r="E15" s="11">
        <v>6500</v>
      </c>
      <c r="F15" s="12">
        <v>5500</v>
      </c>
      <c r="G15" s="12">
        <f t="shared" si="0"/>
        <v>55000</v>
      </c>
    </row>
    <row r="16" spans="1:7" s="7" customFormat="1">
      <c r="A16" s="8">
        <v>7</v>
      </c>
      <c r="B16" s="9" t="s">
        <v>26</v>
      </c>
      <c r="C16" s="10" t="s">
        <v>24</v>
      </c>
      <c r="D16" s="10">
        <v>8</v>
      </c>
      <c r="E16" s="11">
        <v>21000</v>
      </c>
      <c r="F16" s="12">
        <v>17500</v>
      </c>
      <c r="G16" s="12">
        <f>F16*D16</f>
        <v>140000</v>
      </c>
    </row>
    <row r="17" spans="1:7" s="7" customFormat="1">
      <c r="A17" s="8">
        <v>8</v>
      </c>
      <c r="B17" s="9" t="s">
        <v>27</v>
      </c>
      <c r="C17" s="10" t="s">
        <v>20</v>
      </c>
      <c r="D17" s="10">
        <v>200</v>
      </c>
      <c r="E17" s="11">
        <v>3000</v>
      </c>
      <c r="F17" s="12">
        <v>2600</v>
      </c>
      <c r="G17" s="12">
        <f t="shared" ref="G17:G46" si="1">F17*D17</f>
        <v>520000</v>
      </c>
    </row>
    <row r="18" spans="1:7" s="7" customFormat="1">
      <c r="A18" s="8">
        <v>9</v>
      </c>
      <c r="B18" s="13" t="s">
        <v>28</v>
      </c>
      <c r="C18" s="14" t="s">
        <v>20</v>
      </c>
      <c r="D18" s="10">
        <v>10</v>
      </c>
      <c r="E18" s="11">
        <v>43000</v>
      </c>
      <c r="F18" s="12">
        <v>37000</v>
      </c>
      <c r="G18" s="12">
        <f t="shared" si="1"/>
        <v>370000</v>
      </c>
    </row>
    <row r="19" spans="1:7" s="7" customFormat="1">
      <c r="A19" s="8">
        <v>10</v>
      </c>
      <c r="B19" s="13" t="s">
        <v>30</v>
      </c>
      <c r="C19" s="14" t="s">
        <v>29</v>
      </c>
      <c r="D19" s="10">
        <v>2</v>
      </c>
      <c r="E19" s="11">
        <v>153000</v>
      </c>
      <c r="F19" s="12">
        <v>138000</v>
      </c>
      <c r="G19" s="12">
        <f t="shared" si="1"/>
        <v>276000</v>
      </c>
    </row>
    <row r="20" spans="1:7" s="7" customFormat="1">
      <c r="A20" s="8">
        <v>11</v>
      </c>
      <c r="B20" s="13" t="s">
        <v>31</v>
      </c>
      <c r="C20" s="14" t="s">
        <v>20</v>
      </c>
      <c r="D20" s="10">
        <v>40</v>
      </c>
      <c r="E20" s="11">
        <v>10000</v>
      </c>
      <c r="F20" s="12">
        <f t="shared" ref="F20:F22" si="2">E20-(E20*0.15)</f>
        <v>8500</v>
      </c>
      <c r="G20" s="12">
        <f t="shared" si="1"/>
        <v>340000</v>
      </c>
    </row>
    <row r="21" spans="1:7" s="7" customFormat="1">
      <c r="A21" s="8">
        <v>12</v>
      </c>
      <c r="B21" s="13" t="s">
        <v>32</v>
      </c>
      <c r="C21" s="14" t="s">
        <v>20</v>
      </c>
      <c r="D21" s="10">
        <v>20</v>
      </c>
      <c r="E21" s="11">
        <v>9400</v>
      </c>
      <c r="F21" s="12">
        <v>7900</v>
      </c>
      <c r="G21" s="12">
        <f t="shared" si="1"/>
        <v>158000</v>
      </c>
    </row>
    <row r="22" spans="1:7" s="7" customFormat="1">
      <c r="A22" s="8">
        <v>13</v>
      </c>
      <c r="B22" s="13" t="s">
        <v>33</v>
      </c>
      <c r="C22" s="14" t="s">
        <v>18</v>
      </c>
      <c r="D22" s="10">
        <v>5</v>
      </c>
      <c r="E22" s="11">
        <v>40000</v>
      </c>
      <c r="F22" s="12">
        <f t="shared" si="2"/>
        <v>34000</v>
      </c>
      <c r="G22" s="12">
        <f t="shared" si="1"/>
        <v>170000</v>
      </c>
    </row>
    <row r="23" spans="1:7" s="7" customFormat="1">
      <c r="A23" s="8">
        <v>14</v>
      </c>
      <c r="B23" s="13" t="s">
        <v>34</v>
      </c>
      <c r="C23" s="14" t="s">
        <v>35</v>
      </c>
      <c r="D23" s="10">
        <v>55</v>
      </c>
      <c r="E23" s="11">
        <v>12500</v>
      </c>
      <c r="F23" s="12">
        <v>10500</v>
      </c>
      <c r="G23" s="12">
        <f t="shared" si="1"/>
        <v>577500</v>
      </c>
    </row>
    <row r="24" spans="1:7" s="7" customFormat="1">
      <c r="A24" s="8">
        <v>15</v>
      </c>
      <c r="B24" s="13" t="s">
        <v>36</v>
      </c>
      <c r="C24" s="14" t="s">
        <v>35</v>
      </c>
      <c r="D24" s="10">
        <v>5</v>
      </c>
      <c r="E24" s="11">
        <v>13000</v>
      </c>
      <c r="F24" s="12">
        <v>11000</v>
      </c>
      <c r="G24" s="12">
        <f t="shared" si="1"/>
        <v>55000</v>
      </c>
    </row>
    <row r="25" spans="1:7" s="7" customFormat="1">
      <c r="A25" s="8">
        <v>16</v>
      </c>
      <c r="B25" s="13" t="s">
        <v>60</v>
      </c>
      <c r="C25" s="14" t="s">
        <v>18</v>
      </c>
      <c r="D25" s="10">
        <v>10</v>
      </c>
      <c r="E25" s="11">
        <v>62000</v>
      </c>
      <c r="F25" s="12">
        <v>55000</v>
      </c>
      <c r="G25" s="12">
        <f t="shared" si="1"/>
        <v>550000</v>
      </c>
    </row>
    <row r="26" spans="1:7" s="7" customFormat="1">
      <c r="A26" s="8">
        <v>17</v>
      </c>
      <c r="B26" s="13" t="s">
        <v>37</v>
      </c>
      <c r="C26" s="14" t="s">
        <v>24</v>
      </c>
      <c r="D26" s="10">
        <v>5</v>
      </c>
      <c r="E26" s="11">
        <v>23000</v>
      </c>
      <c r="F26" s="12">
        <v>19000</v>
      </c>
      <c r="G26" s="12">
        <f t="shared" si="1"/>
        <v>95000</v>
      </c>
    </row>
    <row r="27" spans="1:7" s="7" customFormat="1">
      <c r="A27" s="8">
        <v>18</v>
      </c>
      <c r="B27" s="13" t="s">
        <v>56</v>
      </c>
      <c r="C27" s="14" t="s">
        <v>18</v>
      </c>
      <c r="D27" s="10">
        <v>5</v>
      </c>
      <c r="E27" s="11">
        <v>23000</v>
      </c>
      <c r="F27" s="12">
        <v>20000</v>
      </c>
      <c r="G27" s="12">
        <f t="shared" si="1"/>
        <v>100000</v>
      </c>
    </row>
    <row r="28" spans="1:7" s="7" customFormat="1">
      <c r="A28" s="8">
        <v>19</v>
      </c>
      <c r="B28" s="13" t="s">
        <v>38</v>
      </c>
      <c r="C28" s="14" t="s">
        <v>29</v>
      </c>
      <c r="D28" s="10">
        <v>6</v>
      </c>
      <c r="E28" s="11">
        <v>34000</v>
      </c>
      <c r="F28" s="12">
        <v>30000</v>
      </c>
      <c r="G28" s="12">
        <f t="shared" si="1"/>
        <v>180000</v>
      </c>
    </row>
    <row r="29" spans="1:7" s="7" customFormat="1">
      <c r="A29" s="8">
        <v>20</v>
      </c>
      <c r="B29" s="13" t="s">
        <v>39</v>
      </c>
      <c r="C29" s="14" t="s">
        <v>29</v>
      </c>
      <c r="D29" s="10">
        <v>5</v>
      </c>
      <c r="E29" s="11">
        <v>68000</v>
      </c>
      <c r="F29" s="12">
        <v>60000</v>
      </c>
      <c r="G29" s="12">
        <f t="shared" si="1"/>
        <v>300000</v>
      </c>
    </row>
    <row r="30" spans="1:7" s="7" customFormat="1">
      <c r="A30" s="8">
        <v>21</v>
      </c>
      <c r="B30" s="13" t="s">
        <v>40</v>
      </c>
      <c r="C30" s="14" t="s">
        <v>20</v>
      </c>
      <c r="D30" s="10">
        <v>4</v>
      </c>
      <c r="E30" s="11">
        <v>45000</v>
      </c>
      <c r="F30" s="12">
        <v>40000</v>
      </c>
      <c r="G30" s="12">
        <f t="shared" si="1"/>
        <v>160000</v>
      </c>
    </row>
    <row r="31" spans="1:7" s="7" customFormat="1">
      <c r="A31" s="8">
        <v>22</v>
      </c>
      <c r="B31" s="13" t="s">
        <v>41</v>
      </c>
      <c r="C31" s="14" t="s">
        <v>18</v>
      </c>
      <c r="D31" s="10">
        <v>5</v>
      </c>
      <c r="E31" s="11">
        <v>7600</v>
      </c>
      <c r="F31" s="12">
        <v>6500</v>
      </c>
      <c r="G31" s="12">
        <f t="shared" si="1"/>
        <v>32500</v>
      </c>
    </row>
    <row r="32" spans="1:7" s="7" customFormat="1">
      <c r="A32" s="8">
        <v>23</v>
      </c>
      <c r="B32" s="13" t="s">
        <v>42</v>
      </c>
      <c r="C32" s="14" t="s">
        <v>43</v>
      </c>
      <c r="D32" s="10">
        <v>4</v>
      </c>
      <c r="E32" s="11">
        <v>40000</v>
      </c>
      <c r="F32" s="12">
        <v>35000</v>
      </c>
      <c r="G32" s="12">
        <f t="shared" si="1"/>
        <v>140000</v>
      </c>
    </row>
    <row r="33" spans="1:7" s="7" customFormat="1">
      <c r="A33" s="8">
        <v>24</v>
      </c>
      <c r="B33" s="13" t="s">
        <v>44</v>
      </c>
      <c r="C33" s="14" t="s">
        <v>20</v>
      </c>
      <c r="D33" s="10">
        <v>3</v>
      </c>
      <c r="E33" s="11">
        <v>230000</v>
      </c>
      <c r="F33" s="12">
        <v>205000</v>
      </c>
      <c r="G33" s="12">
        <f t="shared" si="1"/>
        <v>615000</v>
      </c>
    </row>
    <row r="34" spans="1:7" s="7" customFormat="1">
      <c r="A34" s="8">
        <v>25</v>
      </c>
      <c r="B34" s="13" t="s">
        <v>45</v>
      </c>
      <c r="C34" s="14" t="s">
        <v>20</v>
      </c>
      <c r="D34" s="10">
        <v>7</v>
      </c>
      <c r="E34" s="11">
        <v>71000</v>
      </c>
      <c r="F34" s="12">
        <v>62000</v>
      </c>
      <c r="G34" s="12">
        <f t="shared" si="1"/>
        <v>434000</v>
      </c>
    </row>
    <row r="35" spans="1:7" s="7" customFormat="1">
      <c r="A35" s="8">
        <v>26</v>
      </c>
      <c r="B35" s="13" t="s">
        <v>46</v>
      </c>
      <c r="C35" s="14" t="s">
        <v>24</v>
      </c>
      <c r="D35" s="10">
        <v>10</v>
      </c>
      <c r="E35" s="11">
        <v>14000</v>
      </c>
      <c r="F35" s="12">
        <v>11500</v>
      </c>
      <c r="G35" s="12">
        <f t="shared" si="1"/>
        <v>115000</v>
      </c>
    </row>
    <row r="36" spans="1:7" s="7" customFormat="1">
      <c r="A36" s="8">
        <v>27</v>
      </c>
      <c r="B36" s="13" t="s">
        <v>47</v>
      </c>
      <c r="C36" s="14" t="s">
        <v>35</v>
      </c>
      <c r="D36" s="10">
        <v>5</v>
      </c>
      <c r="E36" s="11">
        <v>3500</v>
      </c>
      <c r="F36" s="12">
        <v>2900</v>
      </c>
      <c r="G36" s="12">
        <f t="shared" si="1"/>
        <v>14500</v>
      </c>
    </row>
    <row r="37" spans="1:7" s="7" customFormat="1">
      <c r="A37" s="8">
        <v>28</v>
      </c>
      <c r="B37" s="13" t="s">
        <v>48</v>
      </c>
      <c r="C37" s="14" t="s">
        <v>49</v>
      </c>
      <c r="D37" s="10">
        <v>10</v>
      </c>
      <c r="E37" s="11">
        <v>16500</v>
      </c>
      <c r="F37" s="12">
        <v>14200</v>
      </c>
      <c r="G37" s="12">
        <f t="shared" si="1"/>
        <v>142000</v>
      </c>
    </row>
    <row r="38" spans="1:7" s="7" customFormat="1">
      <c r="A38" s="8">
        <v>29</v>
      </c>
      <c r="B38" s="13" t="s">
        <v>50</v>
      </c>
      <c r="C38" s="14" t="s">
        <v>24</v>
      </c>
      <c r="D38" s="10">
        <v>5</v>
      </c>
      <c r="E38" s="11">
        <v>14500</v>
      </c>
      <c r="F38" s="12">
        <v>12200</v>
      </c>
      <c r="G38" s="12">
        <f t="shared" si="1"/>
        <v>61000</v>
      </c>
    </row>
    <row r="39" spans="1:7" s="7" customFormat="1">
      <c r="A39" s="8">
        <v>30</v>
      </c>
      <c r="B39" s="13" t="s">
        <v>51</v>
      </c>
      <c r="C39" s="14" t="s">
        <v>35</v>
      </c>
      <c r="D39" s="10">
        <v>6</v>
      </c>
      <c r="E39" s="11">
        <v>29000</v>
      </c>
      <c r="F39" s="12">
        <v>24500</v>
      </c>
      <c r="G39" s="12">
        <f t="shared" si="1"/>
        <v>147000</v>
      </c>
    </row>
    <row r="40" spans="1:7" s="7" customFormat="1">
      <c r="A40" s="8">
        <v>31</v>
      </c>
      <c r="B40" s="13" t="s">
        <v>52</v>
      </c>
      <c r="C40" s="14" t="s">
        <v>53</v>
      </c>
      <c r="D40" s="10">
        <v>10</v>
      </c>
      <c r="E40" s="11">
        <v>10909</v>
      </c>
      <c r="F40" s="12">
        <v>9300</v>
      </c>
      <c r="G40" s="12">
        <f t="shared" si="1"/>
        <v>93000</v>
      </c>
    </row>
    <row r="41" spans="1:7" s="7" customFormat="1">
      <c r="A41" s="8">
        <v>32</v>
      </c>
      <c r="B41" s="13" t="s">
        <v>54</v>
      </c>
      <c r="C41" s="14" t="s">
        <v>53</v>
      </c>
      <c r="D41" s="10">
        <v>8</v>
      </c>
      <c r="E41" s="11">
        <v>53000</v>
      </c>
      <c r="F41" s="12">
        <v>47000</v>
      </c>
      <c r="G41" s="12">
        <f t="shared" si="1"/>
        <v>376000</v>
      </c>
    </row>
    <row r="42" spans="1:7" s="7" customFormat="1">
      <c r="A42" s="8">
        <v>33</v>
      </c>
      <c r="B42" s="13" t="s">
        <v>55</v>
      </c>
      <c r="C42" s="14" t="s">
        <v>18</v>
      </c>
      <c r="D42" s="10">
        <v>4</v>
      </c>
      <c r="E42" s="11">
        <v>75000</v>
      </c>
      <c r="F42" s="12">
        <v>65000</v>
      </c>
      <c r="G42" s="12">
        <f t="shared" si="1"/>
        <v>260000</v>
      </c>
    </row>
    <row r="43" spans="1:7" s="7" customFormat="1">
      <c r="A43" s="8">
        <v>34</v>
      </c>
      <c r="B43" s="13" t="s">
        <v>62</v>
      </c>
      <c r="C43" s="14" t="s">
        <v>49</v>
      </c>
      <c r="D43" s="10">
        <v>20</v>
      </c>
      <c r="E43" s="11">
        <v>6500</v>
      </c>
      <c r="F43" s="12">
        <v>5600</v>
      </c>
      <c r="G43" s="12">
        <f t="shared" si="1"/>
        <v>112000</v>
      </c>
    </row>
    <row r="44" spans="1:7" s="7" customFormat="1">
      <c r="A44" s="8">
        <v>35</v>
      </c>
      <c r="B44" s="13" t="s">
        <v>57</v>
      </c>
      <c r="C44" s="14" t="s">
        <v>24</v>
      </c>
      <c r="D44" s="10">
        <v>2</v>
      </c>
      <c r="E44" s="11">
        <v>95000</v>
      </c>
      <c r="F44" s="12">
        <v>86200</v>
      </c>
      <c r="G44" s="12">
        <f t="shared" si="1"/>
        <v>172400</v>
      </c>
    </row>
    <row r="45" spans="1:7" s="7" customFormat="1">
      <c r="A45" s="8">
        <v>36</v>
      </c>
      <c r="B45" s="13" t="s">
        <v>58</v>
      </c>
      <c r="C45" s="14" t="s">
        <v>24</v>
      </c>
      <c r="D45" s="10">
        <v>5</v>
      </c>
      <c r="E45" s="11">
        <v>9800</v>
      </c>
      <c r="F45" s="12">
        <v>8300</v>
      </c>
      <c r="G45" s="12">
        <f t="shared" si="1"/>
        <v>41500</v>
      </c>
    </row>
    <row r="46" spans="1:7" s="7" customFormat="1">
      <c r="A46" s="8">
        <v>37</v>
      </c>
      <c r="B46" s="13" t="s">
        <v>59</v>
      </c>
      <c r="C46" s="14" t="s">
        <v>18</v>
      </c>
      <c r="D46" s="10">
        <v>1</v>
      </c>
      <c r="E46" s="11">
        <v>75000</v>
      </c>
      <c r="F46" s="12">
        <v>70000</v>
      </c>
      <c r="G46" s="12">
        <f t="shared" si="1"/>
        <v>70000</v>
      </c>
    </row>
    <row r="47" spans="1:7" s="7" customFormat="1" hidden="1">
      <c r="A47" s="8">
        <v>30</v>
      </c>
      <c r="B47" s="18"/>
      <c r="C47" s="19"/>
      <c r="D47" s="19"/>
      <c r="E47" s="20" t="e">
        <f>#REF!/1.25</f>
        <v>#REF!</v>
      </c>
      <c r="F47" s="21"/>
      <c r="G47" s="21"/>
    </row>
    <row r="48" spans="1:7" s="7" customFormat="1" hidden="1">
      <c r="A48" s="8">
        <v>31</v>
      </c>
      <c r="B48" s="22"/>
      <c r="C48" s="23"/>
      <c r="D48" s="23"/>
      <c r="E48" s="24" t="e">
        <f>#REF!/1.25</f>
        <v>#REF!</v>
      </c>
      <c r="F48" s="21"/>
      <c r="G48" s="21"/>
    </row>
    <row r="49" spans="1:7" s="7" customFormat="1" hidden="1">
      <c r="A49" s="8">
        <v>32</v>
      </c>
      <c r="B49" s="22"/>
      <c r="C49" s="23"/>
      <c r="D49" s="23"/>
      <c r="E49" s="24" t="e">
        <f>#REF!/1.25</f>
        <v>#REF!</v>
      </c>
      <c r="F49" s="21"/>
      <c r="G49" s="21"/>
    </row>
    <row r="50" spans="1:7" s="7" customFormat="1" hidden="1">
      <c r="A50" s="8">
        <v>33</v>
      </c>
      <c r="B50" s="22"/>
      <c r="C50" s="23"/>
      <c r="D50" s="23"/>
      <c r="E50" s="24" t="e">
        <f>#REF!/1.25</f>
        <v>#REF!</v>
      </c>
      <c r="F50" s="21"/>
      <c r="G50" s="21"/>
    </row>
    <row r="51" spans="1:7" s="7" customFormat="1" hidden="1">
      <c r="A51" s="8">
        <v>34</v>
      </c>
      <c r="B51" s="22"/>
      <c r="C51" s="23"/>
      <c r="D51" s="23"/>
      <c r="E51" s="24" t="e">
        <f>#REF!/1.25</f>
        <v>#REF!</v>
      </c>
      <c r="F51" s="21"/>
      <c r="G51" s="21"/>
    </row>
    <row r="52" spans="1:7" s="7" customFormat="1" hidden="1">
      <c r="A52" s="8">
        <v>35</v>
      </c>
      <c r="B52" s="22"/>
      <c r="C52" s="23"/>
      <c r="D52" s="23"/>
      <c r="E52" s="24" t="e">
        <f>#REF!/1.25</f>
        <v>#REF!</v>
      </c>
      <c r="F52" s="21"/>
      <c r="G52" s="21"/>
    </row>
    <row r="53" spans="1:7" s="7" customFormat="1" hidden="1">
      <c r="A53" s="8">
        <v>36</v>
      </c>
      <c r="B53" s="22"/>
      <c r="C53" s="23"/>
      <c r="D53" s="23"/>
      <c r="E53" s="24" t="e">
        <f>#REF!/1.25</f>
        <v>#REF!</v>
      </c>
      <c r="F53" s="21"/>
      <c r="G53" s="21"/>
    </row>
    <row r="54" spans="1:7" s="7" customFormat="1" hidden="1">
      <c r="A54" s="8">
        <v>37</v>
      </c>
      <c r="B54" s="25"/>
      <c r="C54" s="26"/>
      <c r="D54" s="26"/>
      <c r="E54" s="24" t="e">
        <f>#REF!/1.25</f>
        <v>#REF!</v>
      </c>
      <c r="F54" s="21"/>
      <c r="G54" s="21"/>
    </row>
    <row r="55" spans="1:7" s="7" customFormat="1" hidden="1">
      <c r="A55" s="8">
        <v>38</v>
      </c>
      <c r="B55" s="27"/>
      <c r="C55" s="28"/>
      <c r="D55" s="28"/>
      <c r="E55" s="24" t="e">
        <f>#REF!/1.25</f>
        <v>#REF!</v>
      </c>
      <c r="F55" s="21"/>
      <c r="G55" s="21"/>
    </row>
    <row r="56" spans="1:7" s="7" customFormat="1" hidden="1">
      <c r="A56" s="8">
        <v>39</v>
      </c>
      <c r="B56" s="27"/>
      <c r="C56" s="28"/>
      <c r="D56" s="28"/>
      <c r="E56" s="24" t="e">
        <f>#REF!/1.25</f>
        <v>#REF!</v>
      </c>
      <c r="F56" s="21"/>
      <c r="G56" s="21"/>
    </row>
    <row r="57" spans="1:7" s="7" customFormat="1" hidden="1">
      <c r="A57" s="8">
        <v>40</v>
      </c>
      <c r="B57" s="22"/>
      <c r="C57" s="23"/>
      <c r="D57" s="23"/>
      <c r="E57" s="24" t="e">
        <f>#REF!/1.25</f>
        <v>#REF!</v>
      </c>
      <c r="F57" s="21"/>
      <c r="G57" s="21"/>
    </row>
    <row r="58" spans="1:7" s="7" customFormat="1" hidden="1">
      <c r="A58" s="8">
        <v>41</v>
      </c>
      <c r="B58" s="25"/>
      <c r="C58" s="26"/>
      <c r="D58" s="26"/>
      <c r="E58" s="29" t="e">
        <f>#REF!/1.25</f>
        <v>#REF!</v>
      </c>
      <c r="F58" s="21"/>
      <c r="G58" s="21"/>
    </row>
    <row r="59" spans="1:7" s="7" customFormat="1">
      <c r="A59" s="36" t="s">
        <v>7</v>
      </c>
      <c r="B59" s="36"/>
      <c r="C59" s="36"/>
      <c r="D59" s="36"/>
      <c r="E59" s="36"/>
      <c r="F59" s="36"/>
      <c r="G59" s="30">
        <f>SUM(G10:G46)</f>
        <v>9465400</v>
      </c>
    </row>
    <row r="60" spans="1:7" s="7" customFormat="1">
      <c r="A60" s="36" t="s">
        <v>8</v>
      </c>
      <c r="B60" s="36"/>
      <c r="C60" s="36"/>
      <c r="D60" s="36"/>
      <c r="E60" s="36"/>
      <c r="F60" s="36"/>
      <c r="G60" s="30">
        <f>G59*0.1</f>
        <v>946540</v>
      </c>
    </row>
    <row r="61" spans="1:7" s="7" customFormat="1">
      <c r="A61" s="36" t="s">
        <v>9</v>
      </c>
      <c r="B61" s="36"/>
      <c r="C61" s="36"/>
      <c r="D61" s="36"/>
      <c r="E61" s="36"/>
      <c r="F61" s="36"/>
      <c r="G61" s="30">
        <f>G59+G60</f>
        <v>10411940</v>
      </c>
    </row>
    <row r="63" spans="1:7">
      <c r="F63" s="33" t="s">
        <v>10</v>
      </c>
      <c r="G63" s="33"/>
    </row>
    <row r="64" spans="1:7">
      <c r="D64" s="2"/>
      <c r="F64" s="33" t="s">
        <v>11</v>
      </c>
      <c r="G64" s="33"/>
    </row>
    <row r="65" spans="4:5">
      <c r="D65" s="2"/>
    </row>
    <row r="66" spans="4:5">
      <c r="D66" s="2"/>
    </row>
    <row r="67" spans="4:5">
      <c r="D67" s="34"/>
      <c r="E67" s="34"/>
    </row>
  </sheetData>
  <mergeCells count="8">
    <mergeCell ref="A5:G5"/>
    <mergeCell ref="F64:G64"/>
    <mergeCell ref="D67:E67"/>
    <mergeCell ref="A6:E6"/>
    <mergeCell ref="F63:G63"/>
    <mergeCell ref="A59:F59"/>
    <mergeCell ref="A60:F60"/>
    <mergeCell ref="A61:F6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2" sqref="F22:J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tháng 05</vt:lpstr>
      <vt:lpstr>Sheet1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cp:lastPrinted>2013-08-23T02:33:22Z</cp:lastPrinted>
  <dcterms:created xsi:type="dcterms:W3CDTF">2013-06-01T07:20:51Z</dcterms:created>
  <dcterms:modified xsi:type="dcterms:W3CDTF">2015-06-03T04:55:06Z</dcterms:modified>
</cp:coreProperties>
</file>