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bảng kê" sheetId="6" r:id="rId1"/>
  </sheets>
  <calcPr calcId="124519"/>
</workbook>
</file>

<file path=xl/calcChain.xml><?xml version="1.0" encoding="utf-8"?>
<calcChain xmlns="http://schemas.openxmlformats.org/spreadsheetml/2006/main">
  <c r="H14" i="6"/>
  <c r="H15"/>
  <c r="H16"/>
  <c r="H17"/>
  <c r="H18"/>
  <c r="H19"/>
  <c r="H20"/>
  <c r="H21"/>
  <c r="H22"/>
  <c r="H23"/>
  <c r="H24"/>
  <c r="H25"/>
  <c r="H26"/>
  <c r="H27"/>
  <c r="H28"/>
  <c r="H30"/>
  <c r="H32"/>
  <c r="H35"/>
  <c r="H36"/>
  <c r="H40"/>
  <c r="H41"/>
  <c r="H43"/>
  <c r="H44"/>
  <c r="H45"/>
  <c r="H46"/>
  <c r="H48"/>
  <c r="H49"/>
  <c r="H50"/>
  <c r="H51"/>
  <c r="H52"/>
  <c r="H53"/>
  <c r="H54"/>
  <c r="H55"/>
  <c r="G47"/>
  <c r="H47" s="1"/>
  <c r="G42"/>
  <c r="H42" s="1"/>
  <c r="G40"/>
  <c r="G39"/>
  <c r="H39" s="1"/>
  <c r="G38"/>
  <c r="H38" s="1"/>
  <c r="G37"/>
  <c r="H37" s="1"/>
  <c r="G35"/>
  <c r="G34"/>
  <c r="H34" s="1"/>
  <c r="G33"/>
  <c r="H33" s="1"/>
  <c r="G31"/>
  <c r="H31" s="1"/>
  <c r="G29"/>
  <c r="H29" s="1"/>
  <c r="H13"/>
  <c r="H56" l="1"/>
  <c r="H57" l="1"/>
  <c r="H58" s="1"/>
</calcChain>
</file>

<file path=xl/sharedStrings.xml><?xml version="1.0" encoding="utf-8"?>
<sst xmlns="http://schemas.openxmlformats.org/spreadsheetml/2006/main" count="112" uniqueCount="80">
  <si>
    <t>STT</t>
  </si>
  <si>
    <t>ĐVT</t>
  </si>
  <si>
    <t>SL</t>
  </si>
  <si>
    <t>Đơn giá</t>
  </si>
  <si>
    <t>Thành tiền</t>
  </si>
  <si>
    <t>Băng keo mouse 2F4 x 10y</t>
  </si>
  <si>
    <t>Hộp</t>
  </si>
  <si>
    <t>Cái</t>
  </si>
  <si>
    <t>Xấp</t>
  </si>
  <si>
    <t>Kẹp bướm 15mm</t>
  </si>
  <si>
    <t>Bìa thái A4</t>
  </si>
  <si>
    <t>Cuộn</t>
  </si>
  <si>
    <t>Bút chì gỗ 2B</t>
  </si>
  <si>
    <t>Cây</t>
  </si>
  <si>
    <t>Chuốt bút chì</t>
  </si>
  <si>
    <t>Bút xóa nước CP02-TL 12ml</t>
  </si>
  <si>
    <t>Ram</t>
  </si>
  <si>
    <t>Chổi QN</t>
  </si>
  <si>
    <t xml:space="preserve">Bìa lỗ A4 </t>
  </si>
  <si>
    <t>Ruy băng LQ 2180</t>
  </si>
  <si>
    <t>Ruy băng LQ 310</t>
  </si>
  <si>
    <t>Kẹp bướm 32 mm</t>
  </si>
  <si>
    <t>Kẹp bướm 41 mm</t>
  </si>
  <si>
    <t>Bìa còng nhẫn Plus 26mm</t>
  </si>
  <si>
    <t xml:space="preserve">Lò xo nhựa 10 li </t>
  </si>
  <si>
    <t xml:space="preserve">Xấp </t>
  </si>
  <si>
    <t>Bìa kiếng A-M</t>
  </si>
  <si>
    <t>Kg</t>
  </si>
  <si>
    <t xml:space="preserve">Giấy màu A4 - 80 </t>
  </si>
  <si>
    <t xml:space="preserve">Accor nhựa UNC </t>
  </si>
  <si>
    <t xml:space="preserve">Kéo VP S108 </t>
  </si>
  <si>
    <t>Kẹp giấy  C62</t>
  </si>
  <si>
    <t>Ruột chì Monami 0.7</t>
  </si>
  <si>
    <t>Vỹ</t>
  </si>
  <si>
    <t>Kẹp bướm 51 mm</t>
  </si>
  <si>
    <t xml:space="preserve">Giấy ghi chú 2 x 3 Pronoti </t>
  </si>
  <si>
    <t>Cuộn rác</t>
  </si>
  <si>
    <t>Kéo VP S100</t>
  </si>
  <si>
    <t>Bao thư trắng 12x22</t>
  </si>
  <si>
    <t>Bìa còng cua si kiếng 3.5P</t>
  </si>
  <si>
    <t xml:space="preserve">Pin Maxell 2025 </t>
  </si>
  <si>
    <t>Cục</t>
  </si>
  <si>
    <t>Bìa 1 nút khổ F</t>
  </si>
  <si>
    <t xml:space="preserve">Bìa phân trang nhựa 12 số </t>
  </si>
  <si>
    <t>Kim bấm 5318</t>
  </si>
  <si>
    <t>Giấy giới thiệu dày</t>
  </si>
  <si>
    <t>Quyển</t>
  </si>
  <si>
    <t>Phiếu Xuất 3 liên dày TT</t>
  </si>
  <si>
    <t xml:space="preserve">Phiếu chi 3 Liên 30 bộ </t>
  </si>
  <si>
    <t>Phiếu thu 3 Liên 50 bộ</t>
  </si>
  <si>
    <t>Lau bảng nhung XK</t>
  </si>
  <si>
    <t>Mực bút lông dầu Penta ( xanh, đỏ, đen )</t>
  </si>
  <si>
    <t>Chai</t>
  </si>
  <si>
    <t>Băng keo 18mm x 20y</t>
  </si>
  <si>
    <t>Dao rọc giấy nhỏ 0411 SDI (1 lưỡi)</t>
  </si>
  <si>
    <t>Lưỡi dao nhỏ 1403 SDI</t>
  </si>
  <si>
    <t>Hộp đựng name card suremark 400 C</t>
  </si>
  <si>
    <t>Bìa lỗ A4 dày</t>
  </si>
  <si>
    <t>Khung ảnh A4</t>
  </si>
  <si>
    <t>Giấy ghi chú 5 màu nhựa Pronoti</t>
  </si>
  <si>
    <t>CÔNG TY CỔ PHẦN CHUẨN VIỆT</t>
  </si>
  <si>
    <t>Địa chỉ: 74/1/9 Bạch Đằng, Phường 2, Quận Tân Bình, TP. Hồ Chí Minh</t>
  </si>
  <si>
    <t>Mã số thuế: 0310803448</t>
  </si>
  <si>
    <t>Số: 0002099</t>
  </si>
  <si>
    <t>BẢNG KÊ BÁN HÀNG</t>
  </si>
  <si>
    <t>Ngày 03 tháng 10 năm 2015</t>
  </si>
  <si>
    <t>Đính kèm hóa đơn số: 0002099, sê ri: AA/15T , ngày 03/10/2015</t>
  </si>
  <si>
    <t>Tên đơn vị/người mua hàng: CÔNG TY TNHH TM DV Văn Phòng Phẩm Phương Nam</t>
  </si>
  <si>
    <t>Mã số thuế: 0307229914</t>
  </si>
  <si>
    <t>Địa chỉ: B18/19K Đường Liên Ấp, Ấp 3, Xã Bình Hưng, Huyện Bình Chánh, TP.HCM</t>
  </si>
  <si>
    <t>Mặt hàng</t>
  </si>
  <si>
    <t xml:space="preserve">Cộng tiền hàng: </t>
  </si>
  <si>
    <t xml:space="preserve">Tổng cộng tiền thanh toán: </t>
  </si>
  <si>
    <t xml:space="preserve">Thuế suất GTGT 10%                Tiền thuế GTGT         </t>
  </si>
  <si>
    <t>Cộng thành tiền ( Bằng chữ ): Mười lăm triệu không trăm hai mươi sáu ngàn bảy trăm bảy mươi đồng./</t>
  </si>
  <si>
    <t>Người mua hàng</t>
  </si>
  <si>
    <t>( Ký và ghi rõ họ tên )</t>
  </si>
  <si>
    <t>Thủ trưởng đơn vị</t>
  </si>
  <si>
    <t>(Ký, đóng dấu, ghi rõ họ tên )</t>
  </si>
  <si>
    <t>Người bán hàng</t>
  </si>
</sst>
</file>

<file path=xl/styles.xml><?xml version="1.0" encoding="utf-8"?>
<styleSheet xmlns="http://schemas.openxmlformats.org/spreadsheetml/2006/main">
  <numFmts count="1">
    <numFmt numFmtId="164" formatCode="#,###"/>
  </numFmts>
  <fonts count="14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0"/>
      <name val="Arial"/>
      <family val="2"/>
    </font>
    <font>
      <sz val="11"/>
      <color theme="1"/>
      <name val="Cambria"/>
      <family val="1"/>
      <scheme val="major"/>
    </font>
    <font>
      <b/>
      <sz val="12"/>
      <name val="Times New Roman"/>
      <family val="1"/>
    </font>
    <font>
      <b/>
      <sz val="10"/>
      <name val="Cambria"/>
      <family val="1"/>
      <scheme val="major"/>
    </font>
    <font>
      <sz val="10"/>
      <name val="Times New Roman"/>
      <family val="1"/>
    </font>
    <font>
      <sz val="10"/>
      <color theme="1"/>
      <name val="Calibri"/>
      <family val="2"/>
      <scheme val="minor"/>
    </font>
    <font>
      <b/>
      <sz val="14"/>
      <name val="Times New Roman"/>
      <family val="1"/>
    </font>
    <font>
      <sz val="10"/>
      <name val="Arial"/>
      <family val="2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Fill="1"/>
    <xf numFmtId="0" fontId="0" fillId="0" borderId="0" xfId="0" applyNumberFormat="1" applyFont="1" applyFill="1" applyBorder="1" applyAlignment="1"/>
    <xf numFmtId="3" fontId="3" fillId="0" borderId="3" xfId="0" applyNumberFormat="1" applyFont="1" applyFill="1" applyBorder="1" applyAlignment="1">
      <alignment horizontal="left"/>
    </xf>
    <xf numFmtId="3" fontId="3" fillId="0" borderId="3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0" fontId="3" fillId="0" borderId="3" xfId="0" applyNumberFormat="1" applyFont="1" applyFill="1" applyBorder="1" applyAlignment="1">
      <alignment horizontal="left"/>
    </xf>
    <xf numFmtId="0" fontId="3" fillId="0" borderId="3" xfId="0" applyNumberFormat="1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right"/>
    </xf>
    <xf numFmtId="0" fontId="3" fillId="0" borderId="4" xfId="0" applyNumberFormat="1" applyFont="1" applyFill="1" applyBorder="1" applyAlignment="1">
      <alignment horizontal="left"/>
    </xf>
    <xf numFmtId="0" fontId="3" fillId="0" borderId="4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right"/>
    </xf>
    <xf numFmtId="0" fontId="4" fillId="0" borderId="0" xfId="0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/>
    <xf numFmtId="0" fontId="4" fillId="0" borderId="14" xfId="0" applyFont="1" applyBorder="1" applyAlignment="1"/>
    <xf numFmtId="0" fontId="6" fillId="0" borderId="0" xfId="0" applyFont="1" applyFill="1"/>
    <xf numFmtId="3" fontId="5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0" fontId="1" fillId="0" borderId="0" xfId="0" applyFont="1" applyFill="1" applyAlignment="1">
      <alignment vertical="center"/>
    </xf>
    <xf numFmtId="0" fontId="1" fillId="0" borderId="7" xfId="0" applyFont="1" applyFill="1" applyBorder="1"/>
    <xf numFmtId="0" fontId="1" fillId="0" borderId="10" xfId="0" applyFont="1" applyFill="1" applyBorder="1"/>
    <xf numFmtId="0" fontId="1" fillId="0" borderId="12" xfId="0" applyFont="1" applyFill="1" applyBorder="1"/>
    <xf numFmtId="0" fontId="6" fillId="0" borderId="0" xfId="0" applyFont="1" applyFill="1" applyAlignment="1">
      <alignment horizontal="center"/>
    </xf>
    <xf numFmtId="0" fontId="4" fillId="0" borderId="0" xfId="0" applyFont="1" applyBorder="1"/>
    <xf numFmtId="0" fontId="1" fillId="0" borderId="0" xfId="0" applyFont="1" applyFill="1" applyBorder="1"/>
    <xf numFmtId="0" fontId="1" fillId="0" borderId="11" xfId="0" applyFont="1" applyFill="1" applyBorder="1"/>
    <xf numFmtId="0" fontId="1" fillId="0" borderId="10" xfId="0" applyFont="1" applyFill="1" applyBorder="1" applyAlignment="1">
      <alignment vertical="center"/>
    </xf>
    <xf numFmtId="0" fontId="10" fillId="0" borderId="10" xfId="0" applyFont="1" applyFill="1" applyBorder="1" applyAlignment="1">
      <alignment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10" xfId="0" applyFont="1" applyFill="1" applyBorder="1"/>
    <xf numFmtId="3" fontId="10" fillId="0" borderId="1" xfId="0" applyNumberFormat="1" applyFont="1" applyFill="1" applyBorder="1" applyAlignment="1">
      <alignment horizontal="center" vertical="center"/>
    </xf>
    <xf numFmtId="3" fontId="3" fillId="0" borderId="5" xfId="0" applyNumberFormat="1" applyFont="1" applyFill="1" applyBorder="1" applyAlignment="1">
      <alignment horizontal="right"/>
    </xf>
    <xf numFmtId="3" fontId="10" fillId="0" borderId="1" xfId="0" applyNumberFormat="1" applyFont="1" applyFill="1" applyBorder="1"/>
    <xf numFmtId="0" fontId="10" fillId="0" borderId="0" xfId="0" applyFont="1" applyFill="1"/>
    <xf numFmtId="3" fontId="10" fillId="0" borderId="1" xfId="0" applyNumberFormat="1" applyFont="1" applyFill="1" applyBorder="1" applyAlignment="1">
      <alignment horizontal="left"/>
    </xf>
    <xf numFmtId="3" fontId="10" fillId="0" borderId="1" xfId="0" applyNumberFormat="1" applyFont="1" applyFill="1" applyBorder="1" applyAlignment="1">
      <alignment horizontal="center"/>
    </xf>
    <xf numFmtId="3" fontId="10" fillId="0" borderId="2" xfId="0" applyNumberFormat="1" applyFont="1" applyFill="1" applyBorder="1" applyAlignment="1">
      <alignment horizontal="right"/>
    </xf>
    <xf numFmtId="3" fontId="10" fillId="0" borderId="0" xfId="0" applyNumberFormat="1" applyFont="1" applyFill="1"/>
    <xf numFmtId="0" fontId="3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right"/>
    </xf>
    <xf numFmtId="3" fontId="10" fillId="0" borderId="6" xfId="0" applyNumberFormat="1" applyFont="1" applyFill="1" applyBorder="1"/>
    <xf numFmtId="0" fontId="10" fillId="0" borderId="1" xfId="0" applyFont="1" applyFill="1" applyBorder="1"/>
    <xf numFmtId="3" fontId="11" fillId="0" borderId="1" xfId="0" applyNumberFormat="1" applyFont="1" applyFill="1" applyBorder="1"/>
    <xf numFmtId="0" fontId="12" fillId="0" borderId="10" xfId="0" applyFont="1" applyFill="1" applyBorder="1"/>
    <xf numFmtId="3" fontId="12" fillId="0" borderId="0" xfId="0" applyNumberFormat="1" applyFont="1" applyFill="1"/>
    <xf numFmtId="0" fontId="12" fillId="0" borderId="0" xfId="0" applyFont="1" applyFill="1"/>
    <xf numFmtId="0" fontId="12" fillId="0" borderId="12" xfId="0" applyFont="1" applyFill="1" applyBorder="1"/>
    <xf numFmtId="0" fontId="12" fillId="0" borderId="13" xfId="0" applyFont="1" applyFill="1" applyBorder="1"/>
    <xf numFmtId="3" fontId="11" fillId="0" borderId="13" xfId="0" applyNumberFormat="1" applyFont="1" applyFill="1" applyBorder="1" applyAlignment="1"/>
    <xf numFmtId="3" fontId="11" fillId="0" borderId="14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3" fontId="11" fillId="0" borderId="2" xfId="0" applyNumberFormat="1" applyFont="1" applyFill="1" applyBorder="1" applyAlignment="1">
      <alignment horizontal="center"/>
    </xf>
    <xf numFmtId="3" fontId="11" fillId="0" borderId="15" xfId="0" applyNumberFormat="1" applyFont="1" applyFill="1" applyBorder="1" applyAlignment="1">
      <alignment horizontal="center"/>
    </xf>
    <xf numFmtId="3" fontId="11" fillId="0" borderId="16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0" fontId="2" fillId="0" borderId="11" xfId="0" applyNumberFormat="1" applyFont="1" applyFill="1" applyBorder="1" applyAlignment="1">
      <alignment horizontal="left"/>
    </xf>
    <xf numFmtId="0" fontId="9" fillId="0" borderId="0" xfId="0" applyNumberFormat="1" applyFont="1" applyFill="1" applyBorder="1" applyAlignment="1">
      <alignment horizontal="left"/>
    </xf>
    <xf numFmtId="0" fontId="9" fillId="0" borderId="11" xfId="0" applyNumberFormat="1" applyFont="1" applyFill="1" applyBorder="1" applyAlignment="1">
      <alignment horizontal="left"/>
    </xf>
    <xf numFmtId="0" fontId="9" fillId="0" borderId="0" xfId="0" applyNumberFormat="1" applyFont="1" applyFill="1" applyBorder="1" applyAlignment="1">
      <alignment horizontal="left" vertical="center"/>
    </xf>
    <xf numFmtId="0" fontId="9" fillId="0" borderId="11" xfId="0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3" fontId="10" fillId="0" borderId="2" xfId="0" applyNumberFormat="1" applyFont="1" applyFill="1" applyBorder="1" applyAlignment="1">
      <alignment horizontal="center"/>
    </xf>
    <xf numFmtId="3" fontId="10" fillId="0" borderId="15" xfId="0" applyNumberFormat="1" applyFont="1" applyFill="1" applyBorder="1" applyAlignment="1">
      <alignment horizontal="center"/>
    </xf>
    <xf numFmtId="3" fontId="10" fillId="0" borderId="16" xfId="0" applyNumberFormat="1" applyFont="1" applyFill="1" applyBorder="1" applyAlignment="1">
      <alignment horizontal="center"/>
    </xf>
    <xf numFmtId="3" fontId="10" fillId="0" borderId="2" xfId="0" applyNumberFormat="1" applyFont="1" applyFill="1" applyBorder="1" applyAlignment="1">
      <alignment horizontal="left"/>
    </xf>
    <xf numFmtId="3" fontId="10" fillId="0" borderId="15" xfId="0" applyNumberFormat="1" applyFont="1" applyFill="1" applyBorder="1" applyAlignment="1">
      <alignment horizontal="left"/>
    </xf>
    <xf numFmtId="3" fontId="10" fillId="0" borderId="16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4"/>
  <sheetViews>
    <sheetView tabSelected="1" workbookViewId="0">
      <selection activeCell="L59" sqref="L59"/>
    </sheetView>
  </sheetViews>
  <sheetFormatPr defaultRowHeight="15.75"/>
  <cols>
    <col min="1" max="1" width="4.140625" style="1" customWidth="1"/>
    <col min="2" max="2" width="6.7109375" style="1" customWidth="1"/>
    <col min="3" max="3" width="33.5703125" style="1" customWidth="1"/>
    <col min="4" max="4" width="9.7109375" style="1" customWidth="1"/>
    <col min="5" max="5" width="8.42578125" style="1" customWidth="1"/>
    <col min="6" max="6" width="11.42578125" style="1" hidden="1" customWidth="1"/>
    <col min="7" max="7" width="11.140625" style="1" customWidth="1"/>
    <col min="8" max="8" width="12.5703125" style="1" customWidth="1"/>
    <col min="9" max="9" width="12.42578125" style="1" bestFit="1" customWidth="1"/>
    <col min="10" max="10" width="11.5703125" style="1" bestFit="1" customWidth="1"/>
    <col min="11" max="11" width="11.140625" style="1" bestFit="1" customWidth="1"/>
    <col min="12" max="13" width="9.140625" style="1"/>
    <col min="14" max="14" width="9.42578125" style="1" bestFit="1" customWidth="1"/>
    <col min="15" max="16384" width="9.140625" style="1"/>
  </cols>
  <sheetData>
    <row r="1" spans="1:8">
      <c r="A1" s="20"/>
      <c r="B1" s="59" t="s">
        <v>60</v>
      </c>
      <c r="C1" s="59"/>
      <c r="D1" s="59"/>
      <c r="E1" s="59"/>
      <c r="F1" s="59"/>
      <c r="G1" s="59"/>
      <c r="H1" s="60"/>
    </row>
    <row r="2" spans="1:8">
      <c r="A2" s="21"/>
      <c r="B2" s="12" t="s">
        <v>61</v>
      </c>
      <c r="C2" s="12"/>
      <c r="D2" s="12"/>
      <c r="E2" s="12"/>
      <c r="F2" s="12"/>
      <c r="G2" s="12"/>
      <c r="H2" s="13"/>
    </row>
    <row r="3" spans="1:8">
      <c r="A3" s="22"/>
      <c r="B3" s="14" t="s">
        <v>62</v>
      </c>
      <c r="C3" s="14"/>
      <c r="D3" s="14"/>
      <c r="E3" s="14"/>
      <c r="F3" s="14"/>
      <c r="G3" s="14"/>
      <c r="H3" s="15"/>
    </row>
    <row r="4" spans="1:8">
      <c r="A4" s="21"/>
      <c r="B4" s="24"/>
      <c r="C4" s="24"/>
      <c r="D4" s="24"/>
      <c r="E4" s="24"/>
      <c r="F4" s="24"/>
      <c r="G4" s="61" t="s">
        <v>63</v>
      </c>
      <c r="H4" s="62"/>
    </row>
    <row r="5" spans="1:8" ht="18.75">
      <c r="A5" s="21"/>
      <c r="B5" s="63" t="s">
        <v>64</v>
      </c>
      <c r="C5" s="63"/>
      <c r="D5" s="63"/>
      <c r="E5" s="63"/>
      <c r="F5" s="63"/>
      <c r="G5" s="63"/>
      <c r="H5" s="64"/>
    </row>
    <row r="6" spans="1:8">
      <c r="A6" s="21"/>
      <c r="B6" s="65" t="s">
        <v>65</v>
      </c>
      <c r="C6" s="65"/>
      <c r="D6" s="65"/>
      <c r="E6" s="65"/>
      <c r="F6" s="65"/>
      <c r="G6" s="65"/>
      <c r="H6" s="66"/>
    </row>
    <row r="7" spans="1:8">
      <c r="A7" s="21"/>
      <c r="B7" s="65" t="s">
        <v>66</v>
      </c>
      <c r="C7" s="65"/>
      <c r="D7" s="65"/>
      <c r="E7" s="65"/>
      <c r="F7" s="65"/>
      <c r="G7" s="65"/>
      <c r="H7" s="66"/>
    </row>
    <row r="8" spans="1:8">
      <c r="A8" s="21"/>
      <c r="B8" s="24"/>
      <c r="C8" s="24"/>
      <c r="D8" s="24"/>
      <c r="E8" s="24"/>
      <c r="F8" s="24"/>
      <c r="G8" s="25"/>
      <c r="H8" s="26"/>
    </row>
    <row r="9" spans="1:8">
      <c r="A9" s="21"/>
      <c r="B9" s="67" t="s">
        <v>67</v>
      </c>
      <c r="C9" s="67"/>
      <c r="D9" s="67"/>
      <c r="E9" s="67"/>
      <c r="F9" s="67"/>
      <c r="G9" s="67"/>
      <c r="H9" s="68"/>
    </row>
    <row r="10" spans="1:8">
      <c r="A10" s="21"/>
      <c r="B10" s="69" t="s">
        <v>68</v>
      </c>
      <c r="C10" s="69"/>
      <c r="D10" s="69"/>
      <c r="E10" s="69"/>
      <c r="F10" s="69"/>
      <c r="G10" s="69"/>
      <c r="H10" s="70"/>
    </row>
    <row r="11" spans="1:8" s="19" customFormat="1" ht="21.75" customHeight="1">
      <c r="A11" s="27"/>
      <c r="B11" s="71" t="s">
        <v>69</v>
      </c>
      <c r="C11" s="71"/>
      <c r="D11" s="71"/>
      <c r="E11" s="71"/>
      <c r="F11" s="71"/>
      <c r="G11" s="71"/>
      <c r="H11" s="72"/>
    </row>
    <row r="12" spans="1:8" s="31" customFormat="1" ht="14.25">
      <c r="A12" s="28"/>
      <c r="B12" s="29" t="s">
        <v>0</v>
      </c>
      <c r="C12" s="29" t="s">
        <v>70</v>
      </c>
      <c r="D12" s="29" t="s">
        <v>1</v>
      </c>
      <c r="E12" s="29" t="s">
        <v>2</v>
      </c>
      <c r="F12" s="30"/>
      <c r="G12" s="29" t="s">
        <v>3</v>
      </c>
      <c r="H12" s="29" t="s">
        <v>4</v>
      </c>
    </row>
    <row r="13" spans="1:8" s="36" customFormat="1" ht="14.25">
      <c r="A13" s="32"/>
      <c r="B13" s="33">
        <v>1</v>
      </c>
      <c r="C13" s="3" t="s">
        <v>9</v>
      </c>
      <c r="D13" s="4" t="s">
        <v>6</v>
      </c>
      <c r="E13" s="4">
        <v>50</v>
      </c>
      <c r="F13" s="34">
        <v>3800</v>
      </c>
      <c r="G13" s="35">
        <v>3200</v>
      </c>
      <c r="H13" s="35">
        <f t="shared" ref="H13:H55" si="0">+G13*E13</f>
        <v>160000</v>
      </c>
    </row>
    <row r="14" spans="1:8" s="36" customFormat="1" ht="14.25">
      <c r="A14" s="32"/>
      <c r="B14" s="33">
        <v>2</v>
      </c>
      <c r="C14" s="37" t="s">
        <v>10</v>
      </c>
      <c r="D14" s="38" t="s">
        <v>8</v>
      </c>
      <c r="E14" s="5">
        <v>15</v>
      </c>
      <c r="F14" s="39">
        <v>35000</v>
      </c>
      <c r="G14" s="35">
        <v>29000</v>
      </c>
      <c r="H14" s="35">
        <f t="shared" si="0"/>
        <v>435000</v>
      </c>
    </row>
    <row r="15" spans="1:8" s="36" customFormat="1" ht="14.25">
      <c r="A15" s="32"/>
      <c r="B15" s="33">
        <v>3</v>
      </c>
      <c r="C15" s="37" t="s">
        <v>5</v>
      </c>
      <c r="D15" s="38" t="s">
        <v>11</v>
      </c>
      <c r="E15" s="5">
        <v>30</v>
      </c>
      <c r="F15" s="39">
        <v>10909</v>
      </c>
      <c r="G15" s="35">
        <v>9300</v>
      </c>
      <c r="H15" s="35">
        <f t="shared" si="0"/>
        <v>279000</v>
      </c>
    </row>
    <row r="16" spans="1:8" s="36" customFormat="1" ht="14.25">
      <c r="A16" s="32"/>
      <c r="B16" s="33">
        <v>4</v>
      </c>
      <c r="C16" s="37" t="s">
        <v>12</v>
      </c>
      <c r="D16" s="38" t="s">
        <v>13</v>
      </c>
      <c r="E16" s="5">
        <v>300</v>
      </c>
      <c r="F16" s="39">
        <v>3300</v>
      </c>
      <c r="G16" s="35">
        <v>2800</v>
      </c>
      <c r="H16" s="35">
        <f t="shared" si="0"/>
        <v>840000</v>
      </c>
    </row>
    <row r="17" spans="1:8" s="36" customFormat="1" ht="14.25">
      <c r="A17" s="32"/>
      <c r="B17" s="33">
        <v>5</v>
      </c>
      <c r="C17" s="37" t="s">
        <v>14</v>
      </c>
      <c r="D17" s="38" t="s">
        <v>7</v>
      </c>
      <c r="E17" s="5">
        <v>50</v>
      </c>
      <c r="F17" s="39">
        <v>2800</v>
      </c>
      <c r="G17" s="35">
        <v>2300</v>
      </c>
      <c r="H17" s="35">
        <f t="shared" si="0"/>
        <v>115000</v>
      </c>
    </row>
    <row r="18" spans="1:8" s="36" customFormat="1" ht="14.25">
      <c r="A18" s="32"/>
      <c r="B18" s="33">
        <v>6</v>
      </c>
      <c r="C18" s="6" t="s">
        <v>17</v>
      </c>
      <c r="D18" s="7" t="s">
        <v>13</v>
      </c>
      <c r="E18" s="7">
        <v>6</v>
      </c>
      <c r="F18" s="8">
        <v>19000</v>
      </c>
      <c r="G18" s="35">
        <v>16000</v>
      </c>
      <c r="H18" s="35">
        <f t="shared" si="0"/>
        <v>96000</v>
      </c>
    </row>
    <row r="19" spans="1:8" s="36" customFormat="1" ht="14.25">
      <c r="A19" s="32"/>
      <c r="B19" s="33">
        <v>7</v>
      </c>
      <c r="C19" s="6" t="s">
        <v>18</v>
      </c>
      <c r="D19" s="7" t="s">
        <v>8</v>
      </c>
      <c r="E19" s="7">
        <v>15</v>
      </c>
      <c r="F19" s="8">
        <v>30500</v>
      </c>
      <c r="G19" s="35">
        <v>26000</v>
      </c>
      <c r="H19" s="35">
        <f t="shared" si="0"/>
        <v>390000</v>
      </c>
    </row>
    <row r="20" spans="1:8" s="36" customFormat="1" ht="14.25">
      <c r="A20" s="32"/>
      <c r="B20" s="33">
        <v>8</v>
      </c>
      <c r="C20" s="6" t="s">
        <v>19</v>
      </c>
      <c r="D20" s="7" t="s">
        <v>7</v>
      </c>
      <c r="E20" s="7">
        <v>5</v>
      </c>
      <c r="F20" s="8">
        <v>81000</v>
      </c>
      <c r="G20" s="35">
        <v>71000</v>
      </c>
      <c r="H20" s="35">
        <f t="shared" si="0"/>
        <v>355000</v>
      </c>
    </row>
    <row r="21" spans="1:8" s="36" customFormat="1" ht="14.25">
      <c r="A21" s="32"/>
      <c r="B21" s="33">
        <v>9</v>
      </c>
      <c r="C21" s="9" t="s">
        <v>20</v>
      </c>
      <c r="D21" s="10" t="s">
        <v>7</v>
      </c>
      <c r="E21" s="10">
        <v>10</v>
      </c>
      <c r="F21" s="11">
        <v>38000</v>
      </c>
      <c r="G21" s="35">
        <v>32500</v>
      </c>
      <c r="H21" s="35">
        <f t="shared" si="0"/>
        <v>325000</v>
      </c>
    </row>
    <row r="22" spans="1:8" s="36" customFormat="1" ht="14.25">
      <c r="A22" s="32"/>
      <c r="B22" s="33">
        <v>10</v>
      </c>
      <c r="C22" s="6" t="s">
        <v>21</v>
      </c>
      <c r="D22" s="7" t="s">
        <v>6</v>
      </c>
      <c r="E22" s="7">
        <v>30</v>
      </c>
      <c r="F22" s="8">
        <v>9800</v>
      </c>
      <c r="G22" s="35">
        <v>8300</v>
      </c>
      <c r="H22" s="35">
        <f t="shared" si="0"/>
        <v>249000</v>
      </c>
    </row>
    <row r="23" spans="1:8" s="36" customFormat="1" ht="14.25">
      <c r="A23" s="32"/>
      <c r="B23" s="33">
        <v>11</v>
      </c>
      <c r="C23" s="6" t="s">
        <v>22</v>
      </c>
      <c r="D23" s="7" t="s">
        <v>6</v>
      </c>
      <c r="E23" s="7">
        <v>12</v>
      </c>
      <c r="F23" s="8">
        <v>13500</v>
      </c>
      <c r="G23" s="35">
        <v>11500</v>
      </c>
      <c r="H23" s="35">
        <f t="shared" si="0"/>
        <v>138000</v>
      </c>
    </row>
    <row r="24" spans="1:8" s="36" customFormat="1" ht="14.25">
      <c r="A24" s="32"/>
      <c r="B24" s="33">
        <v>12</v>
      </c>
      <c r="C24" s="6" t="s">
        <v>23</v>
      </c>
      <c r="D24" s="7" t="s">
        <v>7</v>
      </c>
      <c r="E24" s="7">
        <v>20</v>
      </c>
      <c r="F24" s="8">
        <v>33500</v>
      </c>
      <c r="G24" s="35">
        <v>28500</v>
      </c>
      <c r="H24" s="35">
        <f t="shared" si="0"/>
        <v>570000</v>
      </c>
    </row>
    <row r="25" spans="1:8" s="36" customFormat="1" ht="14.25">
      <c r="A25" s="32"/>
      <c r="B25" s="33">
        <v>13</v>
      </c>
      <c r="C25" s="6" t="s">
        <v>15</v>
      </c>
      <c r="D25" s="7" t="s">
        <v>13</v>
      </c>
      <c r="E25" s="7">
        <v>20</v>
      </c>
      <c r="F25" s="8">
        <v>16800</v>
      </c>
      <c r="G25" s="35">
        <v>14500</v>
      </c>
      <c r="H25" s="35">
        <f t="shared" si="0"/>
        <v>290000</v>
      </c>
    </row>
    <row r="26" spans="1:8" s="36" customFormat="1" ht="14.25">
      <c r="A26" s="32"/>
      <c r="B26" s="33">
        <v>14</v>
      </c>
      <c r="C26" s="6" t="s">
        <v>24</v>
      </c>
      <c r="D26" s="7" t="s">
        <v>7</v>
      </c>
      <c r="E26" s="7">
        <v>200</v>
      </c>
      <c r="F26" s="8">
        <v>1150</v>
      </c>
      <c r="G26" s="35">
        <v>950</v>
      </c>
      <c r="H26" s="35">
        <f t="shared" si="0"/>
        <v>190000</v>
      </c>
    </row>
    <row r="27" spans="1:8" s="36" customFormat="1" ht="14.25">
      <c r="A27" s="32"/>
      <c r="B27" s="33">
        <v>15</v>
      </c>
      <c r="C27" s="6" t="s">
        <v>35</v>
      </c>
      <c r="D27" s="7" t="s">
        <v>25</v>
      </c>
      <c r="E27" s="7">
        <v>5</v>
      </c>
      <c r="F27" s="8">
        <v>4600</v>
      </c>
      <c r="G27" s="35">
        <v>3900</v>
      </c>
      <c r="H27" s="35">
        <f t="shared" si="0"/>
        <v>19500</v>
      </c>
    </row>
    <row r="28" spans="1:8" s="36" customFormat="1" ht="14.25">
      <c r="A28" s="32"/>
      <c r="B28" s="33">
        <v>16</v>
      </c>
      <c r="C28" s="6" t="s">
        <v>26</v>
      </c>
      <c r="D28" s="7" t="s">
        <v>8</v>
      </c>
      <c r="E28" s="7">
        <v>15</v>
      </c>
      <c r="F28" s="8">
        <v>65000</v>
      </c>
      <c r="G28" s="35">
        <v>56000</v>
      </c>
      <c r="H28" s="35">
        <f t="shared" si="0"/>
        <v>840000</v>
      </c>
    </row>
    <row r="29" spans="1:8" s="36" customFormat="1" ht="14.25">
      <c r="A29" s="32"/>
      <c r="B29" s="33">
        <v>17</v>
      </c>
      <c r="C29" s="6" t="s">
        <v>36</v>
      </c>
      <c r="D29" s="7" t="s">
        <v>27</v>
      </c>
      <c r="E29" s="7">
        <v>1</v>
      </c>
      <c r="F29" s="8">
        <v>38000</v>
      </c>
      <c r="G29" s="35">
        <f>+F29-(F29*0.15)</f>
        <v>32300</v>
      </c>
      <c r="H29" s="35">
        <f t="shared" si="0"/>
        <v>32300</v>
      </c>
    </row>
    <row r="30" spans="1:8" s="36" customFormat="1" ht="14.25">
      <c r="A30" s="32"/>
      <c r="B30" s="33">
        <v>18</v>
      </c>
      <c r="C30" s="6" t="s">
        <v>37</v>
      </c>
      <c r="D30" s="7" t="s">
        <v>13</v>
      </c>
      <c r="E30" s="7">
        <v>2</v>
      </c>
      <c r="F30" s="8">
        <v>19000</v>
      </c>
      <c r="G30" s="35">
        <v>16000</v>
      </c>
      <c r="H30" s="35">
        <f t="shared" si="0"/>
        <v>32000</v>
      </c>
    </row>
    <row r="31" spans="1:8" s="36" customFormat="1" ht="14.25">
      <c r="A31" s="32"/>
      <c r="B31" s="33">
        <v>19</v>
      </c>
      <c r="C31" s="6" t="s">
        <v>28</v>
      </c>
      <c r="D31" s="7" t="s">
        <v>16</v>
      </c>
      <c r="E31" s="7">
        <v>4</v>
      </c>
      <c r="F31" s="8">
        <v>68000</v>
      </c>
      <c r="G31" s="35">
        <f>+F31-(F31*0.15)</f>
        <v>57800</v>
      </c>
      <c r="H31" s="35">
        <f t="shared" si="0"/>
        <v>231200</v>
      </c>
    </row>
    <row r="32" spans="1:8" s="36" customFormat="1" ht="14.25">
      <c r="A32" s="32"/>
      <c r="B32" s="33">
        <v>20</v>
      </c>
      <c r="C32" s="6" t="s">
        <v>59</v>
      </c>
      <c r="D32" s="7" t="s">
        <v>8</v>
      </c>
      <c r="E32" s="7">
        <v>13</v>
      </c>
      <c r="F32" s="8"/>
      <c r="G32" s="35">
        <v>9000</v>
      </c>
      <c r="H32" s="35">
        <f t="shared" si="0"/>
        <v>117000</v>
      </c>
    </row>
    <row r="33" spans="1:16" s="36" customFormat="1" ht="14.25">
      <c r="A33" s="32"/>
      <c r="B33" s="33">
        <v>21</v>
      </c>
      <c r="C33" s="6" t="s">
        <v>38</v>
      </c>
      <c r="D33" s="7" t="s">
        <v>8</v>
      </c>
      <c r="E33" s="7">
        <v>2</v>
      </c>
      <c r="F33" s="8">
        <v>24000</v>
      </c>
      <c r="G33" s="35">
        <f>+F33-(F33*0.15)</f>
        <v>20400</v>
      </c>
      <c r="H33" s="35">
        <f t="shared" si="0"/>
        <v>40800</v>
      </c>
    </row>
    <row r="34" spans="1:16" s="36" customFormat="1" ht="14.25">
      <c r="A34" s="32"/>
      <c r="B34" s="33">
        <v>22</v>
      </c>
      <c r="C34" s="6" t="s">
        <v>29</v>
      </c>
      <c r="D34" s="7" t="s">
        <v>6</v>
      </c>
      <c r="E34" s="7">
        <v>5</v>
      </c>
      <c r="F34" s="8">
        <v>14000</v>
      </c>
      <c r="G34" s="35">
        <f>+F34-(F34*0.15)</f>
        <v>11900</v>
      </c>
      <c r="H34" s="35">
        <f t="shared" si="0"/>
        <v>59500</v>
      </c>
    </row>
    <row r="35" spans="1:16" s="36" customFormat="1" ht="14.25">
      <c r="A35" s="32"/>
      <c r="B35" s="33">
        <v>23</v>
      </c>
      <c r="C35" s="6" t="s">
        <v>30</v>
      </c>
      <c r="D35" s="7" t="s">
        <v>13</v>
      </c>
      <c r="E35" s="7">
        <v>12</v>
      </c>
      <c r="F35" s="8">
        <v>12000</v>
      </c>
      <c r="G35" s="35">
        <f>+F35-(F35*0.15)</f>
        <v>10200</v>
      </c>
      <c r="H35" s="35">
        <f t="shared" si="0"/>
        <v>122400</v>
      </c>
    </row>
    <row r="36" spans="1:16" s="36" customFormat="1" ht="14.25">
      <c r="A36" s="32"/>
      <c r="B36" s="33">
        <v>24</v>
      </c>
      <c r="C36" s="6" t="s">
        <v>31</v>
      </c>
      <c r="D36" s="7" t="s">
        <v>6</v>
      </c>
      <c r="E36" s="7">
        <v>20</v>
      </c>
      <c r="F36" s="8">
        <v>2700</v>
      </c>
      <c r="G36" s="35">
        <v>2300</v>
      </c>
      <c r="H36" s="35">
        <f t="shared" si="0"/>
        <v>46000</v>
      </c>
    </row>
    <row r="37" spans="1:16" s="36" customFormat="1" ht="14.25">
      <c r="A37" s="32"/>
      <c r="B37" s="33">
        <v>25</v>
      </c>
      <c r="C37" s="6" t="s">
        <v>32</v>
      </c>
      <c r="D37" s="7" t="s">
        <v>33</v>
      </c>
      <c r="E37" s="7">
        <v>1</v>
      </c>
      <c r="F37" s="8">
        <v>14000</v>
      </c>
      <c r="G37" s="35">
        <f>+F37-(F37*0.15)</f>
        <v>11900</v>
      </c>
      <c r="H37" s="35">
        <f t="shared" si="0"/>
        <v>11900</v>
      </c>
    </row>
    <row r="38" spans="1:16" s="36" customFormat="1" ht="14.25">
      <c r="A38" s="32"/>
      <c r="B38" s="33">
        <v>26</v>
      </c>
      <c r="C38" s="6" t="s">
        <v>34</v>
      </c>
      <c r="D38" s="7" t="s">
        <v>6</v>
      </c>
      <c r="E38" s="7">
        <v>5</v>
      </c>
      <c r="F38" s="8">
        <v>21000</v>
      </c>
      <c r="G38" s="35">
        <f>+F38-(F38*0.15)</f>
        <v>17850</v>
      </c>
      <c r="H38" s="35">
        <f t="shared" si="0"/>
        <v>89250</v>
      </c>
    </row>
    <row r="39" spans="1:16" s="36" customFormat="1" ht="14.25">
      <c r="A39" s="32"/>
      <c r="B39" s="33">
        <v>27</v>
      </c>
      <c r="C39" s="6" t="s">
        <v>39</v>
      </c>
      <c r="D39" s="7" t="s">
        <v>7</v>
      </c>
      <c r="E39" s="7">
        <v>20</v>
      </c>
      <c r="F39" s="8">
        <v>30000</v>
      </c>
      <c r="G39" s="35">
        <f>+F39-(F39*0.15)</f>
        <v>25500</v>
      </c>
      <c r="H39" s="35">
        <f t="shared" si="0"/>
        <v>510000</v>
      </c>
      <c r="I39" s="40"/>
      <c r="J39" s="40"/>
      <c r="K39" s="40"/>
      <c r="L39" s="40"/>
      <c r="M39" s="40"/>
      <c r="N39" s="40"/>
      <c r="O39" s="40"/>
      <c r="P39" s="40"/>
    </row>
    <row r="40" spans="1:16" s="36" customFormat="1" ht="14.25">
      <c r="A40" s="32"/>
      <c r="B40" s="33">
        <v>28</v>
      </c>
      <c r="C40" s="6" t="s">
        <v>40</v>
      </c>
      <c r="D40" s="7" t="s">
        <v>41</v>
      </c>
      <c r="E40" s="7">
        <v>5</v>
      </c>
      <c r="F40" s="8">
        <v>9000</v>
      </c>
      <c r="G40" s="35">
        <f>+F40-(F40*0.15)</f>
        <v>7650</v>
      </c>
      <c r="H40" s="35">
        <f t="shared" si="0"/>
        <v>38250</v>
      </c>
      <c r="I40" s="40"/>
      <c r="J40" s="40"/>
      <c r="K40" s="40"/>
      <c r="L40" s="40"/>
      <c r="M40" s="40"/>
      <c r="N40" s="40"/>
      <c r="O40" s="40"/>
      <c r="P40" s="40"/>
    </row>
    <row r="41" spans="1:16" s="36" customFormat="1" ht="14.25">
      <c r="A41" s="32"/>
      <c r="B41" s="33">
        <v>29</v>
      </c>
      <c r="C41" s="41" t="s">
        <v>42</v>
      </c>
      <c r="D41" s="42" t="s">
        <v>7</v>
      </c>
      <c r="E41" s="42">
        <v>300</v>
      </c>
      <c r="F41" s="43">
        <v>3000</v>
      </c>
      <c r="G41" s="35">
        <v>2500</v>
      </c>
      <c r="H41" s="35">
        <f t="shared" si="0"/>
        <v>750000</v>
      </c>
      <c r="I41" s="40"/>
      <c r="J41" s="40"/>
      <c r="K41" s="40"/>
      <c r="L41" s="40"/>
      <c r="M41" s="40"/>
      <c r="N41" s="40"/>
      <c r="O41" s="40"/>
      <c r="P41" s="40"/>
    </row>
    <row r="42" spans="1:16" s="36" customFormat="1" ht="14.25">
      <c r="A42" s="32"/>
      <c r="B42" s="33">
        <v>30</v>
      </c>
      <c r="C42" s="6" t="s">
        <v>43</v>
      </c>
      <c r="D42" s="7" t="s">
        <v>8</v>
      </c>
      <c r="E42" s="7">
        <v>5</v>
      </c>
      <c r="F42" s="8">
        <v>8000</v>
      </c>
      <c r="G42" s="35">
        <f>+F42-(F42*0.15)</f>
        <v>6800</v>
      </c>
      <c r="H42" s="35">
        <f t="shared" si="0"/>
        <v>34000</v>
      </c>
      <c r="I42" s="40"/>
      <c r="J42" s="40"/>
      <c r="K42" s="40"/>
      <c r="L42" s="40"/>
      <c r="M42" s="40"/>
      <c r="N42" s="40"/>
      <c r="O42" s="40"/>
      <c r="P42" s="40"/>
    </row>
    <row r="43" spans="1:16" s="36" customFormat="1" ht="14.25">
      <c r="A43" s="32"/>
      <c r="B43" s="33">
        <v>31</v>
      </c>
      <c r="C43" s="41" t="s">
        <v>44</v>
      </c>
      <c r="D43" s="42" t="s">
        <v>6</v>
      </c>
      <c r="E43" s="42">
        <v>60</v>
      </c>
      <c r="F43" s="43">
        <v>90000</v>
      </c>
      <c r="G43" s="35">
        <v>77000</v>
      </c>
      <c r="H43" s="35">
        <f t="shared" si="0"/>
        <v>4620000</v>
      </c>
      <c r="I43" s="40"/>
      <c r="J43" s="40"/>
      <c r="K43" s="40"/>
      <c r="L43" s="40"/>
      <c r="M43" s="40"/>
      <c r="N43" s="40"/>
      <c r="O43" s="40"/>
      <c r="P43" s="40"/>
    </row>
    <row r="44" spans="1:16" s="36" customFormat="1" ht="14.25">
      <c r="A44" s="32"/>
      <c r="B44" s="33">
        <v>32</v>
      </c>
      <c r="C44" s="41" t="s">
        <v>45</v>
      </c>
      <c r="D44" s="42" t="s">
        <v>46</v>
      </c>
      <c r="E44" s="42">
        <v>20</v>
      </c>
      <c r="F44" s="43">
        <v>6500</v>
      </c>
      <c r="G44" s="35">
        <v>5500</v>
      </c>
      <c r="H44" s="35">
        <f t="shared" si="0"/>
        <v>110000</v>
      </c>
      <c r="I44" s="40"/>
      <c r="J44" s="40"/>
      <c r="K44" s="40"/>
      <c r="L44" s="40"/>
      <c r="M44" s="40"/>
      <c r="N44" s="40"/>
      <c r="O44" s="40"/>
      <c r="P44" s="40"/>
    </row>
    <row r="45" spans="1:16" s="36" customFormat="1" ht="14.25">
      <c r="A45" s="32"/>
      <c r="B45" s="33">
        <v>33</v>
      </c>
      <c r="C45" s="6" t="s">
        <v>47</v>
      </c>
      <c r="D45" s="7" t="s">
        <v>46</v>
      </c>
      <c r="E45" s="7">
        <v>10</v>
      </c>
      <c r="F45" s="8">
        <v>21000</v>
      </c>
      <c r="G45" s="35">
        <v>17800</v>
      </c>
      <c r="H45" s="35">
        <f t="shared" si="0"/>
        <v>178000</v>
      </c>
      <c r="I45" s="40"/>
      <c r="J45" s="40"/>
      <c r="K45" s="40"/>
      <c r="L45" s="40"/>
      <c r="M45" s="40"/>
      <c r="N45" s="40"/>
      <c r="O45" s="40"/>
      <c r="P45" s="40"/>
    </row>
    <row r="46" spans="1:16" s="36" customFormat="1" ht="14.25">
      <c r="A46" s="32"/>
      <c r="B46" s="33">
        <v>34</v>
      </c>
      <c r="C46" s="6" t="s">
        <v>49</v>
      </c>
      <c r="D46" s="7" t="s">
        <v>46</v>
      </c>
      <c r="E46" s="7">
        <v>10</v>
      </c>
      <c r="F46" s="8">
        <v>15500</v>
      </c>
      <c r="G46" s="35">
        <v>13200</v>
      </c>
      <c r="H46" s="35">
        <f t="shared" si="0"/>
        <v>132000</v>
      </c>
      <c r="I46" s="40"/>
      <c r="J46" s="40"/>
      <c r="K46" s="40"/>
      <c r="L46" s="40"/>
      <c r="M46" s="40"/>
      <c r="N46" s="40"/>
      <c r="O46" s="40"/>
      <c r="P46" s="40"/>
    </row>
    <row r="47" spans="1:16" s="36" customFormat="1" ht="14.25">
      <c r="A47" s="32"/>
      <c r="B47" s="33">
        <v>35</v>
      </c>
      <c r="C47" s="6" t="s">
        <v>48</v>
      </c>
      <c r="D47" s="7" t="s">
        <v>46</v>
      </c>
      <c r="E47" s="7">
        <v>5</v>
      </c>
      <c r="F47" s="8">
        <v>12000</v>
      </c>
      <c r="G47" s="35">
        <f>+F47-(F47*0.15)</f>
        <v>10200</v>
      </c>
      <c r="H47" s="35">
        <f t="shared" si="0"/>
        <v>51000</v>
      </c>
      <c r="I47" s="40"/>
      <c r="J47" s="40"/>
      <c r="K47" s="40"/>
      <c r="L47" s="40"/>
      <c r="M47" s="40"/>
      <c r="N47" s="40"/>
      <c r="O47" s="40"/>
      <c r="P47" s="40"/>
    </row>
    <row r="48" spans="1:16" s="36" customFormat="1" ht="14.25">
      <c r="A48" s="32"/>
      <c r="B48" s="33">
        <v>36</v>
      </c>
      <c r="C48" s="6" t="s">
        <v>50</v>
      </c>
      <c r="D48" s="7" t="s">
        <v>7</v>
      </c>
      <c r="E48" s="7">
        <v>5</v>
      </c>
      <c r="F48" s="8">
        <v>9500</v>
      </c>
      <c r="G48" s="35">
        <v>8200</v>
      </c>
      <c r="H48" s="35">
        <f t="shared" si="0"/>
        <v>41000</v>
      </c>
      <c r="I48" s="40"/>
      <c r="J48" s="40"/>
      <c r="K48" s="40"/>
      <c r="L48" s="40"/>
      <c r="M48" s="40"/>
      <c r="N48" s="40"/>
      <c r="O48" s="40"/>
      <c r="P48" s="40"/>
    </row>
    <row r="49" spans="1:16" s="36" customFormat="1" ht="14.25">
      <c r="A49" s="32"/>
      <c r="B49" s="33">
        <v>37</v>
      </c>
      <c r="C49" s="6" t="s">
        <v>51</v>
      </c>
      <c r="D49" s="7" t="s">
        <v>52</v>
      </c>
      <c r="E49" s="7">
        <v>10</v>
      </c>
      <c r="F49" s="8">
        <v>6500</v>
      </c>
      <c r="G49" s="35">
        <v>5500</v>
      </c>
      <c r="H49" s="35">
        <f t="shared" si="0"/>
        <v>55000</v>
      </c>
      <c r="I49" s="40"/>
      <c r="J49" s="40"/>
      <c r="K49" s="40"/>
      <c r="L49" s="40"/>
      <c r="M49" s="40"/>
      <c r="N49" s="40"/>
      <c r="O49" s="40"/>
      <c r="P49" s="40"/>
    </row>
    <row r="50" spans="1:16" s="36" customFormat="1" ht="14.25">
      <c r="A50" s="32"/>
      <c r="B50" s="33">
        <v>38</v>
      </c>
      <c r="C50" s="41" t="s">
        <v>53</v>
      </c>
      <c r="D50" s="42" t="s">
        <v>11</v>
      </c>
      <c r="E50" s="42">
        <v>200</v>
      </c>
      <c r="F50" s="43">
        <v>1100</v>
      </c>
      <c r="G50" s="35">
        <v>1000</v>
      </c>
      <c r="H50" s="35">
        <f t="shared" si="0"/>
        <v>200000</v>
      </c>
      <c r="I50" s="40"/>
      <c r="J50" s="40"/>
      <c r="K50" s="40"/>
      <c r="L50" s="40"/>
      <c r="M50" s="40"/>
      <c r="N50" s="40"/>
      <c r="O50" s="40"/>
      <c r="P50" s="40"/>
    </row>
    <row r="51" spans="1:16" s="36" customFormat="1" ht="14.25">
      <c r="A51" s="32"/>
      <c r="B51" s="33">
        <v>39</v>
      </c>
      <c r="C51" s="6" t="s">
        <v>54</v>
      </c>
      <c r="D51" s="7" t="s">
        <v>13</v>
      </c>
      <c r="E51" s="7">
        <v>12</v>
      </c>
      <c r="F51" s="8">
        <v>7500</v>
      </c>
      <c r="G51" s="35">
        <v>6300</v>
      </c>
      <c r="H51" s="35">
        <f t="shared" si="0"/>
        <v>75600</v>
      </c>
      <c r="I51" s="40"/>
      <c r="J51" s="40"/>
      <c r="K51" s="40"/>
      <c r="L51" s="40"/>
      <c r="M51" s="40"/>
      <c r="N51" s="40"/>
      <c r="O51" s="40"/>
      <c r="P51" s="40"/>
    </row>
    <row r="52" spans="1:16" s="36" customFormat="1" ht="14.25">
      <c r="A52" s="32"/>
      <c r="B52" s="33">
        <v>40</v>
      </c>
      <c r="C52" s="6" t="s">
        <v>55</v>
      </c>
      <c r="D52" s="7" t="s">
        <v>6</v>
      </c>
      <c r="E52" s="7">
        <v>10</v>
      </c>
      <c r="F52" s="8">
        <v>7500</v>
      </c>
      <c r="G52" s="35">
        <v>6300</v>
      </c>
      <c r="H52" s="35">
        <f t="shared" si="0"/>
        <v>63000</v>
      </c>
      <c r="I52" s="40"/>
      <c r="J52" s="40"/>
      <c r="K52" s="40"/>
      <c r="L52" s="40"/>
      <c r="M52" s="40"/>
      <c r="N52" s="40"/>
      <c r="O52" s="40"/>
      <c r="P52" s="40"/>
    </row>
    <row r="53" spans="1:16" s="36" customFormat="1" ht="14.25">
      <c r="A53" s="32"/>
      <c r="B53" s="33">
        <v>41</v>
      </c>
      <c r="C53" s="9" t="s">
        <v>56</v>
      </c>
      <c r="D53" s="10" t="s">
        <v>7</v>
      </c>
      <c r="E53" s="10">
        <v>1</v>
      </c>
      <c r="F53" s="11">
        <v>79000</v>
      </c>
      <c r="G53" s="44">
        <v>69000</v>
      </c>
      <c r="H53" s="35">
        <f t="shared" si="0"/>
        <v>69000</v>
      </c>
      <c r="I53" s="40"/>
      <c r="J53" s="40"/>
      <c r="K53" s="40"/>
      <c r="L53" s="40"/>
      <c r="M53" s="40"/>
      <c r="N53" s="40"/>
      <c r="O53" s="40"/>
      <c r="P53" s="40"/>
    </row>
    <row r="54" spans="1:16" s="36" customFormat="1" ht="14.25">
      <c r="A54" s="32"/>
      <c r="B54" s="33">
        <v>42</v>
      </c>
      <c r="C54" s="41" t="s">
        <v>58</v>
      </c>
      <c r="D54" s="42" t="s">
        <v>7</v>
      </c>
      <c r="E54" s="42">
        <v>1</v>
      </c>
      <c r="F54" s="43"/>
      <c r="G54" s="35">
        <v>33000</v>
      </c>
      <c r="H54" s="35">
        <f t="shared" si="0"/>
        <v>33000</v>
      </c>
      <c r="I54" s="40"/>
      <c r="J54" s="40"/>
      <c r="K54" s="40"/>
      <c r="L54" s="40"/>
      <c r="M54" s="40"/>
      <c r="N54" s="40"/>
      <c r="O54" s="40"/>
      <c r="P54" s="40"/>
    </row>
    <row r="55" spans="1:16" s="36" customFormat="1" ht="14.25">
      <c r="A55" s="32"/>
      <c r="B55" s="33">
        <v>43</v>
      </c>
      <c r="C55" s="41" t="s">
        <v>57</v>
      </c>
      <c r="D55" s="42" t="s">
        <v>8</v>
      </c>
      <c r="E55" s="42">
        <v>19</v>
      </c>
      <c r="F55" s="43">
        <v>39000</v>
      </c>
      <c r="G55" s="35">
        <v>33000</v>
      </c>
      <c r="H55" s="35">
        <f t="shared" si="0"/>
        <v>627000</v>
      </c>
      <c r="I55" s="40"/>
      <c r="J55" s="40"/>
      <c r="K55" s="40"/>
      <c r="L55" s="40"/>
      <c r="M55" s="40"/>
      <c r="N55" s="40"/>
      <c r="O55" s="40"/>
      <c r="P55" s="40"/>
    </row>
    <row r="56" spans="1:16" s="36" customFormat="1" ht="14.25">
      <c r="A56" s="32"/>
      <c r="B56" s="45"/>
      <c r="C56" s="75" t="s">
        <v>71</v>
      </c>
      <c r="D56" s="76"/>
      <c r="E56" s="76"/>
      <c r="F56" s="76"/>
      <c r="G56" s="77"/>
      <c r="H56" s="46">
        <f>SUM(H13:H55)</f>
        <v>13660700</v>
      </c>
      <c r="I56" s="40"/>
      <c r="J56" s="40"/>
      <c r="K56" s="40"/>
    </row>
    <row r="57" spans="1:16" s="36" customFormat="1" ht="14.25">
      <c r="A57" s="32"/>
      <c r="B57" s="45"/>
      <c r="C57" s="78" t="s">
        <v>73</v>
      </c>
      <c r="D57" s="79"/>
      <c r="E57" s="79"/>
      <c r="F57" s="79"/>
      <c r="G57" s="80"/>
      <c r="H57" s="46">
        <f>H56*0.1</f>
        <v>1366070</v>
      </c>
      <c r="I57" s="40"/>
      <c r="J57" s="40"/>
      <c r="K57" s="40"/>
    </row>
    <row r="58" spans="1:16" s="36" customFormat="1" ht="14.25">
      <c r="A58" s="32"/>
      <c r="B58" s="45"/>
      <c r="C58" s="55" t="s">
        <v>72</v>
      </c>
      <c r="D58" s="56"/>
      <c r="E58" s="56"/>
      <c r="F58" s="56"/>
      <c r="G58" s="57"/>
      <c r="H58" s="46">
        <f>H56+H57</f>
        <v>15026770</v>
      </c>
      <c r="I58" s="40"/>
      <c r="J58" s="40"/>
      <c r="K58" s="40"/>
    </row>
    <row r="59" spans="1:16" s="49" customFormat="1" ht="23.25" customHeight="1">
      <c r="A59" s="47"/>
      <c r="B59" s="74" t="s">
        <v>74</v>
      </c>
      <c r="C59" s="74"/>
      <c r="D59" s="74"/>
      <c r="E59" s="74"/>
      <c r="F59" s="74"/>
      <c r="G59" s="74"/>
      <c r="H59" s="74"/>
      <c r="I59" s="48"/>
      <c r="J59" s="48"/>
      <c r="K59" s="48"/>
    </row>
    <row r="60" spans="1:16" s="49" customFormat="1" ht="15">
      <c r="A60" s="50"/>
      <c r="B60" s="51"/>
      <c r="C60" s="51"/>
      <c r="D60" s="51"/>
      <c r="E60" s="51"/>
      <c r="F60" s="51"/>
      <c r="G60" s="52"/>
      <c r="H60" s="53"/>
      <c r="I60" s="48"/>
      <c r="J60" s="48"/>
      <c r="K60" s="48"/>
    </row>
    <row r="61" spans="1:16" s="16" customFormat="1" ht="12.75">
      <c r="E61" s="18"/>
      <c r="G61" s="17"/>
      <c r="H61" s="17"/>
    </row>
    <row r="62" spans="1:16">
      <c r="B62" s="16" t="s">
        <v>75</v>
      </c>
      <c r="D62" s="23" t="s">
        <v>79</v>
      </c>
      <c r="E62" s="2"/>
      <c r="G62" s="58" t="s">
        <v>77</v>
      </c>
      <c r="H62" s="58"/>
    </row>
    <row r="63" spans="1:16">
      <c r="B63" s="16" t="s">
        <v>76</v>
      </c>
      <c r="D63" s="23" t="s">
        <v>76</v>
      </c>
      <c r="E63" s="2"/>
      <c r="G63" s="73" t="s">
        <v>78</v>
      </c>
      <c r="H63" s="73"/>
    </row>
    <row r="64" spans="1:16">
      <c r="E64" s="54"/>
      <c r="F64" s="54"/>
    </row>
  </sheetData>
  <mergeCells count="15">
    <mergeCell ref="E64:F64"/>
    <mergeCell ref="B1:H1"/>
    <mergeCell ref="G4:H4"/>
    <mergeCell ref="B5:H5"/>
    <mergeCell ref="B6:H6"/>
    <mergeCell ref="B7:H7"/>
    <mergeCell ref="B9:H9"/>
    <mergeCell ref="B10:H10"/>
    <mergeCell ref="B11:H11"/>
    <mergeCell ref="G63:H63"/>
    <mergeCell ref="C56:G56"/>
    <mergeCell ref="C57:G57"/>
    <mergeCell ref="C58:G58"/>
    <mergeCell ref="B59:H59"/>
    <mergeCell ref="G62:H6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bảng kê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phuongnam-server</cp:lastModifiedBy>
  <cp:lastPrinted>2015-11-19T03:07:50Z</cp:lastPrinted>
  <dcterms:created xsi:type="dcterms:W3CDTF">2013-06-01T07:20:51Z</dcterms:created>
  <dcterms:modified xsi:type="dcterms:W3CDTF">2015-11-19T03:11:30Z</dcterms:modified>
</cp:coreProperties>
</file>