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11955"/>
  </bookViews>
  <sheets>
    <sheet name="Chuan viet" sheetId="4" r:id="rId1"/>
  </sheets>
  <calcPr calcId="124519"/>
</workbook>
</file>

<file path=xl/calcChain.xml><?xml version="1.0" encoding="utf-8"?>
<calcChain xmlns="http://schemas.openxmlformats.org/spreadsheetml/2006/main">
  <c r="G26" i="4"/>
  <c r="G25"/>
  <c r="G24"/>
  <c r="G23"/>
  <c r="G29" l="1"/>
  <c r="G30"/>
  <c r="G31"/>
  <c r="G32"/>
  <c r="G61"/>
  <c r="G10"/>
  <c r="G11"/>
  <c r="G12"/>
  <c r="G13"/>
  <c r="F14"/>
  <c r="G14" s="1"/>
  <c r="G15"/>
  <c r="F16"/>
  <c r="G16" s="1"/>
  <c r="G17"/>
  <c r="G18"/>
  <c r="G19"/>
  <c r="G20"/>
  <c r="G21"/>
  <c r="G22"/>
  <c r="G27"/>
  <c r="G28"/>
  <c r="G33"/>
  <c r="G34"/>
  <c r="G35"/>
  <c r="G36"/>
  <c r="G37"/>
  <c r="G38"/>
  <c r="G39"/>
  <c r="G40"/>
  <c r="F41"/>
  <c r="G41" s="1"/>
  <c r="G42"/>
  <c r="G43"/>
  <c r="G44"/>
  <c r="G45"/>
  <c r="G46"/>
  <c r="G47"/>
  <c r="G48"/>
  <c r="G49"/>
  <c r="G50"/>
  <c r="G51"/>
  <c r="G52"/>
  <c r="G53"/>
  <c r="G54"/>
  <c r="G55"/>
  <c r="G56"/>
  <c r="G57"/>
  <c r="G58"/>
  <c r="F59"/>
  <c r="G59" s="1"/>
  <c r="G60"/>
  <c r="G62"/>
  <c r="G63"/>
  <c r="G64"/>
  <c r="G65"/>
  <c r="G66"/>
  <c r="G67"/>
  <c r="G68"/>
  <c r="G69"/>
  <c r="F70"/>
  <c r="G70" s="1"/>
  <c r="G71"/>
  <c r="G72"/>
  <c r="G73"/>
  <c r="G74"/>
  <c r="G9"/>
  <c r="G8" l="1"/>
  <c r="G75" l="1"/>
  <c r="G76" l="1"/>
  <c r="G77" s="1"/>
</calcChain>
</file>

<file path=xl/sharedStrings.xml><?xml version="1.0" encoding="utf-8"?>
<sst xmlns="http://schemas.openxmlformats.org/spreadsheetml/2006/main" count="150" uniqueCount="92">
  <si>
    <t>MST: 0307229914</t>
  </si>
  <si>
    <t>STT</t>
  </si>
  <si>
    <t>Tên hàng</t>
  </si>
  <si>
    <t>ĐVT</t>
  </si>
  <si>
    <t>SL</t>
  </si>
  <si>
    <t xml:space="preserve">Cộng: </t>
  </si>
  <si>
    <t xml:space="preserve">VAT 10%: </t>
  </si>
  <si>
    <t xml:space="preserve">Tổng cộng: </t>
  </si>
  <si>
    <t>Người lập phiếu</t>
  </si>
  <si>
    <t>(Ký, ghi rõ họ tên)</t>
  </si>
  <si>
    <t>Công ty TNHH TM DV VĂN PHÒNG PHẨM PHƯƠNG NAM</t>
  </si>
  <si>
    <t>Điạ chỉ: B18/19K Đường  Liên Ấp, Ấp 3, Xã Bình Hưng, H. Bình Chánh, TP.HCM</t>
  </si>
  <si>
    <t>Điện thoại: (08)37583302</t>
  </si>
  <si>
    <t>Đơn giá</t>
  </si>
  <si>
    <t>Thành tiền</t>
  </si>
  <si>
    <t>Cuộn</t>
  </si>
  <si>
    <t>Cái</t>
  </si>
  <si>
    <t>Xấp</t>
  </si>
  <si>
    <t>Cây</t>
  </si>
  <si>
    <t>Cục</t>
  </si>
  <si>
    <t>Hộp</t>
  </si>
  <si>
    <t>Vĩ</t>
  </si>
  <si>
    <t>Kẹp bướm 32mm</t>
  </si>
  <si>
    <t>Kẹp giấy C62</t>
  </si>
  <si>
    <t>Kẹp bướm 51mm</t>
  </si>
  <si>
    <t>Bìa lỗ A4</t>
  </si>
  <si>
    <t>Kim bấm số 10 SDI</t>
  </si>
  <si>
    <t>Keo giá</t>
  </si>
  <si>
    <t>Kẹp bướm 19mm</t>
  </si>
  <si>
    <t>Ram</t>
  </si>
  <si>
    <t>Bìa thái A4</t>
  </si>
  <si>
    <t>BẢNG KÊ DANH MỤC HÀNG HÓA T 05/2016</t>
  </si>
  <si>
    <t>Bìa 1 nút khổ F</t>
  </si>
  <si>
    <t>Bìa hộp si  20P</t>
  </si>
  <si>
    <t xml:space="preserve">Phiếu xuất kho 3 liên </t>
  </si>
  <si>
    <t>Quyển</t>
  </si>
  <si>
    <t>Bìa trình ký si đơn</t>
  </si>
  <si>
    <t>Bìa 40 lá A4</t>
  </si>
  <si>
    <t>Cắt keo VP</t>
  </si>
  <si>
    <t>Bao thư trắng A4</t>
  </si>
  <si>
    <t>Giấy giới thiệu</t>
  </si>
  <si>
    <t>Hộp bút Xukiva 168</t>
  </si>
  <si>
    <t>Băng keo mouse 2F4 x 10y</t>
  </si>
  <si>
    <t>Kệ 2 tầng mica</t>
  </si>
  <si>
    <t>Gôm E09</t>
  </si>
  <si>
    <t>Chuốt chì Maped</t>
  </si>
  <si>
    <t>Bìa còng 3.5P si kiếng</t>
  </si>
  <si>
    <t>Bìa còng 5P si kiếng</t>
  </si>
  <si>
    <t>Bìa còng 7P si kiếng</t>
  </si>
  <si>
    <t>Bìa còng 10P si kiếng</t>
  </si>
  <si>
    <t>Băng keo 18mm</t>
  </si>
  <si>
    <t>Băng keo giấy 24mm</t>
  </si>
  <si>
    <t>Găng tay</t>
  </si>
  <si>
    <t>Đôi</t>
  </si>
  <si>
    <t>Bìa 20 lá A4</t>
  </si>
  <si>
    <t>Giấy Decal A4 đế xanh</t>
  </si>
  <si>
    <t>Bìa còng bật 10P</t>
  </si>
  <si>
    <t>Hóa đơn bán lẻ</t>
  </si>
  <si>
    <t>Giấy màu A4 80</t>
  </si>
  <si>
    <t>Bìa phân trang nhựa 12 số</t>
  </si>
  <si>
    <t>Giấy 1 liên</t>
  </si>
  <si>
    <t>Thùng</t>
  </si>
  <si>
    <t>Pin maxell 2A</t>
  </si>
  <si>
    <t>Bìa còng si 3.5P</t>
  </si>
  <si>
    <t>Thước dẻo 20cm</t>
  </si>
  <si>
    <t>Máy tính Casio JS120L</t>
  </si>
  <si>
    <t>Bấm kim No.3 SDI</t>
  </si>
  <si>
    <t>Bảng bộ B09</t>
  </si>
  <si>
    <t>Bàn cắt A4</t>
  </si>
  <si>
    <t>Nhãn Tomy A4</t>
  </si>
  <si>
    <t>Nhãn Tomy A5</t>
  </si>
  <si>
    <t>Giấy decal A4 đế Vàng</t>
  </si>
  <si>
    <t>Giấy 210 Toyo Sakura</t>
  </si>
  <si>
    <t>Bìa trình ký A4 nhựa</t>
  </si>
  <si>
    <t>Bìa kiếng A4 D</t>
  </si>
  <si>
    <t>Kẹp bướm 15mm</t>
  </si>
  <si>
    <t>Kẹp bướm 41mm</t>
  </si>
  <si>
    <t>Kẹp bướm 25mm</t>
  </si>
  <si>
    <t>Dao rọc giấy 0404</t>
  </si>
  <si>
    <t>Dao rọc giấy 0423</t>
  </si>
  <si>
    <t>Dao rọc giấy 0411</t>
  </si>
  <si>
    <t>Lưỡi dao 1404</t>
  </si>
  <si>
    <t>Giấy ghi chú 3x3</t>
  </si>
  <si>
    <t>Giấy ghi chú 2x3</t>
  </si>
  <si>
    <t>Giấy ghi chú 5 màu giấy</t>
  </si>
  <si>
    <t>Giấy ghi chú 3x4</t>
  </si>
  <si>
    <t>Băng keo opp 7F x 100y</t>
  </si>
  <si>
    <t>Kẹp giấy C82</t>
  </si>
  <si>
    <t>Kéo VP S108</t>
  </si>
  <si>
    <t>Gỡ kim KW-Trio</t>
  </si>
  <si>
    <t>File nhựa 1 ngăn</t>
  </si>
  <si>
    <t>Acco nhựa UNC</t>
  </si>
</sst>
</file>

<file path=xl/styles.xml><?xml version="1.0" encoding="utf-8"?>
<styleSheet xmlns="http://schemas.openxmlformats.org/spreadsheetml/2006/main">
  <numFmts count="1">
    <numFmt numFmtId="164" formatCode="#,###"/>
  </numFmts>
  <fonts count="9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6"/>
      <name val="Times New Roman"/>
      <family val="1"/>
    </font>
    <font>
      <b/>
      <sz val="12"/>
      <name val="Cambria"/>
      <family val="1"/>
      <scheme val="major"/>
    </font>
    <font>
      <sz val="12"/>
      <name val="Cambria"/>
      <family val="1"/>
      <scheme val="major"/>
    </font>
    <font>
      <sz val="12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Fill="1"/>
    <xf numFmtId="0" fontId="0" fillId="0" borderId="0" xfId="0" applyNumberFormat="1" applyFont="1" applyFill="1" applyBorder="1" applyAlignment="1"/>
    <xf numFmtId="0" fontId="5" fillId="0" borderId="0" xfId="0" applyFont="1"/>
    <xf numFmtId="0" fontId="2" fillId="0" borderId="0" xfId="0" applyNumberFormat="1" applyFont="1" applyFill="1" applyBorder="1" applyAlignment="1">
      <alignment horizontal="left"/>
    </xf>
    <xf numFmtId="0" fontId="6" fillId="2" borderId="1" xfId="0" applyNumberFormat="1" applyFont="1" applyFill="1" applyBorder="1" applyAlignment="1">
      <alignment horizontal="center" vertical="center" wrapText="1"/>
    </xf>
    <xf numFmtId="0" fontId="7" fillId="0" borderId="0" xfId="0" applyFont="1" applyFill="1" applyAlignment="1">
      <alignment vertical="center"/>
    </xf>
    <xf numFmtId="0" fontId="7" fillId="0" borderId="0" xfId="0" applyFont="1" applyFill="1"/>
    <xf numFmtId="3" fontId="7" fillId="0" borderId="0" xfId="0" applyNumberFormat="1" applyFont="1" applyFill="1"/>
    <xf numFmtId="3" fontId="6" fillId="0" borderId="1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" fontId="8" fillId="0" borderId="2" xfId="0" applyNumberFormat="1" applyFont="1" applyFill="1" applyBorder="1"/>
    <xf numFmtId="3" fontId="8" fillId="0" borderId="2" xfId="0" applyNumberFormat="1" applyFont="1" applyFill="1" applyBorder="1" applyAlignment="1">
      <alignment horizontal="center"/>
    </xf>
    <xf numFmtId="3" fontId="7" fillId="0" borderId="2" xfId="0" applyNumberFormat="1" applyFont="1" applyFill="1" applyBorder="1" applyAlignment="1">
      <alignment horizontal="center"/>
    </xf>
    <xf numFmtId="3" fontId="7" fillId="0" borderId="2" xfId="0" applyNumberFormat="1" applyFont="1" applyFill="1" applyBorder="1" applyAlignment="1">
      <alignment horizontal="right"/>
    </xf>
    <xf numFmtId="3" fontId="8" fillId="0" borderId="1" xfId="0" applyNumberFormat="1" applyFont="1" applyFill="1" applyBorder="1"/>
    <xf numFmtId="3" fontId="8" fillId="0" borderId="1" xfId="0" applyNumberFormat="1" applyFont="1" applyFill="1" applyBorder="1" applyAlignment="1">
      <alignment horizontal="center"/>
    </xf>
    <xf numFmtId="3" fontId="7" fillId="0" borderId="1" xfId="0" applyNumberFormat="1" applyFont="1" applyFill="1" applyBorder="1" applyAlignment="1">
      <alignment horizontal="center"/>
    </xf>
    <xf numFmtId="3" fontId="7" fillId="0" borderId="1" xfId="0" applyNumberFormat="1" applyFont="1" applyFill="1" applyBorder="1" applyAlignment="1">
      <alignment horizontal="right"/>
    </xf>
    <xf numFmtId="3" fontId="7" fillId="0" borderId="2" xfId="0" applyNumberFormat="1" applyFont="1" applyFill="1" applyBorder="1" applyAlignment="1">
      <alignment horizontal="left"/>
    </xf>
    <xf numFmtId="3" fontId="7" fillId="0" borderId="1" xfId="0" applyNumberFormat="1" applyFont="1" applyFill="1" applyBorder="1" applyAlignment="1">
      <alignment horizontal="left"/>
    </xf>
    <xf numFmtId="3" fontId="8" fillId="0" borderId="1" xfId="0" applyNumberFormat="1" applyFont="1" applyFill="1" applyBorder="1" applyAlignment="1">
      <alignment horizontal="right"/>
    </xf>
    <xf numFmtId="3" fontId="7" fillId="0" borderId="1" xfId="0" applyNumberFormat="1" applyFont="1" applyFill="1" applyBorder="1" applyAlignment="1">
      <alignment horizontal="center" vertical="center"/>
    </xf>
    <xf numFmtId="3" fontId="7" fillId="0" borderId="1" xfId="0" applyNumberFormat="1" applyFont="1" applyFill="1" applyBorder="1"/>
    <xf numFmtId="0" fontId="8" fillId="0" borderId="2" xfId="0" applyNumberFormat="1" applyFont="1" applyFill="1" applyBorder="1" applyAlignment="1">
      <alignment horizontal="left"/>
    </xf>
    <xf numFmtId="164" fontId="8" fillId="0" borderId="2" xfId="0" applyNumberFormat="1" applyFont="1" applyFill="1" applyBorder="1" applyAlignment="1">
      <alignment horizontal="right"/>
    </xf>
    <xf numFmtId="0" fontId="8" fillId="0" borderId="2" xfId="0" applyNumberFormat="1" applyFont="1" applyFill="1" applyBorder="1" applyAlignment="1">
      <alignment horizontal="center" wrapText="1"/>
    </xf>
    <xf numFmtId="0" fontId="8" fillId="0" borderId="4" xfId="0" applyNumberFormat="1" applyFont="1" applyFill="1" applyBorder="1" applyAlignment="1">
      <alignment horizontal="left"/>
    </xf>
    <xf numFmtId="0" fontId="8" fillId="0" borderId="4" xfId="0" applyNumberFormat="1" applyFont="1" applyFill="1" applyBorder="1" applyAlignment="1">
      <alignment horizontal="center"/>
    </xf>
    <xf numFmtId="164" fontId="8" fillId="0" borderId="4" xfId="0" applyNumberFormat="1" applyFont="1" applyFill="1" applyBorder="1" applyAlignment="1">
      <alignment horizontal="right"/>
    </xf>
    <xf numFmtId="3" fontId="6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0" fillId="0" borderId="3" xfId="0" applyNumberFormat="1" applyFill="1" applyBorder="1" applyAlignment="1">
      <alignment horizontal="center"/>
    </xf>
    <xf numFmtId="3" fontId="6" fillId="0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3"/>
  <sheetViews>
    <sheetView tabSelected="1" workbookViewId="0">
      <selection activeCell="H6" sqref="H6"/>
    </sheetView>
  </sheetViews>
  <sheetFormatPr defaultRowHeight="15.75"/>
  <cols>
    <col min="1" max="1" width="6.7109375" style="1" customWidth="1"/>
    <col min="2" max="2" width="38.85546875" style="1" customWidth="1"/>
    <col min="3" max="3" width="9.28515625" style="1" customWidth="1"/>
    <col min="4" max="4" width="7.85546875" style="1" customWidth="1"/>
    <col min="5" max="5" width="0.28515625" style="1" hidden="1" customWidth="1"/>
    <col min="6" max="6" width="12.85546875" style="1" customWidth="1"/>
    <col min="7" max="7" width="15.7109375" style="1" customWidth="1"/>
    <col min="8" max="8" width="12.42578125" style="1" bestFit="1" customWidth="1"/>
    <col min="9" max="9" width="9.140625" style="1"/>
    <col min="10" max="10" width="11.5703125" style="1" bestFit="1" customWidth="1"/>
    <col min="11" max="11" width="10.28515625" style="1" bestFit="1" customWidth="1"/>
    <col min="12" max="16384" width="9.140625" style="1"/>
  </cols>
  <sheetData>
    <row r="1" spans="1:7" ht="20.25">
      <c r="A1" s="3" t="s">
        <v>10</v>
      </c>
      <c r="B1" s="3"/>
      <c r="C1" s="3"/>
      <c r="D1" s="3"/>
      <c r="E1" s="3"/>
    </row>
    <row r="2" spans="1:7">
      <c r="A2" s="4" t="s">
        <v>11</v>
      </c>
      <c r="B2" s="4"/>
      <c r="C2" s="4"/>
      <c r="D2" s="4"/>
      <c r="E2" s="4"/>
    </row>
    <row r="3" spans="1:7">
      <c r="A3" s="4" t="s">
        <v>12</v>
      </c>
      <c r="B3" s="4"/>
      <c r="C3" s="4"/>
      <c r="D3" s="4"/>
      <c r="E3" s="4"/>
    </row>
    <row r="4" spans="1:7">
      <c r="A4" s="4" t="s">
        <v>0</v>
      </c>
      <c r="B4" s="4"/>
      <c r="C4" s="4"/>
      <c r="D4" s="4"/>
      <c r="E4" s="4"/>
    </row>
    <row r="5" spans="1:7" ht="20.25">
      <c r="A5" s="32" t="s">
        <v>31</v>
      </c>
      <c r="B5" s="32"/>
      <c r="C5" s="32"/>
      <c r="D5" s="32"/>
      <c r="E5" s="32"/>
      <c r="F5" s="32"/>
      <c r="G5" s="32"/>
    </row>
    <row r="6" spans="1:7">
      <c r="A6" s="33"/>
      <c r="B6" s="33"/>
      <c r="C6" s="33"/>
      <c r="D6" s="33"/>
      <c r="E6" s="11"/>
    </row>
    <row r="7" spans="1:7" s="6" customFormat="1">
      <c r="A7" s="5" t="s">
        <v>1</v>
      </c>
      <c r="B7" s="5" t="s">
        <v>2</v>
      </c>
      <c r="C7" s="5" t="s">
        <v>3</v>
      </c>
      <c r="D7" s="5" t="s">
        <v>4</v>
      </c>
      <c r="E7" s="5"/>
      <c r="F7" s="5" t="s">
        <v>13</v>
      </c>
      <c r="G7" s="5" t="s">
        <v>14</v>
      </c>
    </row>
    <row r="8" spans="1:7" s="7" customFormat="1">
      <c r="A8" s="23">
        <v>1</v>
      </c>
      <c r="B8" s="12" t="s">
        <v>32</v>
      </c>
      <c r="C8" s="13" t="s">
        <v>16</v>
      </c>
      <c r="D8" s="14">
        <v>100</v>
      </c>
      <c r="E8" s="15">
        <v>2800</v>
      </c>
      <c r="F8" s="24">
        <v>2400</v>
      </c>
      <c r="G8" s="24">
        <f>F8*D8</f>
        <v>240000</v>
      </c>
    </row>
    <row r="9" spans="1:7" s="7" customFormat="1">
      <c r="A9" s="23">
        <v>2</v>
      </c>
      <c r="B9" s="12" t="s">
        <v>33</v>
      </c>
      <c r="C9" s="13" t="s">
        <v>16</v>
      </c>
      <c r="D9" s="14">
        <v>5</v>
      </c>
      <c r="E9" s="15">
        <v>34000</v>
      </c>
      <c r="F9" s="24">
        <v>30000</v>
      </c>
      <c r="G9" s="24">
        <f t="shared" ref="G9:G74" si="0">F9*D9</f>
        <v>150000</v>
      </c>
    </row>
    <row r="10" spans="1:7" s="7" customFormat="1">
      <c r="A10" s="23">
        <v>3</v>
      </c>
      <c r="B10" s="12" t="s">
        <v>30</v>
      </c>
      <c r="C10" s="13" t="s">
        <v>17</v>
      </c>
      <c r="D10" s="14">
        <v>10</v>
      </c>
      <c r="E10" s="15">
        <v>34200</v>
      </c>
      <c r="F10" s="24">
        <v>30000</v>
      </c>
      <c r="G10" s="24">
        <f t="shared" si="0"/>
        <v>300000</v>
      </c>
    </row>
    <row r="11" spans="1:7" s="7" customFormat="1">
      <c r="A11" s="23">
        <v>4</v>
      </c>
      <c r="B11" s="16" t="s">
        <v>34</v>
      </c>
      <c r="C11" s="17" t="s">
        <v>35</v>
      </c>
      <c r="D11" s="18">
        <v>50</v>
      </c>
      <c r="E11" s="19">
        <v>20425</v>
      </c>
      <c r="F11" s="24">
        <v>17500</v>
      </c>
      <c r="G11" s="24">
        <f t="shared" si="0"/>
        <v>875000</v>
      </c>
    </row>
    <row r="12" spans="1:7" s="7" customFormat="1">
      <c r="A12" s="23">
        <v>5</v>
      </c>
      <c r="B12" s="16" t="s">
        <v>36</v>
      </c>
      <c r="C12" s="17" t="s">
        <v>16</v>
      </c>
      <c r="D12" s="18">
        <v>30</v>
      </c>
      <c r="E12" s="19">
        <v>9500</v>
      </c>
      <c r="F12" s="24">
        <v>8000</v>
      </c>
      <c r="G12" s="24">
        <f t="shared" si="0"/>
        <v>240000</v>
      </c>
    </row>
    <row r="13" spans="1:7" s="7" customFormat="1">
      <c r="A13" s="23">
        <v>6</v>
      </c>
      <c r="B13" s="20" t="s">
        <v>22</v>
      </c>
      <c r="C13" s="14" t="s">
        <v>20</v>
      </c>
      <c r="D13" s="14">
        <v>36</v>
      </c>
      <c r="E13" s="15">
        <v>9800</v>
      </c>
      <c r="F13" s="24">
        <v>8200</v>
      </c>
      <c r="G13" s="24">
        <f t="shared" si="0"/>
        <v>295200</v>
      </c>
    </row>
    <row r="14" spans="1:7" s="7" customFormat="1">
      <c r="A14" s="23">
        <v>7</v>
      </c>
      <c r="B14" s="21" t="s">
        <v>37</v>
      </c>
      <c r="C14" s="18" t="s">
        <v>16</v>
      </c>
      <c r="D14" s="18">
        <v>10</v>
      </c>
      <c r="E14" s="19">
        <v>38000</v>
      </c>
      <c r="F14" s="24">
        <f t="shared" ref="F9:F74" si="1">E14-(E14*0.15)</f>
        <v>32300</v>
      </c>
      <c r="G14" s="24">
        <f t="shared" si="0"/>
        <v>323000</v>
      </c>
    </row>
    <row r="15" spans="1:7" s="7" customFormat="1">
      <c r="A15" s="23">
        <v>8</v>
      </c>
      <c r="B15" s="21" t="s">
        <v>24</v>
      </c>
      <c r="C15" s="18" t="s">
        <v>20</v>
      </c>
      <c r="D15" s="17">
        <v>12</v>
      </c>
      <c r="E15" s="22">
        <v>21000</v>
      </c>
      <c r="F15" s="24">
        <v>17800</v>
      </c>
      <c r="G15" s="24">
        <f t="shared" si="0"/>
        <v>213600</v>
      </c>
    </row>
    <row r="16" spans="1:7" s="7" customFormat="1">
      <c r="A16" s="23">
        <v>9</v>
      </c>
      <c r="B16" s="21" t="s">
        <v>30</v>
      </c>
      <c r="C16" s="18" t="s">
        <v>17</v>
      </c>
      <c r="D16" s="17">
        <v>15</v>
      </c>
      <c r="E16" s="22">
        <v>26000</v>
      </c>
      <c r="F16" s="24">
        <f t="shared" si="1"/>
        <v>22100</v>
      </c>
      <c r="G16" s="24">
        <f t="shared" si="0"/>
        <v>331500</v>
      </c>
    </row>
    <row r="17" spans="1:7" s="7" customFormat="1">
      <c r="A17" s="23">
        <v>10</v>
      </c>
      <c r="B17" s="21" t="s">
        <v>38</v>
      </c>
      <c r="C17" s="18" t="s">
        <v>16</v>
      </c>
      <c r="D17" s="18">
        <v>2</v>
      </c>
      <c r="E17" s="19">
        <v>11500</v>
      </c>
      <c r="F17" s="24">
        <v>9500</v>
      </c>
      <c r="G17" s="24">
        <f t="shared" si="0"/>
        <v>19000</v>
      </c>
    </row>
    <row r="18" spans="1:7" s="7" customFormat="1">
      <c r="A18" s="23">
        <v>11</v>
      </c>
      <c r="B18" s="21" t="s">
        <v>39</v>
      </c>
      <c r="C18" s="18" t="s">
        <v>17</v>
      </c>
      <c r="D18" s="18">
        <v>5</v>
      </c>
      <c r="E18" s="19">
        <v>76000</v>
      </c>
      <c r="F18" s="24">
        <v>68000</v>
      </c>
      <c r="G18" s="24">
        <f t="shared" si="0"/>
        <v>340000</v>
      </c>
    </row>
    <row r="19" spans="1:7" s="7" customFormat="1">
      <c r="A19" s="23">
        <v>12</v>
      </c>
      <c r="B19" s="21" t="s">
        <v>40</v>
      </c>
      <c r="C19" s="18" t="s">
        <v>35</v>
      </c>
      <c r="D19" s="18">
        <v>50</v>
      </c>
      <c r="E19" s="19">
        <v>5890</v>
      </c>
      <c r="F19" s="24">
        <v>5500</v>
      </c>
      <c r="G19" s="24">
        <f t="shared" si="0"/>
        <v>275000</v>
      </c>
    </row>
    <row r="20" spans="1:7" s="7" customFormat="1">
      <c r="A20" s="23">
        <v>13</v>
      </c>
      <c r="B20" s="16" t="s">
        <v>41</v>
      </c>
      <c r="C20" s="17" t="s">
        <v>16</v>
      </c>
      <c r="D20" s="18">
        <v>10</v>
      </c>
      <c r="E20" s="19">
        <v>30400</v>
      </c>
      <c r="F20" s="24">
        <v>26000</v>
      </c>
      <c r="G20" s="24">
        <f t="shared" si="0"/>
        <v>260000</v>
      </c>
    </row>
    <row r="21" spans="1:7" s="7" customFormat="1">
      <c r="A21" s="23">
        <v>14</v>
      </c>
      <c r="B21" s="16" t="s">
        <v>25</v>
      </c>
      <c r="C21" s="17" t="s">
        <v>17</v>
      </c>
      <c r="D21" s="18">
        <v>30</v>
      </c>
      <c r="E21" s="19">
        <v>37050</v>
      </c>
      <c r="F21" s="24">
        <v>32000</v>
      </c>
      <c r="G21" s="24">
        <f t="shared" si="0"/>
        <v>960000</v>
      </c>
    </row>
    <row r="22" spans="1:7" s="7" customFormat="1">
      <c r="A22" s="23">
        <v>15</v>
      </c>
      <c r="B22" s="16" t="s">
        <v>42</v>
      </c>
      <c r="C22" s="17" t="s">
        <v>15</v>
      </c>
      <c r="D22" s="18">
        <v>40</v>
      </c>
      <c r="E22" s="19">
        <v>10909</v>
      </c>
      <c r="F22" s="24">
        <v>9200</v>
      </c>
      <c r="G22" s="24">
        <f t="shared" si="0"/>
        <v>368000</v>
      </c>
    </row>
    <row r="23" spans="1:7" s="7" customFormat="1">
      <c r="A23" s="23">
        <v>16</v>
      </c>
      <c r="B23" s="16" t="s">
        <v>82</v>
      </c>
      <c r="C23" s="17" t="s">
        <v>17</v>
      </c>
      <c r="D23" s="18">
        <v>100</v>
      </c>
      <c r="E23" s="19">
        <v>5800</v>
      </c>
      <c r="F23" s="24">
        <v>4900</v>
      </c>
      <c r="G23" s="24">
        <f t="shared" ref="G23:G26" si="2">F23*D23</f>
        <v>490000</v>
      </c>
    </row>
    <row r="24" spans="1:7" s="7" customFormat="1">
      <c r="A24" s="23">
        <v>17</v>
      </c>
      <c r="B24" s="16" t="s">
        <v>84</v>
      </c>
      <c r="C24" s="17" t="s">
        <v>17</v>
      </c>
      <c r="D24" s="18">
        <v>20</v>
      </c>
      <c r="E24" s="19">
        <v>12000</v>
      </c>
      <c r="F24" s="24">
        <v>10000</v>
      </c>
      <c r="G24" s="24">
        <f t="shared" si="2"/>
        <v>200000</v>
      </c>
    </row>
    <row r="25" spans="1:7" s="7" customFormat="1">
      <c r="A25" s="23">
        <v>18</v>
      </c>
      <c r="B25" s="16" t="s">
        <v>83</v>
      </c>
      <c r="C25" s="17" t="s">
        <v>17</v>
      </c>
      <c r="D25" s="18">
        <v>50</v>
      </c>
      <c r="E25" s="19">
        <v>4800</v>
      </c>
      <c r="F25" s="24">
        <v>4000</v>
      </c>
      <c r="G25" s="24">
        <f t="shared" si="2"/>
        <v>200000</v>
      </c>
    </row>
    <row r="26" spans="1:7" s="7" customFormat="1">
      <c r="A26" s="23">
        <v>19</v>
      </c>
      <c r="B26" s="28" t="s">
        <v>85</v>
      </c>
      <c r="C26" s="29" t="s">
        <v>17</v>
      </c>
      <c r="D26" s="29">
        <v>30</v>
      </c>
      <c r="E26" s="30">
        <v>7500</v>
      </c>
      <c r="F26" s="24">
        <v>6300</v>
      </c>
      <c r="G26" s="24">
        <f t="shared" si="2"/>
        <v>189000</v>
      </c>
    </row>
    <row r="27" spans="1:7" s="7" customFormat="1">
      <c r="A27" s="23">
        <v>20</v>
      </c>
      <c r="B27" s="16" t="s">
        <v>86</v>
      </c>
      <c r="C27" s="17" t="s">
        <v>15</v>
      </c>
      <c r="D27" s="18">
        <v>12</v>
      </c>
      <c r="E27" s="19">
        <v>16000</v>
      </c>
      <c r="F27" s="24">
        <v>10000</v>
      </c>
      <c r="G27" s="24">
        <f t="shared" si="0"/>
        <v>120000</v>
      </c>
    </row>
    <row r="28" spans="1:7" s="7" customFormat="1">
      <c r="A28" s="23">
        <v>21</v>
      </c>
      <c r="B28" s="16" t="s">
        <v>43</v>
      </c>
      <c r="C28" s="17" t="s">
        <v>16</v>
      </c>
      <c r="D28" s="18">
        <v>5</v>
      </c>
      <c r="E28" s="19">
        <v>72000</v>
      </c>
      <c r="F28" s="24">
        <v>67000</v>
      </c>
      <c r="G28" s="24">
        <f t="shared" si="0"/>
        <v>335000</v>
      </c>
    </row>
    <row r="29" spans="1:7" s="7" customFormat="1">
      <c r="A29" s="23">
        <v>22</v>
      </c>
      <c r="B29" s="16" t="s">
        <v>26</v>
      </c>
      <c r="C29" s="17" t="s">
        <v>20</v>
      </c>
      <c r="D29" s="18">
        <v>60</v>
      </c>
      <c r="E29" s="19">
        <v>1700</v>
      </c>
      <c r="F29" s="24">
        <v>1500</v>
      </c>
      <c r="G29" s="24">
        <f t="shared" si="0"/>
        <v>90000</v>
      </c>
    </row>
    <row r="30" spans="1:7" s="7" customFormat="1">
      <c r="A30" s="23">
        <v>23</v>
      </c>
      <c r="B30" s="16" t="s">
        <v>44</v>
      </c>
      <c r="C30" s="17" t="s">
        <v>19</v>
      </c>
      <c r="D30" s="18">
        <v>60</v>
      </c>
      <c r="E30" s="19">
        <v>1350</v>
      </c>
      <c r="F30" s="24">
        <v>1300</v>
      </c>
      <c r="G30" s="24">
        <f t="shared" si="0"/>
        <v>78000</v>
      </c>
    </row>
    <row r="31" spans="1:7" s="7" customFormat="1">
      <c r="A31" s="23">
        <v>24</v>
      </c>
      <c r="B31" s="16" t="s">
        <v>27</v>
      </c>
      <c r="C31" s="17" t="s">
        <v>15</v>
      </c>
      <c r="D31" s="18">
        <v>50</v>
      </c>
      <c r="E31" s="19">
        <v>2300</v>
      </c>
      <c r="F31" s="24">
        <v>2000</v>
      </c>
      <c r="G31" s="24">
        <f t="shared" si="0"/>
        <v>100000</v>
      </c>
    </row>
    <row r="32" spans="1:7" s="7" customFormat="1">
      <c r="A32" s="23">
        <v>25</v>
      </c>
      <c r="B32" s="16" t="s">
        <v>45</v>
      </c>
      <c r="C32" s="17" t="s">
        <v>16</v>
      </c>
      <c r="D32" s="18">
        <v>10</v>
      </c>
      <c r="E32" s="19">
        <v>5900</v>
      </c>
      <c r="F32" s="24">
        <v>5500</v>
      </c>
      <c r="G32" s="24">
        <f t="shared" si="0"/>
        <v>55000</v>
      </c>
    </row>
    <row r="33" spans="1:7" s="7" customFormat="1">
      <c r="A33" s="23">
        <v>26</v>
      </c>
      <c r="B33" s="16" t="s">
        <v>46</v>
      </c>
      <c r="C33" s="17" t="s">
        <v>16</v>
      </c>
      <c r="D33" s="18">
        <v>20</v>
      </c>
      <c r="E33" s="19">
        <v>25000</v>
      </c>
      <c r="F33" s="24">
        <v>21000</v>
      </c>
      <c r="G33" s="24">
        <f t="shared" si="0"/>
        <v>420000</v>
      </c>
    </row>
    <row r="34" spans="1:7" s="7" customFormat="1">
      <c r="A34" s="23">
        <v>27</v>
      </c>
      <c r="B34" s="16" t="s">
        <v>47</v>
      </c>
      <c r="C34" s="17" t="s">
        <v>16</v>
      </c>
      <c r="D34" s="18">
        <v>2</v>
      </c>
      <c r="E34" s="19">
        <v>31300</v>
      </c>
      <c r="F34" s="24">
        <v>27000</v>
      </c>
      <c r="G34" s="24">
        <f t="shared" si="0"/>
        <v>54000</v>
      </c>
    </row>
    <row r="35" spans="1:7" s="7" customFormat="1">
      <c r="A35" s="23">
        <v>28</v>
      </c>
      <c r="B35" s="16" t="s">
        <v>48</v>
      </c>
      <c r="C35" s="17" t="s">
        <v>16</v>
      </c>
      <c r="D35" s="18">
        <v>4</v>
      </c>
      <c r="E35" s="19">
        <v>34000</v>
      </c>
      <c r="F35" s="24">
        <v>29000</v>
      </c>
      <c r="G35" s="24">
        <f t="shared" si="0"/>
        <v>116000</v>
      </c>
    </row>
    <row r="36" spans="1:7" s="7" customFormat="1">
      <c r="A36" s="23">
        <v>29</v>
      </c>
      <c r="B36" s="16" t="s">
        <v>49</v>
      </c>
      <c r="C36" s="17" t="s">
        <v>16</v>
      </c>
      <c r="D36" s="18">
        <v>5</v>
      </c>
      <c r="E36" s="19">
        <v>41000</v>
      </c>
      <c r="F36" s="24">
        <v>35000</v>
      </c>
      <c r="G36" s="24">
        <f t="shared" si="0"/>
        <v>175000</v>
      </c>
    </row>
    <row r="37" spans="1:7" s="7" customFormat="1">
      <c r="A37" s="23">
        <v>30</v>
      </c>
      <c r="B37" s="16" t="s">
        <v>50</v>
      </c>
      <c r="C37" s="17" t="s">
        <v>15</v>
      </c>
      <c r="D37" s="18">
        <v>200</v>
      </c>
      <c r="E37" s="19">
        <v>1100</v>
      </c>
      <c r="F37" s="24">
        <v>1000</v>
      </c>
      <c r="G37" s="24">
        <f t="shared" si="0"/>
        <v>200000</v>
      </c>
    </row>
    <row r="38" spans="1:7" s="7" customFormat="1">
      <c r="A38" s="23">
        <v>31</v>
      </c>
      <c r="B38" s="16" t="s">
        <v>51</v>
      </c>
      <c r="C38" s="17" t="s">
        <v>15</v>
      </c>
      <c r="D38" s="18">
        <v>60</v>
      </c>
      <c r="E38" s="19">
        <v>5800</v>
      </c>
      <c r="F38" s="24">
        <v>4900</v>
      </c>
      <c r="G38" s="24">
        <f t="shared" si="0"/>
        <v>294000</v>
      </c>
    </row>
    <row r="39" spans="1:7" s="7" customFormat="1">
      <c r="A39" s="23">
        <v>32</v>
      </c>
      <c r="B39" s="16" t="s">
        <v>52</v>
      </c>
      <c r="C39" s="17" t="s">
        <v>20</v>
      </c>
      <c r="D39" s="18">
        <v>2</v>
      </c>
      <c r="E39" s="19">
        <v>19000</v>
      </c>
      <c r="F39" s="24">
        <v>17000</v>
      </c>
      <c r="G39" s="24">
        <f t="shared" si="0"/>
        <v>34000</v>
      </c>
    </row>
    <row r="40" spans="1:7" s="7" customFormat="1">
      <c r="A40" s="23">
        <v>33</v>
      </c>
      <c r="B40" s="16" t="s">
        <v>52</v>
      </c>
      <c r="C40" s="17" t="s">
        <v>53</v>
      </c>
      <c r="D40" s="18">
        <v>30</v>
      </c>
      <c r="E40" s="19">
        <v>3500</v>
      </c>
      <c r="F40" s="24">
        <v>3000</v>
      </c>
      <c r="G40" s="24">
        <f t="shared" si="0"/>
        <v>90000</v>
      </c>
    </row>
    <row r="41" spans="1:7" s="7" customFormat="1">
      <c r="A41" s="23">
        <v>34</v>
      </c>
      <c r="B41" s="16" t="s">
        <v>54</v>
      </c>
      <c r="C41" s="17" t="s">
        <v>16</v>
      </c>
      <c r="D41" s="18">
        <v>2</v>
      </c>
      <c r="E41" s="19">
        <v>26000</v>
      </c>
      <c r="F41" s="24">
        <f t="shared" si="1"/>
        <v>22100</v>
      </c>
      <c r="G41" s="24">
        <f t="shared" si="0"/>
        <v>44200</v>
      </c>
    </row>
    <row r="42" spans="1:7" s="7" customFormat="1">
      <c r="A42" s="23">
        <v>35</v>
      </c>
      <c r="B42" s="16" t="s">
        <v>55</v>
      </c>
      <c r="C42" s="17" t="s">
        <v>17</v>
      </c>
      <c r="D42" s="18">
        <v>10</v>
      </c>
      <c r="E42" s="19">
        <v>70000</v>
      </c>
      <c r="F42" s="24">
        <v>60000</v>
      </c>
      <c r="G42" s="24">
        <f t="shared" si="0"/>
        <v>600000</v>
      </c>
    </row>
    <row r="43" spans="1:7" s="7" customFormat="1">
      <c r="A43" s="23">
        <v>36</v>
      </c>
      <c r="B43" s="16" t="s">
        <v>28</v>
      </c>
      <c r="C43" s="17" t="s">
        <v>20</v>
      </c>
      <c r="D43" s="18">
        <v>36</v>
      </c>
      <c r="E43" s="19">
        <v>3800</v>
      </c>
      <c r="F43" s="24">
        <v>3200</v>
      </c>
      <c r="G43" s="24">
        <f t="shared" si="0"/>
        <v>115200</v>
      </c>
    </row>
    <row r="44" spans="1:7" s="7" customFormat="1">
      <c r="A44" s="23">
        <v>37</v>
      </c>
      <c r="B44" s="16" t="s">
        <v>56</v>
      </c>
      <c r="C44" s="17" t="s">
        <v>16</v>
      </c>
      <c r="D44" s="18">
        <v>4</v>
      </c>
      <c r="E44" s="19">
        <v>49000</v>
      </c>
      <c r="F44" s="24">
        <v>42000</v>
      </c>
      <c r="G44" s="24">
        <f t="shared" si="0"/>
        <v>168000</v>
      </c>
    </row>
    <row r="45" spans="1:7" s="7" customFormat="1">
      <c r="A45" s="23">
        <v>38</v>
      </c>
      <c r="B45" s="16" t="s">
        <v>57</v>
      </c>
      <c r="C45" s="17" t="s">
        <v>35</v>
      </c>
      <c r="D45" s="18">
        <v>10</v>
      </c>
      <c r="E45" s="19">
        <v>6200</v>
      </c>
      <c r="F45" s="24">
        <v>5500</v>
      </c>
      <c r="G45" s="24">
        <f t="shared" si="0"/>
        <v>55000</v>
      </c>
    </row>
    <row r="46" spans="1:7" s="7" customFormat="1">
      <c r="A46" s="23">
        <v>39</v>
      </c>
      <c r="B46" s="16" t="s">
        <v>58</v>
      </c>
      <c r="C46" s="17" t="s">
        <v>29</v>
      </c>
      <c r="D46" s="18">
        <v>1</v>
      </c>
      <c r="E46" s="19">
        <v>68000</v>
      </c>
      <c r="F46" s="24">
        <v>59000</v>
      </c>
      <c r="G46" s="24">
        <f t="shared" si="0"/>
        <v>59000</v>
      </c>
    </row>
    <row r="47" spans="1:7" s="7" customFormat="1">
      <c r="A47" s="23">
        <v>40</v>
      </c>
      <c r="B47" s="16" t="s">
        <v>59</v>
      </c>
      <c r="C47" s="17" t="s">
        <v>17</v>
      </c>
      <c r="D47" s="18">
        <v>20</v>
      </c>
      <c r="E47" s="19">
        <v>8800</v>
      </c>
      <c r="F47" s="24">
        <v>8000</v>
      </c>
      <c r="G47" s="24">
        <f t="shared" si="0"/>
        <v>160000</v>
      </c>
    </row>
    <row r="48" spans="1:7" s="7" customFormat="1">
      <c r="A48" s="23">
        <v>41</v>
      </c>
      <c r="B48" s="16" t="s">
        <v>60</v>
      </c>
      <c r="C48" s="17" t="s">
        <v>61</v>
      </c>
      <c r="D48" s="18">
        <v>1</v>
      </c>
      <c r="E48" s="19">
        <v>198000</v>
      </c>
      <c r="F48" s="24">
        <v>170000</v>
      </c>
      <c r="G48" s="24">
        <f t="shared" si="0"/>
        <v>170000</v>
      </c>
    </row>
    <row r="49" spans="1:7" s="7" customFormat="1">
      <c r="A49" s="23">
        <v>42</v>
      </c>
      <c r="B49" s="16" t="s">
        <v>62</v>
      </c>
      <c r="C49" s="17" t="s">
        <v>19</v>
      </c>
      <c r="D49" s="18">
        <v>10</v>
      </c>
      <c r="E49" s="19">
        <v>2600</v>
      </c>
      <c r="F49" s="24">
        <v>2200</v>
      </c>
      <c r="G49" s="24">
        <f t="shared" si="0"/>
        <v>22000</v>
      </c>
    </row>
    <row r="50" spans="1:7" s="7" customFormat="1">
      <c r="A50" s="23">
        <v>43</v>
      </c>
      <c r="B50" s="16" t="s">
        <v>63</v>
      </c>
      <c r="C50" s="17" t="s">
        <v>16</v>
      </c>
      <c r="D50" s="18">
        <v>10</v>
      </c>
      <c r="E50" s="19">
        <v>28500</v>
      </c>
      <c r="F50" s="24">
        <v>24500</v>
      </c>
      <c r="G50" s="24">
        <f t="shared" si="0"/>
        <v>245000</v>
      </c>
    </row>
    <row r="51" spans="1:7" s="7" customFormat="1">
      <c r="A51" s="23">
        <v>44</v>
      </c>
      <c r="B51" s="16" t="s">
        <v>64</v>
      </c>
      <c r="C51" s="17" t="s">
        <v>18</v>
      </c>
      <c r="D51" s="18">
        <v>50</v>
      </c>
      <c r="E51" s="19">
        <v>2500</v>
      </c>
      <c r="F51" s="24">
        <v>2200</v>
      </c>
      <c r="G51" s="24">
        <f t="shared" si="0"/>
        <v>110000</v>
      </c>
    </row>
    <row r="52" spans="1:7" s="7" customFormat="1">
      <c r="A52" s="23">
        <v>45</v>
      </c>
      <c r="B52" s="16" t="s">
        <v>65</v>
      </c>
      <c r="C52" s="17" t="s">
        <v>16</v>
      </c>
      <c r="D52" s="18">
        <v>5</v>
      </c>
      <c r="E52" s="19">
        <v>74000</v>
      </c>
      <c r="F52" s="24">
        <v>63000</v>
      </c>
      <c r="G52" s="24">
        <f t="shared" si="0"/>
        <v>315000</v>
      </c>
    </row>
    <row r="53" spans="1:7" s="7" customFormat="1">
      <c r="A53" s="23">
        <v>46</v>
      </c>
      <c r="B53" s="16" t="s">
        <v>66</v>
      </c>
      <c r="C53" s="17" t="s">
        <v>16</v>
      </c>
      <c r="D53" s="18">
        <v>1</v>
      </c>
      <c r="E53" s="19">
        <v>56000</v>
      </c>
      <c r="F53" s="24">
        <v>52000</v>
      </c>
      <c r="G53" s="24">
        <f t="shared" si="0"/>
        <v>52000</v>
      </c>
    </row>
    <row r="54" spans="1:7" s="7" customFormat="1">
      <c r="A54" s="23">
        <v>47</v>
      </c>
      <c r="B54" s="16" t="s">
        <v>67</v>
      </c>
      <c r="C54" s="17" t="s">
        <v>16</v>
      </c>
      <c r="D54" s="18">
        <v>2</v>
      </c>
      <c r="E54" s="19">
        <v>29000</v>
      </c>
      <c r="F54" s="24">
        <v>25000</v>
      </c>
      <c r="G54" s="24">
        <f t="shared" si="0"/>
        <v>50000</v>
      </c>
    </row>
    <row r="55" spans="1:7" s="7" customFormat="1">
      <c r="A55" s="23">
        <v>48</v>
      </c>
      <c r="B55" s="16" t="s">
        <v>68</v>
      </c>
      <c r="C55" s="17" t="s">
        <v>16</v>
      </c>
      <c r="D55" s="18">
        <v>1</v>
      </c>
      <c r="E55" s="19">
        <v>220000</v>
      </c>
      <c r="F55" s="24">
        <v>200000</v>
      </c>
      <c r="G55" s="24">
        <f t="shared" si="0"/>
        <v>200000</v>
      </c>
    </row>
    <row r="56" spans="1:7" s="7" customFormat="1">
      <c r="A56" s="23">
        <v>49</v>
      </c>
      <c r="B56" s="16" t="s">
        <v>69</v>
      </c>
      <c r="C56" s="17" t="s">
        <v>20</v>
      </c>
      <c r="D56" s="18">
        <v>5</v>
      </c>
      <c r="E56" s="19">
        <v>110000</v>
      </c>
      <c r="F56" s="24">
        <v>98000</v>
      </c>
      <c r="G56" s="24">
        <f t="shared" si="0"/>
        <v>490000</v>
      </c>
    </row>
    <row r="57" spans="1:7" s="7" customFormat="1">
      <c r="A57" s="23">
        <v>50</v>
      </c>
      <c r="B57" s="16" t="s">
        <v>70</v>
      </c>
      <c r="C57" s="17" t="s">
        <v>17</v>
      </c>
      <c r="D57" s="18">
        <v>10</v>
      </c>
      <c r="E57" s="19">
        <v>7600</v>
      </c>
      <c r="F57" s="24">
        <v>6500</v>
      </c>
      <c r="G57" s="24">
        <f t="shared" si="0"/>
        <v>65000</v>
      </c>
    </row>
    <row r="58" spans="1:7" s="7" customFormat="1">
      <c r="A58" s="23">
        <v>51</v>
      </c>
      <c r="B58" s="16" t="s">
        <v>71</v>
      </c>
      <c r="C58" s="17" t="s">
        <v>17</v>
      </c>
      <c r="D58" s="18">
        <v>1</v>
      </c>
      <c r="E58" s="19">
        <v>75000</v>
      </c>
      <c r="F58" s="24">
        <v>68000</v>
      </c>
      <c r="G58" s="24">
        <f t="shared" si="0"/>
        <v>68000</v>
      </c>
    </row>
    <row r="59" spans="1:7" s="7" customFormat="1">
      <c r="A59" s="23">
        <v>52</v>
      </c>
      <c r="B59" s="16" t="s">
        <v>72</v>
      </c>
      <c r="C59" s="17" t="s">
        <v>15</v>
      </c>
      <c r="D59" s="18">
        <v>10</v>
      </c>
      <c r="E59" s="19">
        <v>14000</v>
      </c>
      <c r="F59" s="24">
        <f t="shared" si="1"/>
        <v>11900</v>
      </c>
      <c r="G59" s="24">
        <f t="shared" si="0"/>
        <v>119000</v>
      </c>
    </row>
    <row r="60" spans="1:7" s="7" customFormat="1">
      <c r="A60" s="23">
        <v>53</v>
      </c>
      <c r="B60" s="16" t="s">
        <v>73</v>
      </c>
      <c r="C60" s="17" t="s">
        <v>16</v>
      </c>
      <c r="D60" s="18">
        <v>5</v>
      </c>
      <c r="E60" s="19">
        <v>19500</v>
      </c>
      <c r="F60" s="24">
        <v>16500</v>
      </c>
      <c r="G60" s="24">
        <f t="shared" si="0"/>
        <v>82500</v>
      </c>
    </row>
    <row r="61" spans="1:7" s="7" customFormat="1">
      <c r="A61" s="23">
        <v>54</v>
      </c>
      <c r="B61" s="16" t="s">
        <v>74</v>
      </c>
      <c r="C61" s="17" t="s">
        <v>17</v>
      </c>
      <c r="D61" s="18">
        <v>10</v>
      </c>
      <c r="E61" s="19">
        <v>75000</v>
      </c>
      <c r="F61" s="24">
        <v>72000</v>
      </c>
      <c r="G61" s="24">
        <f t="shared" si="0"/>
        <v>720000</v>
      </c>
    </row>
    <row r="62" spans="1:7" s="7" customFormat="1">
      <c r="A62" s="23">
        <v>55</v>
      </c>
      <c r="B62" s="16" t="s">
        <v>75</v>
      </c>
      <c r="C62" s="17" t="s">
        <v>20</v>
      </c>
      <c r="D62" s="18">
        <v>48</v>
      </c>
      <c r="E62" s="19">
        <v>3500</v>
      </c>
      <c r="F62" s="24">
        <v>3000</v>
      </c>
      <c r="G62" s="24">
        <f t="shared" si="0"/>
        <v>144000</v>
      </c>
    </row>
    <row r="63" spans="1:7" s="7" customFormat="1">
      <c r="A63" s="23">
        <v>56</v>
      </c>
      <c r="B63" s="16" t="s">
        <v>76</v>
      </c>
      <c r="C63" s="17" t="s">
        <v>20</v>
      </c>
      <c r="D63" s="18">
        <v>24</v>
      </c>
      <c r="E63" s="19">
        <v>13500</v>
      </c>
      <c r="F63" s="24">
        <v>11500</v>
      </c>
      <c r="G63" s="24">
        <f t="shared" si="0"/>
        <v>276000</v>
      </c>
    </row>
    <row r="64" spans="1:7" s="7" customFormat="1">
      <c r="A64" s="23">
        <v>57</v>
      </c>
      <c r="B64" s="16" t="s">
        <v>77</v>
      </c>
      <c r="C64" s="17" t="s">
        <v>20</v>
      </c>
      <c r="D64" s="18">
        <v>36</v>
      </c>
      <c r="E64" s="19">
        <v>6800</v>
      </c>
      <c r="F64" s="24">
        <v>5800</v>
      </c>
      <c r="G64" s="24">
        <f t="shared" si="0"/>
        <v>208800</v>
      </c>
    </row>
    <row r="65" spans="1:8" s="7" customFormat="1">
      <c r="A65" s="23">
        <v>58</v>
      </c>
      <c r="B65" s="16" t="s">
        <v>23</v>
      </c>
      <c r="C65" s="17" t="s">
        <v>20</v>
      </c>
      <c r="D65" s="18">
        <v>50</v>
      </c>
      <c r="E65" s="19">
        <v>2700</v>
      </c>
      <c r="F65" s="24">
        <v>2300</v>
      </c>
      <c r="G65" s="24">
        <f t="shared" si="0"/>
        <v>115000</v>
      </c>
    </row>
    <row r="66" spans="1:8" s="7" customFormat="1">
      <c r="A66" s="23">
        <v>59</v>
      </c>
      <c r="B66" s="16" t="s">
        <v>78</v>
      </c>
      <c r="C66" s="17" t="s">
        <v>18</v>
      </c>
      <c r="D66" s="18">
        <v>24</v>
      </c>
      <c r="E66" s="19">
        <v>12500</v>
      </c>
      <c r="F66" s="24">
        <v>10500</v>
      </c>
      <c r="G66" s="24">
        <f t="shared" si="0"/>
        <v>252000</v>
      </c>
    </row>
    <row r="67" spans="1:8" s="7" customFormat="1">
      <c r="A67" s="23">
        <v>60</v>
      </c>
      <c r="B67" s="16" t="s">
        <v>79</v>
      </c>
      <c r="C67" s="17" t="s">
        <v>18</v>
      </c>
      <c r="D67" s="18">
        <v>24</v>
      </c>
      <c r="E67" s="19">
        <v>19000</v>
      </c>
      <c r="F67" s="24">
        <v>16000</v>
      </c>
      <c r="G67" s="24">
        <f t="shared" si="0"/>
        <v>384000</v>
      </c>
    </row>
    <row r="68" spans="1:8" s="7" customFormat="1">
      <c r="A68" s="23">
        <v>61</v>
      </c>
      <c r="B68" s="16" t="s">
        <v>80</v>
      </c>
      <c r="C68" s="17" t="s">
        <v>18</v>
      </c>
      <c r="D68" s="18">
        <v>36</v>
      </c>
      <c r="E68" s="19">
        <v>7500</v>
      </c>
      <c r="F68" s="24">
        <v>6200</v>
      </c>
      <c r="G68" s="24">
        <f t="shared" si="0"/>
        <v>223200</v>
      </c>
    </row>
    <row r="69" spans="1:8" s="7" customFormat="1">
      <c r="A69" s="23">
        <v>62</v>
      </c>
      <c r="B69" s="16" t="s">
        <v>81</v>
      </c>
      <c r="C69" s="17" t="s">
        <v>21</v>
      </c>
      <c r="D69" s="18">
        <v>60</v>
      </c>
      <c r="E69" s="19">
        <v>13000</v>
      </c>
      <c r="F69" s="24">
        <v>12100</v>
      </c>
      <c r="G69" s="24">
        <f t="shared" si="0"/>
        <v>726000</v>
      </c>
    </row>
    <row r="70" spans="1:8" s="7" customFormat="1">
      <c r="A70" s="23">
        <v>63</v>
      </c>
      <c r="B70" s="16" t="s">
        <v>87</v>
      </c>
      <c r="C70" s="17" t="s">
        <v>20</v>
      </c>
      <c r="D70" s="18">
        <v>50</v>
      </c>
      <c r="E70" s="19">
        <v>4000</v>
      </c>
      <c r="F70" s="24">
        <f t="shared" si="1"/>
        <v>3400</v>
      </c>
      <c r="G70" s="24">
        <f t="shared" si="0"/>
        <v>170000</v>
      </c>
    </row>
    <row r="71" spans="1:8" s="7" customFormat="1">
      <c r="A71" s="23">
        <v>64</v>
      </c>
      <c r="B71" s="16" t="s">
        <v>88</v>
      </c>
      <c r="C71" s="17" t="s">
        <v>18</v>
      </c>
      <c r="D71" s="18">
        <v>48</v>
      </c>
      <c r="E71" s="19">
        <v>12500</v>
      </c>
      <c r="F71" s="24">
        <v>10500</v>
      </c>
      <c r="G71" s="24">
        <f t="shared" si="0"/>
        <v>504000</v>
      </c>
    </row>
    <row r="72" spans="1:8" s="7" customFormat="1">
      <c r="A72" s="23">
        <v>65</v>
      </c>
      <c r="B72" s="16" t="s">
        <v>89</v>
      </c>
      <c r="C72" s="17" t="s">
        <v>16</v>
      </c>
      <c r="D72" s="18">
        <v>24</v>
      </c>
      <c r="E72" s="19">
        <v>7500</v>
      </c>
      <c r="F72" s="24">
        <v>6300</v>
      </c>
      <c r="G72" s="24">
        <f t="shared" si="0"/>
        <v>151200</v>
      </c>
    </row>
    <row r="73" spans="1:8" s="7" customFormat="1">
      <c r="A73" s="23">
        <v>66</v>
      </c>
      <c r="B73" s="28" t="s">
        <v>90</v>
      </c>
      <c r="C73" s="29" t="s">
        <v>16</v>
      </c>
      <c r="D73" s="29">
        <v>50</v>
      </c>
      <c r="E73" s="30">
        <v>11000</v>
      </c>
      <c r="F73" s="24">
        <v>9800</v>
      </c>
      <c r="G73" s="24">
        <f t="shared" si="0"/>
        <v>490000</v>
      </c>
    </row>
    <row r="74" spans="1:8" s="7" customFormat="1">
      <c r="A74" s="23">
        <v>67</v>
      </c>
      <c r="B74" s="25" t="s">
        <v>91</v>
      </c>
      <c r="C74" s="27" t="s">
        <v>20</v>
      </c>
      <c r="D74" s="27">
        <v>50</v>
      </c>
      <c r="E74" s="26">
        <v>11000</v>
      </c>
      <c r="F74" s="24">
        <v>12000</v>
      </c>
      <c r="G74" s="24">
        <f t="shared" si="0"/>
        <v>600000</v>
      </c>
    </row>
    <row r="75" spans="1:8" s="7" customFormat="1">
      <c r="A75" s="34" t="s">
        <v>5</v>
      </c>
      <c r="B75" s="34"/>
      <c r="C75" s="34"/>
      <c r="D75" s="34"/>
      <c r="E75" s="34"/>
      <c r="F75" s="34"/>
      <c r="G75" s="9">
        <f>SUM(G8:G74)</f>
        <v>16584400</v>
      </c>
      <c r="H75" s="8"/>
    </row>
    <row r="76" spans="1:8" s="7" customFormat="1">
      <c r="A76" s="34" t="s">
        <v>6</v>
      </c>
      <c r="B76" s="34"/>
      <c r="C76" s="34"/>
      <c r="D76" s="34"/>
      <c r="E76" s="34"/>
      <c r="F76" s="34"/>
      <c r="G76" s="9">
        <f>G75*0.1</f>
        <v>1658440</v>
      </c>
      <c r="H76" s="8"/>
    </row>
    <row r="77" spans="1:8" s="7" customFormat="1">
      <c r="A77" s="34" t="s">
        <v>7</v>
      </c>
      <c r="B77" s="34"/>
      <c r="C77" s="34"/>
      <c r="D77" s="34"/>
      <c r="E77" s="34"/>
      <c r="F77" s="34"/>
      <c r="G77" s="9">
        <f>G75+G76</f>
        <v>18242840</v>
      </c>
    </row>
    <row r="79" spans="1:8">
      <c r="F79" s="31" t="s">
        <v>8</v>
      </c>
      <c r="G79" s="31"/>
    </row>
    <row r="80" spans="1:8">
      <c r="D80" s="2"/>
      <c r="E80" s="2"/>
      <c r="F80" s="31" t="s">
        <v>9</v>
      </c>
      <c r="G80" s="31"/>
    </row>
    <row r="81" spans="4:5">
      <c r="D81" s="2"/>
      <c r="E81" s="2"/>
    </row>
    <row r="82" spans="4:5">
      <c r="D82" s="2"/>
      <c r="E82" s="2"/>
    </row>
    <row r="83" spans="4:5">
      <c r="D83" s="10"/>
      <c r="E83" s="10"/>
    </row>
  </sheetData>
  <mergeCells count="7">
    <mergeCell ref="F80:G80"/>
    <mergeCell ref="A5:G5"/>
    <mergeCell ref="A6:D6"/>
    <mergeCell ref="A75:F75"/>
    <mergeCell ref="A76:F76"/>
    <mergeCell ref="A77:F77"/>
    <mergeCell ref="F79:G79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Chuan viet</vt:lpstr>
    </vt:vector>
  </TitlesOfParts>
  <Company>phuongnam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phuongnam</dc:creator>
  <cp:lastModifiedBy>phuongnam-server</cp:lastModifiedBy>
  <cp:lastPrinted>2013-08-23T02:33:22Z</cp:lastPrinted>
  <dcterms:created xsi:type="dcterms:W3CDTF">2013-06-01T07:20:51Z</dcterms:created>
  <dcterms:modified xsi:type="dcterms:W3CDTF">2016-06-01T12:15:44Z</dcterms:modified>
</cp:coreProperties>
</file>